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<sst xmlns="http://schemas.openxmlformats.org/spreadsheetml/2006/main" count="9765" uniqueCount="1111">
  <si>
    <t>File opened</t>
  </si>
  <si>
    <t>2022-06-02 09:32:49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</si>
  <si>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</si>
  <si>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</si>
  <si>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</si>
  <si>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</si>
  <si>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</si>
  <si>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</si>
  <si>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</si>
  <si>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</si>
  <si>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</si>
  <si>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</si>
  <si>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</si>
  <si>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{"tazero": "0.0691242", "h2obspan2": "0", "h2obspanconc2": "0", "co2aspan2a": "0.175737", "co2azero": "0.902659", "h2oaspan2a": "0.0681178", "h2oaspan2": "0", "tbzero": "0.170916", "co2aspan2b": "0.174099", "oxygen": "21", "h2oaspanconc2": "0", "h2oaspanconc1": "12.34", "h2oaspan2b": "0.0686183", "co2aspanconc1": "992.9", "co2bspan1": "0.991094", "flowazero": "0.303", "h2obspan2a": "0.0685566", "co2bspanconc1": "992.9", "co2bspan2": "0", "co2bspanconc2": "0", "h2obspanconc1": "12.34", "ssb_ref": "48766.6", "co2aspanconc2": "0", "co2bspan2a": "0.175667", "co2bzero": "0.904387", "h2obspan2b": "0.0685491", "flowbzero": "0.29", "chamberpressurezero": "2.60544", "h2oazero": "1.09901", "flowmeterzero": "0.985443", "co2aspan2": "0", "h2oaspan1": "1.00735", "ssa_ref": "44196.8", "h2obzero": "1.10795", "co2bspan2b": "0.174103", "h2obspan1": "0.999892", "co2aspan1": "0.990681"}</t>
  </si>
  <si>
    <t>CO2 rangematch</t>
  </si>
  <si>
    <t>Mon May 16 14:30</t>
  </si>
  <si>
    <t>H2O rangematch</t>
  </si>
  <si>
    <t>Mon May 16 14:36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</si>
  <si>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</si>
  <si>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</si>
  <si>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</si>
  <si>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</si>
  <si>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</si>
  <si>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</si>
  <si>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</si>
  <si>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</si>
  <si>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</si>
  <si>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09:32:49</t>
  </si>
  <si>
    <t>Stability Definition:	ΔCO2 (Meas2): Per=15	ΔH2O (Meas2): Slp&lt;0.1 Per=15	F (FlrLS): Slp&lt;1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</si>
  <si>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</si>
  <si>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</si>
  <si>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</si>
  <si>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</si>
  <si>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</si>
  <si>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</si>
  <si>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</si>
  <si>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</si>
  <si>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</si>
  <si>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</si>
  <si>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</si>
  <si>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</si>
  <si>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</si>
  <si>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</si>
  <si>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</si>
  <si>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</si>
  <si>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</si>
  <si>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</si>
  <si>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</si>
  <si>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</si>
  <si>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</si>
  <si>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</si>
  <si>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</si>
  <si>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</si>
  <si>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</si>
  <si>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</si>
  <si>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</si>
  <si>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</si>
  <si>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</si>
  <si>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</si>
  <si>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</si>
  <si>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</si>
  <si>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</si>
  <si>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</si>
  <si>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</si>
  <si>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</si>
  <si>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</si>
  <si>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</si>
  <si>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</si>
  <si>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</si>
  <si>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</si>
  <si>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</si>
  <si>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</si>
  <si>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</si>
  <si>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</si>
  <si>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</si>
  <si>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</si>
  <si>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</si>
  <si>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</si>
  <si>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</si>
  <si>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</si>
  <si>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</si>
  <si>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</si>
  <si>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3.29638 84.2332 371.722 615.883 863.65 1052.8 1235.01 1404.94</t>
  </si>
  <si>
    <t>Fs_true</t>
  </si>
  <si>
    <t>0.508362 106.284 401.449 602.01 801.203 1000.98 1200.81 1401.57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</si>
  <si>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</si>
  <si>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</si>
  <si>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</si>
  <si>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</si>
  <si>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</si>
  <si>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</si>
  <si>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</si>
  <si>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</si>
  <si>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</si>
  <si>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</si>
  <si>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</si>
  <si>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</si>
  <si>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</si>
  <si>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</si>
  <si>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</si>
  <si>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</si>
  <si>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</si>
  <si>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</si>
  <si>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</si>
  <si>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</si>
  <si>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</si>
  <si>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</si>
  <si>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</si>
  <si>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</si>
  <si>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</si>
  <si>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</si>
  <si>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</si>
  <si>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</si>
  <si>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</si>
  <si>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</si>
  <si>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</si>
  <si>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</si>
  <si>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</si>
  <si>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</si>
  <si>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</si>
  <si>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</si>
  <si>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</si>
  <si>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</si>
  <si>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</si>
  <si>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</si>
  <si>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</si>
  <si>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</si>
  <si>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</si>
  <si>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</si>
  <si>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</si>
  <si>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</si>
  <si>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</si>
  <si>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</si>
  <si>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</si>
  <si>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</si>
  <si>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</si>
  <si>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</si>
  <si>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</si>
  <si>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</si>
  <si>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</si>
  <si>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</si>
  <si>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</si>
  <si>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</si>
  <si>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</si>
  <si>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</si>
  <si>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</si>
  <si>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</si>
  <si>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</si>
  <si>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</si>
  <si>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</si>
  <si>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</si>
  <si>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</si>
  <si>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</si>
  <si>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</si>
  <si>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</si>
  <si>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</si>
  <si>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</si>
  <si>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</si>
  <si>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</si>
  <si>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</si>
  <si>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</si>
  <si>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</si>
  <si>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</si>
  <si>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</si>
  <si>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</si>
  <si>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</si>
  <si>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</si>
  <si>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</si>
  <si>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</si>
  <si>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</si>
  <si>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</si>
  <si>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</si>
  <si>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</si>
  <si>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</si>
  <si>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</si>
  <si>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</si>
  <si>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</si>
  <si>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</si>
  <si>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</si>
  <si>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</si>
  <si>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</si>
  <si>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</si>
  <si>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</si>
  <si>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</si>
  <si>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</si>
  <si>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</si>
  <si>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</si>
  <si>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</si>
  <si>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</si>
  <si>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</si>
  <si>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</si>
  <si>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</si>
  <si>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</si>
  <si>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</si>
  <si>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</si>
  <si>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</si>
  <si>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</si>
  <si>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</si>
  <si>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</si>
  <si>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</si>
  <si>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</si>
  <si>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</si>
  <si>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</si>
  <si>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</si>
  <si>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</si>
  <si>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</si>
  <si>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</si>
  <si>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</si>
  <si>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</si>
  <si>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</si>
  <si>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</si>
  <si>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</si>
  <si>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</si>
  <si>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</si>
  <si>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</si>
  <si>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</si>
  <si>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</si>
  <si>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</si>
  <si>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</si>
  <si>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</si>
  <si>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</si>
  <si>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</si>
  <si>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</si>
  <si>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</si>
  <si>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</si>
  <si>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</si>
  <si>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</si>
  <si>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</si>
  <si>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</si>
  <si>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</si>
  <si>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</si>
  <si>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</si>
  <si>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</si>
  <si>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</si>
  <si>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</si>
  <si>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</si>
  <si>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</si>
  <si>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</si>
  <si>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</si>
  <si>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</si>
  <si>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</si>
  <si>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</si>
  <si>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</si>
  <si>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</si>
  <si>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</si>
  <si>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</si>
  <si>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</si>
  <si>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</si>
  <si>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</si>
  <si>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</si>
  <si>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</si>
  <si>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</si>
  <si>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</si>
  <si>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</si>
  <si>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</si>
  <si>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</si>
  <si>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</si>
  <si>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</si>
  <si>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</si>
  <si>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</si>
  <si>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</si>
  <si>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</si>
  <si>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</si>
  <si>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</si>
  <si>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</si>
  <si>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</si>
  <si>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</si>
  <si>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</si>
  <si>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</si>
  <si>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</si>
  <si>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</si>
  <si>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</si>
  <si>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</si>
  <si>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</si>
  <si>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</si>
  <si>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</si>
  <si>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</si>
  <si>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</si>
  <si>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</si>
  <si>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</si>
  <si>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</si>
  <si>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</si>
  <si>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</si>
  <si>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</si>
  <si>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</si>
  <si>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</si>
  <si>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</si>
  <si>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</si>
  <si>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</si>
  <si>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</si>
  <si>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</si>
  <si>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</si>
  <si>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</si>
  <si>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</si>
  <si>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</si>
  <si>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</si>
  <si>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</si>
  <si>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</si>
  <si>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</si>
  <si>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</si>
  <si>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</si>
  <si>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</si>
  <si>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</si>
  <si>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</si>
  <si>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</si>
  <si>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</si>
  <si>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</si>
  <si>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</si>
  <si>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</si>
  <si>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</si>
  <si>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</si>
  <si>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</si>
  <si>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</si>
  <si>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</si>
  <si>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</si>
  <si>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</si>
  <si>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</si>
  <si>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</si>
  <si>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</si>
  <si>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</si>
  <si>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</si>
  <si>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</si>
  <si>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</si>
  <si>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</si>
  <si>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</si>
  <si>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</si>
  <si>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</si>
  <si>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</si>
  <si>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</si>
  <si>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</si>
  <si>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</si>
  <si>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</si>
  <si>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</si>
  <si>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</si>
  <si>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</si>
  <si>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</si>
  <si>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</si>
  <si>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</si>
  <si>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</si>
  <si>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</si>
  <si>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</si>
  <si>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</si>
  <si>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</si>
  <si>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</si>
  <si>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</si>
  <si>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</si>
  <si>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</si>
  <si>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</si>
  <si>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</si>
  <si>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</si>
  <si>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</si>
  <si>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</si>
  <si>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</si>
  <si>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</si>
  <si>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</si>
  <si>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</si>
  <si>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</si>
  <si>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</si>
  <si>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</si>
  <si>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</si>
  <si>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</si>
  <si>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</si>
  <si>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</si>
  <si>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</si>
  <si>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</si>
  <si>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</si>
  <si>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</si>
  <si>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</si>
  <si>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</si>
  <si>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</si>
  <si>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</si>
  <si>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</si>
  <si>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</si>
  <si>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</si>
  <si>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</si>
  <si>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</si>
  <si>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</si>
  <si>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</si>
  <si>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</si>
  <si>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</si>
  <si>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</si>
  <si>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</si>
  <si>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</si>
  <si>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</si>
  <si>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</si>
  <si>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</si>
  <si>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</si>
  <si>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</si>
  <si>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</si>
  <si>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</si>
  <si>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</si>
  <si>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</si>
  <si>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</si>
  <si>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</si>
  <si>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</si>
  <si>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</si>
  <si>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</si>
  <si>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</si>
  <si>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</si>
  <si>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</si>
  <si>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</si>
  <si>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</si>
  <si>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</si>
  <si>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</si>
  <si>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</si>
  <si>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</si>
  <si>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</si>
  <si>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</si>
  <si>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</si>
  <si>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</si>
  <si>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</si>
  <si>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</si>
  <si>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</si>
  <si>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</si>
  <si>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</si>
  <si>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20220602 09:34:17</t>
  </si>
  <si>
    <t>09:34:17</t>
  </si>
  <si>
    <t>ch2_1000ppm</t>
  </si>
  <si>
    <t>ozzie</t>
  </si>
  <si>
    <t>-</t>
  </si>
  <si>
    <t>0: Broadleaf</t>
  </si>
  <si>
    <t>--:--:--</t>
  </si>
  <si>
    <t>0/2</t>
  </si>
  <si>
    <t>11111111</t>
  </si>
  <si>
    <t>oooooooo</t>
  </si>
  <si>
    <t>off</t>
  </si>
  <si>
    <t>20220602 09:35:17</t>
  </si>
  <si>
    <t>09:35:17</t>
  </si>
  <si>
    <t>20220602 09:36:17</t>
  </si>
  <si>
    <t>09:36:17</t>
  </si>
  <si>
    <t>20220602 09:37:17</t>
  </si>
  <si>
    <t>09:37:17</t>
  </si>
  <si>
    <t>20220602 09:38:17</t>
  </si>
  <si>
    <t>09:38:17</t>
  </si>
  <si>
    <t>20220602 09:39:17</t>
  </si>
  <si>
    <t>09:39:17</t>
  </si>
  <si>
    <t>20220602 09:40:17</t>
  </si>
  <si>
    <t>09:40:17</t>
  </si>
  <si>
    <t>20220602 09:41:17</t>
  </si>
  <si>
    <t>09:41:17</t>
  </si>
  <si>
    <t>20220602 09:42:17</t>
  </si>
  <si>
    <t>09:42:17</t>
  </si>
  <si>
    <t>20220602 09:43:17</t>
  </si>
  <si>
    <t>09:43:17</t>
  </si>
  <si>
    <t>20220602 09:44:17</t>
  </si>
  <si>
    <t>09:44:17</t>
  </si>
  <si>
    <t>20220602 09:45:17</t>
  </si>
  <si>
    <t>09:45:17</t>
  </si>
  <si>
    <t>20220602 09:46:17</t>
  </si>
  <si>
    <t>09:46:17</t>
  </si>
  <si>
    <t>20220602 09:47:17</t>
  </si>
  <si>
    <t>09:47:17</t>
  </si>
  <si>
    <t>20220602 09:48:17</t>
  </si>
  <si>
    <t>09:48:17</t>
  </si>
  <si>
    <t>20220602 09:49:17</t>
  </si>
  <si>
    <t>09:49:17</t>
  </si>
  <si>
    <t>20220602 09:50:17</t>
  </si>
  <si>
    <t>09:50:17</t>
  </si>
  <si>
    <t>20220602 09:51:17</t>
  </si>
  <si>
    <t>09:51:17</t>
  </si>
  <si>
    <t>20220602 09:52:17</t>
  </si>
  <si>
    <t>09:52:17</t>
  </si>
  <si>
    <t>20220602 09:53:17</t>
  </si>
  <si>
    <t>09:53:17</t>
  </si>
  <si>
    <t>20220602 09:54:17</t>
  </si>
  <si>
    <t>09:54:17</t>
  </si>
  <si>
    <t>20220602 09:55:17</t>
  </si>
  <si>
    <t>09:55:17</t>
  </si>
  <si>
    <t>20220602 09:56:17</t>
  </si>
  <si>
    <t>09:56:17</t>
  </si>
  <si>
    <t>20220602 09:57:17</t>
  </si>
  <si>
    <t>09:57:17</t>
  </si>
  <si>
    <t>20220602 09:58:17</t>
  </si>
  <si>
    <t>09:58:17</t>
  </si>
  <si>
    <t>20220602 09:59:17</t>
  </si>
  <si>
    <t>09:59:17</t>
  </si>
  <si>
    <t>20220602 10:00:17</t>
  </si>
  <si>
    <t>10:00:17</t>
  </si>
  <si>
    <t>20220602 10:01:17</t>
  </si>
  <si>
    <t>10:01:17</t>
  </si>
  <si>
    <t>20220602 10:02:17</t>
  </si>
  <si>
    <t>10:02:17</t>
  </si>
  <si>
    <t>20220602 10:03:17</t>
  </si>
  <si>
    <t>10:03:17</t>
  </si>
  <si>
    <t>20220602 10:04:17</t>
  </si>
  <si>
    <t>10:04:17</t>
  </si>
  <si>
    <t>20220602 10:05:17</t>
  </si>
  <si>
    <t>10:05:17</t>
  </si>
  <si>
    <t>20220602 10:06:17</t>
  </si>
  <si>
    <t>10:06:17</t>
  </si>
  <si>
    <t>20220602 10:07:17</t>
  </si>
  <si>
    <t>10:07:17</t>
  </si>
  <si>
    <t>1/2</t>
  </si>
  <si>
    <t>20220602 10:08:17</t>
  </si>
  <si>
    <t>10:08:17</t>
  </si>
  <si>
    <t>20220602 10:09:17</t>
  </si>
  <si>
    <t>10:09:17</t>
  </si>
  <si>
    <t>20220602 10:10:17</t>
  </si>
  <si>
    <t>10:10:17</t>
  </si>
  <si>
    <t>20220602 10:11:17</t>
  </si>
  <si>
    <t>10:11:17</t>
  </si>
  <si>
    <t>20220602 10:12:17</t>
  </si>
  <si>
    <t>10:12:17</t>
  </si>
  <si>
    <t>20220602 10:13:17</t>
  </si>
  <si>
    <t>10:13:17</t>
  </si>
  <si>
    <t>20220602 10:14:17</t>
  </si>
  <si>
    <t>10:14:17</t>
  </si>
  <si>
    <t>20220602 10:15:17</t>
  </si>
  <si>
    <t>10:15:17</t>
  </si>
  <si>
    <t>20220602 10:16:17</t>
  </si>
  <si>
    <t>10:16:17</t>
  </si>
  <si>
    <t>20220602 10:17:17</t>
  </si>
  <si>
    <t>10:17:17</t>
  </si>
  <si>
    <t>20220602 10:18:17</t>
  </si>
  <si>
    <t>10:18:17</t>
  </si>
  <si>
    <t>20220602 10:19:17</t>
  </si>
  <si>
    <t>10:19:17</t>
  </si>
  <si>
    <t>20220602 10:20:17</t>
  </si>
  <si>
    <t>10:20:17</t>
  </si>
  <si>
    <t>20220602 10:21:17</t>
  </si>
  <si>
    <t>10:21:17</t>
  </si>
  <si>
    <t>20220602 10:22:17</t>
  </si>
  <si>
    <t>10:22:17</t>
  </si>
  <si>
    <t>20220602 10:23:17</t>
  </si>
  <si>
    <t>10:23:17</t>
  </si>
  <si>
    <t>20220602 10:24:17</t>
  </si>
  <si>
    <t>10:24:17</t>
  </si>
  <si>
    <t>20220602 10:25:17</t>
  </si>
  <si>
    <t>10:25:17</t>
  </si>
  <si>
    <t>20220602 10:26:17</t>
  </si>
  <si>
    <t>10:26:17</t>
  </si>
  <si>
    <t>20220602 10:27:17</t>
  </si>
  <si>
    <t>10:27:17</t>
  </si>
  <si>
    <t>20220602 10:28:17</t>
  </si>
  <si>
    <t>10:28:17</t>
  </si>
  <si>
    <t>20220602 10:29:17</t>
  </si>
  <si>
    <t>10:29:17</t>
  </si>
  <si>
    <t>20220602 10:30:17</t>
  </si>
  <si>
    <t>10:30:17</t>
  </si>
  <si>
    <t>20220602 10:31:17</t>
  </si>
  <si>
    <t>10:31:17</t>
  </si>
  <si>
    <t>20220602 10:32:17</t>
  </si>
  <si>
    <t>10:32:17</t>
  </si>
  <si>
    <t>20220602 10:33:17</t>
  </si>
  <si>
    <t>10:33:17</t>
  </si>
  <si>
    <t>20220602 10:34:17</t>
  </si>
  <si>
    <t>10:34:17</t>
  </si>
  <si>
    <t>20220602 10:35:17</t>
  </si>
  <si>
    <t>10:35:17</t>
  </si>
  <si>
    <t>20220602 10:36:17</t>
  </si>
  <si>
    <t>10:36:17</t>
  </si>
  <si>
    <t>20220602 10:37:17</t>
  </si>
  <si>
    <t>10:37:17</t>
  </si>
  <si>
    <t>20220602 10:38:17</t>
  </si>
  <si>
    <t>10:38:17</t>
  </si>
  <si>
    <t>20220602 10:39:17</t>
  </si>
  <si>
    <t>10:39:17</t>
  </si>
  <si>
    <t>20220602 10:40:18</t>
  </si>
  <si>
    <t>10:40:18</t>
  </si>
  <si>
    <t>20220602 10:41:18</t>
  </si>
  <si>
    <t>10:41:18</t>
  </si>
  <si>
    <t>20220602 10:42:18</t>
  </si>
  <si>
    <t>10:42:18</t>
  </si>
  <si>
    <t>20220602 10:43:18</t>
  </si>
  <si>
    <t>10:43:18</t>
  </si>
  <si>
    <t>20220602 10:44:18</t>
  </si>
  <si>
    <t>10:44:18</t>
  </si>
  <si>
    <t>20220602 10:45:18</t>
  </si>
  <si>
    <t>10:45:18</t>
  </si>
  <si>
    <t>20220602 10:46:18</t>
  </si>
  <si>
    <t>10:46:18</t>
  </si>
  <si>
    <t>20220602 10:47:18</t>
  </si>
  <si>
    <t>10:47:18</t>
  </si>
  <si>
    <t>20220602 10:48:18</t>
  </si>
  <si>
    <t>10:48:18</t>
  </si>
  <si>
    <t>20220602 10:49:18</t>
  </si>
  <si>
    <t>10:49:18</t>
  </si>
  <si>
    <t>20220602 10:50:18</t>
  </si>
  <si>
    <t>10:50:18</t>
  </si>
  <si>
    <t>20220602 10:51:18</t>
  </si>
  <si>
    <t>10:51:18</t>
  </si>
  <si>
    <t>20220602 10:52:18</t>
  </si>
  <si>
    <t>10:52:18</t>
  </si>
  <si>
    <t>20220602 10:53:18</t>
  </si>
  <si>
    <t>10:53:18</t>
  </si>
  <si>
    <t>20220602 10:54:18</t>
  </si>
  <si>
    <t>10:54:18</t>
  </si>
  <si>
    <t>20220602 10:55:18</t>
  </si>
  <si>
    <t>10:55:18</t>
  </si>
  <si>
    <t>20220602 10:56:18</t>
  </si>
  <si>
    <t>10:56:18</t>
  </si>
  <si>
    <t>20220602 10:57:18</t>
  </si>
  <si>
    <t>10:57:18</t>
  </si>
  <si>
    <t>20220602 10:58:18</t>
  </si>
  <si>
    <t>10:58:18</t>
  </si>
  <si>
    <t>20220602 10:59:18</t>
  </si>
  <si>
    <t>10:59:18</t>
  </si>
  <si>
    <t>20220602 11:00:18</t>
  </si>
  <si>
    <t>11:00:18</t>
  </si>
  <si>
    <t>20220602 11:01:18</t>
  </si>
  <si>
    <t>11:01:18</t>
  </si>
  <si>
    <t>20220602 11:02:18</t>
  </si>
  <si>
    <t>11:02:18</t>
  </si>
  <si>
    <t>20220602 11:03:18</t>
  </si>
  <si>
    <t>11:03:18</t>
  </si>
  <si>
    <t>20220602 11:04:18</t>
  </si>
  <si>
    <t>11:04:18</t>
  </si>
  <si>
    <t>20220602 11:05:18</t>
  </si>
  <si>
    <t>11:05:18</t>
  </si>
  <si>
    <t>20220602 11:06:18</t>
  </si>
  <si>
    <t>11:06:18</t>
  </si>
  <si>
    <t>20220602 11:07:18</t>
  </si>
  <si>
    <t>11:07:18</t>
  </si>
  <si>
    <t>20220602 11:08:18</t>
  </si>
  <si>
    <t>11:08:18</t>
  </si>
  <si>
    <t>20220602 11:09:18</t>
  </si>
  <si>
    <t>11:09:18</t>
  </si>
  <si>
    <t>20220602 11:10:18</t>
  </si>
  <si>
    <t>11:10:18</t>
  </si>
  <si>
    <t>20220602 11:11:18</t>
  </si>
  <si>
    <t>11:11:18</t>
  </si>
  <si>
    <t>20220602 11:12:18</t>
  </si>
  <si>
    <t>11:12:18</t>
  </si>
  <si>
    <t>20220602 11:13:18</t>
  </si>
  <si>
    <t>11:13:18</t>
  </si>
  <si>
    <t>20220602 11:14:18</t>
  </si>
  <si>
    <t>11:14:18</t>
  </si>
  <si>
    <t>20220602 11:15:18</t>
  </si>
  <si>
    <t>11:15:18</t>
  </si>
  <si>
    <t>20220602 11:16:18</t>
  </si>
  <si>
    <t>11:16:18</t>
  </si>
  <si>
    <t>20220602 11:17:18</t>
  </si>
  <si>
    <t>11:17:18</t>
  </si>
  <si>
    <t>20220602 11:18:18</t>
  </si>
  <si>
    <t>11:18:18</t>
  </si>
  <si>
    <t>20220602 11:19:18</t>
  </si>
  <si>
    <t>11:19:18</t>
  </si>
  <si>
    <t>20220602 11:20:18</t>
  </si>
  <si>
    <t>11:20:18</t>
  </si>
  <si>
    <t>20220602 11:21:18</t>
  </si>
  <si>
    <t>11:21:18</t>
  </si>
  <si>
    <t>20220602 11:22:18</t>
  </si>
  <si>
    <t>11:22:18</t>
  </si>
  <si>
    <t>20220602 11:23:18</t>
  </si>
  <si>
    <t>11:23:18</t>
  </si>
  <si>
    <t>20220602 11:24:18</t>
  </si>
  <si>
    <t>11:24:18</t>
  </si>
  <si>
    <t>20220602 11:25:18</t>
  </si>
  <si>
    <t>11:25:18</t>
  </si>
  <si>
    <t>20220602 11:26:18</t>
  </si>
  <si>
    <t>11:26:18</t>
  </si>
  <si>
    <t>20220602 11:27:18</t>
  </si>
  <si>
    <t>11:27:18</t>
  </si>
  <si>
    <t>20220602 11:28:18</t>
  </si>
  <si>
    <t>11:28:18</t>
  </si>
  <si>
    <t>20220602 11:29:18</t>
  </si>
  <si>
    <t>11:29:18</t>
  </si>
  <si>
    <t>20220602 11:30:18</t>
  </si>
  <si>
    <t>11:30:18</t>
  </si>
  <si>
    <t>20220602 11:31:18</t>
  </si>
  <si>
    <t>11:31:18</t>
  </si>
  <si>
    <t>20220602 11:32:18</t>
  </si>
  <si>
    <t>11:32:18</t>
  </si>
  <si>
    <t>20220602 11:33:18</t>
  </si>
  <si>
    <t>11:33:18</t>
  </si>
  <si>
    <t>20220602 11:34:18</t>
  </si>
  <si>
    <t>11:34:18</t>
  </si>
  <si>
    <t>20220602 11:35:18</t>
  </si>
  <si>
    <t>11:35:18</t>
  </si>
  <si>
    <t>20220602 11:36:18</t>
  </si>
  <si>
    <t>11:36:18</t>
  </si>
  <si>
    <t>20220602 11:37:18</t>
  </si>
  <si>
    <t>11:37:18</t>
  </si>
  <si>
    <t>20220602 11:38:18</t>
  </si>
  <si>
    <t>11:38:18</t>
  </si>
  <si>
    <t>20220602 11:39:18</t>
  </si>
  <si>
    <t>11:39:18</t>
  </si>
  <si>
    <t>20220602 11:40:18</t>
  </si>
  <si>
    <t>11:40:18</t>
  </si>
  <si>
    <t>20220602 11:41:18</t>
  </si>
  <si>
    <t>11:41:18</t>
  </si>
  <si>
    <t>20220602 11:42:18</t>
  </si>
  <si>
    <t>11:42:18</t>
  </si>
  <si>
    <t>20220602 11:43:18</t>
  </si>
  <si>
    <t>11:43:18</t>
  </si>
  <si>
    <t>20220602 11:44:18</t>
  </si>
  <si>
    <t>11:44:18</t>
  </si>
  <si>
    <t>20220602 11:45:18</t>
  </si>
  <si>
    <t>11:45:18</t>
  </si>
  <si>
    <t>20220602 11:46:18</t>
  </si>
  <si>
    <t>11:46:18</t>
  </si>
  <si>
    <t>20220602 11:47:18</t>
  </si>
  <si>
    <t>11:47:18</t>
  </si>
  <si>
    <t>20220602 11:48:18</t>
  </si>
  <si>
    <t>11:48:18</t>
  </si>
  <si>
    <t>20220602 11:49:18</t>
  </si>
  <si>
    <t>11:49:18</t>
  </si>
  <si>
    <t>20220602 11:50:18</t>
  </si>
  <si>
    <t>11:50:18</t>
  </si>
  <si>
    <t>20220602 11:51:18</t>
  </si>
  <si>
    <t>11:51:18</t>
  </si>
  <si>
    <t>20220602 11:52:18</t>
  </si>
  <si>
    <t>11:52:18</t>
  </si>
  <si>
    <t>20220602 11:53:18</t>
  </si>
  <si>
    <t>11:53:18</t>
  </si>
  <si>
    <t>20220602 11:54:18</t>
  </si>
  <si>
    <t>11:54:18</t>
  </si>
  <si>
    <t>20220602 11:55:18</t>
  </si>
  <si>
    <t>11:55:18</t>
  </si>
  <si>
    <t>20220602 11:56:18</t>
  </si>
  <si>
    <t>11:56:18</t>
  </si>
  <si>
    <t>20220602 11:57:18</t>
  </si>
  <si>
    <t>11:57:18</t>
  </si>
  <si>
    <t>20220602 11:58:18</t>
  </si>
  <si>
    <t>11:58:18</t>
  </si>
  <si>
    <t>20220602 11:59:18</t>
  </si>
  <si>
    <t>11:59:18</t>
  </si>
  <si>
    <t>20220602 12:00:18</t>
  </si>
  <si>
    <t>12:00:18</t>
  </si>
  <si>
    <t>20220602 12:01:18</t>
  </si>
  <si>
    <t>12:01:18</t>
  </si>
  <si>
    <t>20220602 12:02:18</t>
  </si>
  <si>
    <t>12:02:18</t>
  </si>
  <si>
    <t>20220602 12:03:18</t>
  </si>
  <si>
    <t>12:03:18</t>
  </si>
  <si>
    <t>20220602 12:04:18</t>
  </si>
  <si>
    <t>12:04:18</t>
  </si>
  <si>
    <t>20220602 12:05:18</t>
  </si>
  <si>
    <t>12:05:18</t>
  </si>
  <si>
    <t>20220602 12:06:18</t>
  </si>
  <si>
    <t>12:06:18</t>
  </si>
  <si>
    <t>20220602 12:07:18</t>
  </si>
  <si>
    <t>12:07:18</t>
  </si>
  <si>
    <t>20220602 12:08:18</t>
  </si>
  <si>
    <t>12:08:18</t>
  </si>
  <si>
    <t>20220602 12:09:18</t>
  </si>
  <si>
    <t>12:09:18</t>
  </si>
  <si>
    <t>20220602 12:10:18</t>
  </si>
  <si>
    <t>12:10:18</t>
  </si>
  <si>
    <t>20220602 12:11:18</t>
  </si>
  <si>
    <t>12:11:18</t>
  </si>
  <si>
    <t>20220602 12:12:18</t>
  </si>
  <si>
    <t>12:12:18</t>
  </si>
  <si>
    <t>20220602 12:13:18</t>
  </si>
  <si>
    <t>12:13:18</t>
  </si>
  <si>
    <t>20220602 12:14:18</t>
  </si>
  <si>
    <t>12:14:18</t>
  </si>
  <si>
    <t>20220602 12:15:18</t>
  </si>
  <si>
    <t>12:15:18</t>
  </si>
  <si>
    <t>20220602 12:16:18</t>
  </si>
  <si>
    <t>12:16:18</t>
  </si>
  <si>
    <t>20220602 12:17:18</t>
  </si>
  <si>
    <t>12:17:18</t>
  </si>
  <si>
    <t>20220602 12:18:18</t>
  </si>
  <si>
    <t>12:18:18</t>
  </si>
  <si>
    <t>20220602 12:19:18</t>
  </si>
  <si>
    <t>12:19:18</t>
  </si>
  <si>
    <t>20220602 12:20:18</t>
  </si>
  <si>
    <t>12:20:18</t>
  </si>
  <si>
    <t>20220602 12:21:18</t>
  </si>
  <si>
    <t>12:21:18</t>
  </si>
  <si>
    <t>20220602 12:22:18</t>
  </si>
  <si>
    <t>12:22:18</t>
  </si>
  <si>
    <t>20220602 12:23:18</t>
  </si>
  <si>
    <t>12:23:18</t>
  </si>
  <si>
    <t>20220602 12:24:18</t>
  </si>
  <si>
    <t>12:24:18</t>
  </si>
  <si>
    <t>20220602 12:25:18</t>
  </si>
  <si>
    <t>12:25:18</t>
  </si>
  <si>
    <t>20220602 12:26:18</t>
  </si>
  <si>
    <t>12:26:18</t>
  </si>
  <si>
    <t>20220602 12:27:19</t>
  </si>
  <si>
    <t>12:27:19</t>
  </si>
  <si>
    <t>20220602 12:28:19</t>
  </si>
  <si>
    <t>12:28:19</t>
  </si>
  <si>
    <t>20220602 12:29:19</t>
  </si>
  <si>
    <t>12:29:19</t>
  </si>
  <si>
    <t>20220602 12:30:19</t>
  </si>
  <si>
    <t>12:30:19</t>
  </si>
  <si>
    <t>20220602 12:31:19</t>
  </si>
  <si>
    <t>12:31:19</t>
  </si>
  <si>
    <t>20220602 12:32:19</t>
  </si>
  <si>
    <t>12:32:19</t>
  </si>
  <si>
    <t>20220602 12:33:19</t>
  </si>
  <si>
    <t>12:33:19</t>
  </si>
  <si>
    <t>20220602 12:34:19</t>
  </si>
  <si>
    <t>12:34:19</t>
  </si>
  <si>
    <t>20220602 12:35:19</t>
  </si>
  <si>
    <t>12:35:19</t>
  </si>
  <si>
    <t>20220602 12:36:19</t>
  </si>
  <si>
    <t>12:36:19</t>
  </si>
  <si>
    <t>20220602 12:37:19</t>
  </si>
  <si>
    <t>12:37:19</t>
  </si>
  <si>
    <t>20220602 12:38:19</t>
  </si>
  <si>
    <t>12:38:19</t>
  </si>
  <si>
    <t>20220602 12:39:19</t>
  </si>
  <si>
    <t>12:39:19</t>
  </si>
  <si>
    <t>20220602 12:40:19</t>
  </si>
  <si>
    <t>12:40:19</t>
  </si>
  <si>
    <t>20220602 12:41:19</t>
  </si>
  <si>
    <t>12:41:19</t>
  </si>
  <si>
    <t>20220602 12:42:19</t>
  </si>
  <si>
    <t>12:42:19</t>
  </si>
  <si>
    <t>20220602 12:43:19</t>
  </si>
  <si>
    <t>12:43:19</t>
  </si>
  <si>
    <t>20220602 12:44:19</t>
  </si>
  <si>
    <t>12:44:19</t>
  </si>
  <si>
    <t>20220602 12:45:19</t>
  </si>
  <si>
    <t>12:45:19</t>
  </si>
  <si>
    <t>20220602 12:46:19</t>
  </si>
  <si>
    <t>12:46:19</t>
  </si>
  <si>
    <t>20220602 12:47:19</t>
  </si>
  <si>
    <t>12:47:19</t>
  </si>
  <si>
    <t>20220602 12:48:19</t>
  </si>
  <si>
    <t>12:48:19</t>
  </si>
  <si>
    <t>20220602 12:49:19</t>
  </si>
  <si>
    <t>12:49:19</t>
  </si>
  <si>
    <t>20220602 12:50:19</t>
  </si>
  <si>
    <t>12:50:19</t>
  </si>
  <si>
    <t>20220602 12:51:19</t>
  </si>
  <si>
    <t>12:51:19</t>
  </si>
  <si>
    <t>20220602 12:52:19</t>
  </si>
  <si>
    <t>12:52:19</t>
  </si>
  <si>
    <t>20220602 12:53:19</t>
  </si>
  <si>
    <t>12:53:19</t>
  </si>
  <si>
    <t>20220602 12:54:19</t>
  </si>
  <si>
    <t>12:54:19</t>
  </si>
  <si>
    <t>20220602 12:55:19</t>
  </si>
  <si>
    <t>12:55:19</t>
  </si>
  <si>
    <t>20220602 12:56:19</t>
  </si>
  <si>
    <t>12:56:19</t>
  </si>
  <si>
    <t>20220602 12:57:19</t>
  </si>
  <si>
    <t>12:57:19</t>
  </si>
  <si>
    <t>20220602 12:58:19</t>
  </si>
  <si>
    <t>12:58:19</t>
  </si>
  <si>
    <t>20220602 12:59:19</t>
  </si>
  <si>
    <t>12:59:19</t>
  </si>
  <si>
    <t>20220602 13:00:19</t>
  </si>
  <si>
    <t>13:00:19</t>
  </si>
  <si>
    <t>20220602 13:01:19</t>
  </si>
  <si>
    <t>13:01:19</t>
  </si>
  <si>
    <t>20220602 13:02:19</t>
  </si>
  <si>
    <t>13:02:19</t>
  </si>
  <si>
    <t>20220602 13:03:19</t>
  </si>
  <si>
    <t>13:03:19</t>
  </si>
  <si>
    <t>20220602 13:04:19</t>
  </si>
  <si>
    <t>13:04:19</t>
  </si>
  <si>
    <t>20220602 13:05:19</t>
  </si>
  <si>
    <t>13:05:19</t>
  </si>
  <si>
    <t>20220602 13:06:19</t>
  </si>
  <si>
    <t>13:06:19</t>
  </si>
  <si>
    <t>20220602 13:07:19</t>
  </si>
  <si>
    <t>13:07:19</t>
  </si>
  <si>
    <t>20220602 13:08:19</t>
  </si>
  <si>
    <t>13:08:19</t>
  </si>
  <si>
    <t>20220602 13:09:19</t>
  </si>
  <si>
    <t>13:09:19</t>
  </si>
  <si>
    <t>20220602 13:10:19</t>
  </si>
  <si>
    <t>13:10:19</t>
  </si>
  <si>
    <t>20220602 13:11:19</t>
  </si>
  <si>
    <t>13:11:19</t>
  </si>
  <si>
    <t>20220602 13:12:19</t>
  </si>
  <si>
    <t>13:12:19</t>
  </si>
  <si>
    <t>20220602 13:13:19</t>
  </si>
  <si>
    <t>13:13:19</t>
  </si>
  <si>
    <t>20220602 13:14:19</t>
  </si>
  <si>
    <t>13:14:19</t>
  </si>
  <si>
    <t>20220602 13:15:19</t>
  </si>
  <si>
    <t>13:15:19</t>
  </si>
  <si>
    <t>20220602 13:16:19</t>
  </si>
  <si>
    <t>13:16:19</t>
  </si>
  <si>
    <t>20220602 13:17:19</t>
  </si>
  <si>
    <t>13:17:19</t>
  </si>
  <si>
    <t>20220602 13:18:19</t>
  </si>
  <si>
    <t>13:18:19</t>
  </si>
  <si>
    <t>20220602 13:19:19</t>
  </si>
  <si>
    <t>13:19:19</t>
  </si>
  <si>
    <t>20220602 13:20:19</t>
  </si>
  <si>
    <t>13:20:19</t>
  </si>
  <si>
    <t>20220602 13:21:19</t>
  </si>
  <si>
    <t>13:21:19</t>
  </si>
  <si>
    <t>20220602 13:22:19</t>
  </si>
  <si>
    <t>13:22:19</t>
  </si>
  <si>
    <t>20220602 13:23:19</t>
  </si>
  <si>
    <t>13:23:19</t>
  </si>
  <si>
    <t>20220602 13:24:19</t>
  </si>
  <si>
    <t>13:24:19</t>
  </si>
  <si>
    <t>20220602 13:25:19</t>
  </si>
  <si>
    <t>13:25:19</t>
  </si>
  <si>
    <t>20220602 13:26:19</t>
  </si>
  <si>
    <t>13:26:19</t>
  </si>
  <si>
    <t>20220602 13:27:19</t>
  </si>
  <si>
    <t>13:27:19</t>
  </si>
  <si>
    <t>20220602 13:28:19</t>
  </si>
  <si>
    <t>13:28:19</t>
  </si>
  <si>
    <t>20220602 13:29:19</t>
  </si>
  <si>
    <t>13:29:19</t>
  </si>
  <si>
    <t>20220602 13:30:19</t>
  </si>
  <si>
    <t>13:30:19</t>
  </si>
  <si>
    <t>20220602 13:31:19</t>
  </si>
  <si>
    <t>13:31:19</t>
  </si>
  <si>
    <t>20220602 13:32:19</t>
  </si>
  <si>
    <t>13:32:19</t>
  </si>
  <si>
    <t>20220602 13:33:19</t>
  </si>
  <si>
    <t>13:33:19</t>
  </si>
  <si>
    <t>20220602 13:34:19</t>
  </si>
  <si>
    <t>13:34:19</t>
  </si>
  <si>
    <t>20220602 13:35:19</t>
  </si>
  <si>
    <t>13:35:19</t>
  </si>
  <si>
    <t>20220602 13:36:19</t>
  </si>
  <si>
    <t>13:36:19</t>
  </si>
  <si>
    <t>20220602 13:37:19</t>
  </si>
  <si>
    <t>13:37:19</t>
  </si>
  <si>
    <t>20220602 13:38:19</t>
  </si>
  <si>
    <t>13:38:19</t>
  </si>
  <si>
    <t>20220602 13:39:19</t>
  </si>
  <si>
    <t>13:39:19</t>
  </si>
  <si>
    <t>20220602 13:40:19</t>
  </si>
  <si>
    <t>13:40:19</t>
  </si>
  <si>
    <t>20220602 13:41:19</t>
  </si>
  <si>
    <t>13:41:19</t>
  </si>
  <si>
    <t>20220602 13:42:19</t>
  </si>
  <si>
    <t>13:42:19</t>
  </si>
  <si>
    <t>20220602 13:43:19</t>
  </si>
  <si>
    <t>13:43:19</t>
  </si>
  <si>
    <t>20220602 13:44:19</t>
  </si>
  <si>
    <t>13:44:19</t>
  </si>
  <si>
    <t>20220602 13:45:19</t>
  </si>
  <si>
    <t>13:45:19</t>
  </si>
  <si>
    <t>20220602 13:46:19</t>
  </si>
  <si>
    <t>13:46:19</t>
  </si>
  <si>
    <t>20220602 13:47:19</t>
  </si>
  <si>
    <t>13:47:19</t>
  </si>
  <si>
    <t>20220602 13:48:19</t>
  </si>
  <si>
    <t>13:48:19</t>
  </si>
  <si>
    <t>20220602 13:49:19</t>
  </si>
  <si>
    <t>13:49:19</t>
  </si>
  <si>
    <t>20220602 13:50:19</t>
  </si>
  <si>
    <t>13:50:19</t>
  </si>
  <si>
    <t>20220602 13:51:19</t>
  </si>
  <si>
    <t>13:51:19</t>
  </si>
  <si>
    <t>20220602 13:52:19</t>
  </si>
  <si>
    <t>13:52:19</t>
  </si>
  <si>
    <t>20220602 13:53:19</t>
  </si>
  <si>
    <t>13:53:19</t>
  </si>
  <si>
    <t>20220602 13:54:19</t>
  </si>
  <si>
    <t>13:54:19</t>
  </si>
  <si>
    <t>20220602 13:55:19</t>
  </si>
  <si>
    <t>13:55:19</t>
  </si>
  <si>
    <t>20220602 13:56:19</t>
  </si>
  <si>
    <t>13:56:19</t>
  </si>
  <si>
    <t>20220602 13:57:19</t>
  </si>
  <si>
    <t>13:57:19</t>
  </si>
  <si>
    <t>20220602 13:58:19</t>
  </si>
  <si>
    <t>13:58:19</t>
  </si>
  <si>
    <t>20220602 13:59:19</t>
  </si>
  <si>
    <t>13:59:19</t>
  </si>
  <si>
    <t>20220602 14:00:19</t>
  </si>
  <si>
    <t>14:00:19</t>
  </si>
  <si>
    <t>20220602 14:01:19</t>
  </si>
  <si>
    <t>14:01:19</t>
  </si>
  <si>
    <t>20220602 14:02:19</t>
  </si>
  <si>
    <t>14:02:19</t>
  </si>
  <si>
    <t>20220602 14:03:19</t>
  </si>
  <si>
    <t>14:03:19</t>
  </si>
  <si>
    <t>20220602 14:04:19</t>
  </si>
  <si>
    <t>14:04:19</t>
  </si>
  <si>
    <t>20220602 14:05:19</t>
  </si>
  <si>
    <t>14:05:19</t>
  </si>
  <si>
    <t>20220602 14:06:19</t>
  </si>
  <si>
    <t>14:06:19</t>
  </si>
  <si>
    <t>20220602 14:07:19</t>
  </si>
  <si>
    <t>14:07:19</t>
  </si>
  <si>
    <t>20220602 14:08:19</t>
  </si>
  <si>
    <t>14:08:19</t>
  </si>
  <si>
    <t>20220602 14:09:19</t>
  </si>
  <si>
    <t>14:09:19</t>
  </si>
  <si>
    <t>20220602 14:10:19</t>
  </si>
  <si>
    <t>14:10:19</t>
  </si>
  <si>
    <t>20220602 14:11:19</t>
  </si>
  <si>
    <t>14:11:19</t>
  </si>
  <si>
    <t>20220602 14:12:19</t>
  </si>
  <si>
    <t>14:12:19</t>
  </si>
  <si>
    <t>20220602 14:13:19</t>
  </si>
  <si>
    <t>14:13:19</t>
  </si>
  <si>
    <t>20220602 14:14:19</t>
  </si>
  <si>
    <t>14:14:19</t>
  </si>
  <si>
    <t>20220602 14:15:19</t>
  </si>
  <si>
    <t>14:15:19</t>
  </si>
  <si>
    <t>20220602 14:16:20</t>
  </si>
  <si>
    <t>14:16:20</t>
  </si>
  <si>
    <t>20220602 14:17:20</t>
  </si>
  <si>
    <t>14:17:20</t>
  </si>
  <si>
    <t>20220602 14:18:20</t>
  </si>
  <si>
    <t>14:18:20</t>
  </si>
  <si>
    <t>20220602 14:19:20</t>
  </si>
  <si>
    <t>14:19:20</t>
  </si>
  <si>
    <t>20220602 14:20:20</t>
  </si>
  <si>
    <t>14:20:20</t>
  </si>
  <si>
    <t>20220602 14:21:20</t>
  </si>
  <si>
    <t>14:21:20</t>
  </si>
  <si>
    <t>20220602 14:22:20</t>
  </si>
  <si>
    <t>14:22:20</t>
  </si>
  <si>
    <t>20220602 14:23:20</t>
  </si>
  <si>
    <t>14:23:20</t>
  </si>
  <si>
    <t>20220602 14:24:20</t>
  </si>
  <si>
    <t>14:24:20</t>
  </si>
  <si>
    <t>20220602 14:25:20</t>
  </si>
  <si>
    <t>14:25:20</t>
  </si>
  <si>
    <t>20220602 14:26:20</t>
  </si>
  <si>
    <t>14:26:20</t>
  </si>
  <si>
    <t>20220602 14:27:20</t>
  </si>
  <si>
    <t>14:27:20</t>
  </si>
  <si>
    <t>20220602 14:28:20</t>
  </si>
  <si>
    <t>14:28:20</t>
  </si>
  <si>
    <t>20220602 14:29:20</t>
  </si>
  <si>
    <t>14:29:20</t>
  </si>
  <si>
    <t>20220602 14:30:20</t>
  </si>
  <si>
    <t>14:30:20</t>
  </si>
  <si>
    <t>20220602 14:31:20</t>
  </si>
  <si>
    <t>14:31:20</t>
  </si>
  <si>
    <t>20220602 14:32:20</t>
  </si>
  <si>
    <t>14:32:20</t>
  </si>
  <si>
    <t>20220602 14:33:20</t>
  </si>
  <si>
    <t>14:33:20</t>
  </si>
  <si>
    <t>20220602 14:34:20</t>
  </si>
  <si>
    <t>14:34:20</t>
  </si>
  <si>
    <t>20220602 14:35:20</t>
  </si>
  <si>
    <t>14:35:20</t>
  </si>
  <si>
    <t>20220602 14:36:20</t>
  </si>
  <si>
    <t>14:36:20</t>
  </si>
  <si>
    <t>20220602 14:37:20</t>
  </si>
  <si>
    <t>14:37:20</t>
  </si>
  <si>
    <t>20220602 14:38:20</t>
  </si>
  <si>
    <t>14:38:20</t>
  </si>
  <si>
    <t>20220602 14:39:20</t>
  </si>
  <si>
    <t>14:39:20</t>
  </si>
  <si>
    <t>20220602 14:40:20</t>
  </si>
  <si>
    <t>14:40:20</t>
  </si>
  <si>
    <t>20220602 14:41:20</t>
  </si>
  <si>
    <t>14:41:20</t>
  </si>
  <si>
    <t>20220602 14:42:20</t>
  </si>
  <si>
    <t>14:42:20</t>
  </si>
  <si>
    <t>20220602 14:43:20</t>
  </si>
  <si>
    <t>14:43:20</t>
  </si>
  <si>
    <t>20220602 14:44:20</t>
  </si>
  <si>
    <t>14:44:20</t>
  </si>
  <si>
    <t>20220602 14:45:20</t>
  </si>
  <si>
    <t>14:45:20</t>
  </si>
  <si>
    <t>20220602 14:46:20</t>
  </si>
  <si>
    <t>14:46:20</t>
  </si>
  <si>
    <t>20220602 14:47:20</t>
  </si>
  <si>
    <t>14:47:20</t>
  </si>
  <si>
    <t>20220602 14:48:20</t>
  </si>
  <si>
    <t>14:48:20</t>
  </si>
  <si>
    <t>20220602 14:49:20</t>
  </si>
  <si>
    <t>14:49:20</t>
  </si>
  <si>
    <t>20220602 14:50:20</t>
  </si>
  <si>
    <t>14:50:20</t>
  </si>
  <si>
    <t>20220602 14:51:20</t>
  </si>
  <si>
    <t>14:51:20</t>
  </si>
  <si>
    <t>20220602 14:52:20</t>
  </si>
  <si>
    <t>14:52:20</t>
  </si>
  <si>
    <t>20220602 14:53:20</t>
  </si>
  <si>
    <t>14:53:20</t>
  </si>
  <si>
    <t>20220602 14:54:20</t>
  </si>
  <si>
    <t>14:54:20</t>
  </si>
  <si>
    <t>20220602 14:55:20</t>
  </si>
  <si>
    <t>14:55:20</t>
  </si>
  <si>
    <t>20220602 14:56:20</t>
  </si>
  <si>
    <t>14:56:20</t>
  </si>
  <si>
    <t>20220602 14:57:20</t>
  </si>
  <si>
    <t>14:57:20</t>
  </si>
  <si>
    <t>20220602 14:58:20</t>
  </si>
  <si>
    <t>14:58:20</t>
  </si>
  <si>
    <t>20220602 14:59:20</t>
  </si>
  <si>
    <t>14:59:20</t>
  </si>
  <si>
    <t>20220602 15:00:20</t>
  </si>
  <si>
    <t>15:00:20</t>
  </si>
  <si>
    <t>20220602 15:01:20</t>
  </si>
  <si>
    <t>15:01:20</t>
  </si>
  <si>
    <t>20220602 15:02:20</t>
  </si>
  <si>
    <t>15:02:20</t>
  </si>
  <si>
    <t>20220602 15:03:20</t>
  </si>
  <si>
    <t>15:03:20</t>
  </si>
  <si>
    <t>20220602 15:04:20</t>
  </si>
  <si>
    <t>15:04:20</t>
  </si>
  <si>
    <t>20220602 15:05:20</t>
  </si>
  <si>
    <t>15:05:20</t>
  </si>
  <si>
    <t>20220602 15:06:20</t>
  </si>
  <si>
    <t>15:06:20</t>
  </si>
  <si>
    <t>20220602 15:07:20</t>
  </si>
  <si>
    <t>15:07:20</t>
  </si>
  <si>
    <t>20220602 15:08:20</t>
  </si>
  <si>
    <t>15:08:20</t>
  </si>
  <si>
    <t>20220602 15:09:20</t>
  </si>
  <si>
    <t>15:09:20</t>
  </si>
  <si>
    <t>20220602 15:10:20</t>
  </si>
  <si>
    <t>15:10:20</t>
  </si>
  <si>
    <t>20220602 15:11:20</t>
  </si>
  <si>
    <t>15:11:20</t>
  </si>
  <si>
    <t>20220602 15:12:20</t>
  </si>
  <si>
    <t>15:12:20</t>
  </si>
  <si>
    <t>20220602 15:13:20</t>
  </si>
  <si>
    <t>15:13:20</t>
  </si>
  <si>
    <t>20220602 15:14:20</t>
  </si>
  <si>
    <t>15:14:20</t>
  </si>
  <si>
    <t>20220602 15:15:20</t>
  </si>
  <si>
    <t>15:15:20</t>
  </si>
  <si>
    <t>20220602 15:16:20</t>
  </si>
  <si>
    <t>15:16:20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</si>
</sst>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359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32</v>
      </c>
    </row>
    <row r="3" spans="1:281">
      <c r="B3" t="s">
        <v>31</v>
      </c>
      <c r="C3" t="s">
        <v>33</v>
      </c>
    </row>
    <row r="4" spans="1:281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1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1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1">
      <c r="B7">
        <v>0</v>
      </c>
      <c r="C7">
        <v>0</v>
      </c>
      <c r="D7">
        <v>0</v>
      </c>
      <c r="E7">
        <v>1</v>
      </c>
    </row>
    <row r="8" spans="1:281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1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1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94</v>
      </c>
      <c r="CS14" t="s">
        <v>94</v>
      </c>
      <c r="CT14" t="s">
        <v>94</v>
      </c>
      <c r="CU14" t="s">
        <v>94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100</v>
      </c>
      <c r="FA14" t="s">
        <v>100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</row>
    <row r="15" spans="1:281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184</v>
      </c>
      <c r="CI15" t="s">
        <v>192</v>
      </c>
      <c r="CJ15" t="s">
        <v>158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116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109</v>
      </c>
      <c r="FA15" t="s">
        <v>112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</row>
    <row r="16" spans="1:281">
      <c r="B16" t="s">
        <v>383</v>
      </c>
      <c r="C16" t="s">
        <v>383</v>
      </c>
      <c r="F16" t="s">
        <v>383</v>
      </c>
      <c r="I16" t="s">
        <v>383</v>
      </c>
      <c r="J16" t="s">
        <v>384</v>
      </c>
      <c r="K16" t="s">
        <v>385</v>
      </c>
      <c r="L16" t="s">
        <v>386</v>
      </c>
      <c r="M16" t="s">
        <v>387</v>
      </c>
      <c r="N16" t="s">
        <v>387</v>
      </c>
      <c r="O16" t="s">
        <v>216</v>
      </c>
      <c r="P16" t="s">
        <v>216</v>
      </c>
      <c r="Q16" t="s">
        <v>384</v>
      </c>
      <c r="R16" t="s">
        <v>384</v>
      </c>
      <c r="S16" t="s">
        <v>384</v>
      </c>
      <c r="T16" t="s">
        <v>384</v>
      </c>
      <c r="U16" t="s">
        <v>388</v>
      </c>
      <c r="V16" t="s">
        <v>389</v>
      </c>
      <c r="W16" t="s">
        <v>389</v>
      </c>
      <c r="X16" t="s">
        <v>390</v>
      </c>
      <c r="Y16" t="s">
        <v>391</v>
      </c>
      <c r="Z16" t="s">
        <v>390</v>
      </c>
      <c r="AA16" t="s">
        <v>390</v>
      </c>
      <c r="AB16" t="s">
        <v>390</v>
      </c>
      <c r="AC16" t="s">
        <v>388</v>
      </c>
      <c r="AD16" t="s">
        <v>388</v>
      </c>
      <c r="AE16" t="s">
        <v>388</v>
      </c>
      <c r="AF16" t="s">
        <v>388</v>
      </c>
      <c r="AG16" t="s">
        <v>386</v>
      </c>
      <c r="AH16" t="s">
        <v>385</v>
      </c>
      <c r="AI16" t="s">
        <v>386</v>
      </c>
      <c r="AJ16" t="s">
        <v>387</v>
      </c>
      <c r="AK16" t="s">
        <v>387</v>
      </c>
      <c r="AL16" t="s">
        <v>392</v>
      </c>
      <c r="AM16" t="s">
        <v>393</v>
      </c>
      <c r="AN16" t="s">
        <v>385</v>
      </c>
      <c r="AO16" t="s">
        <v>394</v>
      </c>
      <c r="AP16" t="s">
        <v>394</v>
      </c>
      <c r="AQ16" t="s">
        <v>395</v>
      </c>
      <c r="AR16" t="s">
        <v>393</v>
      </c>
      <c r="AS16" t="s">
        <v>396</v>
      </c>
      <c r="AT16" t="s">
        <v>391</v>
      </c>
      <c r="AV16" t="s">
        <v>391</v>
      </c>
      <c r="AW16" t="s">
        <v>396</v>
      </c>
      <c r="BC16" t="s">
        <v>386</v>
      </c>
      <c r="BJ16" t="s">
        <v>386</v>
      </c>
      <c r="BK16" t="s">
        <v>386</v>
      </c>
      <c r="BL16" t="s">
        <v>386</v>
      </c>
      <c r="BM16" t="s">
        <v>397</v>
      </c>
      <c r="CA16" t="s">
        <v>398</v>
      </c>
      <c r="CB16" t="s">
        <v>398</v>
      </c>
      <c r="CC16" t="s">
        <v>398</v>
      </c>
      <c r="CD16" t="s">
        <v>386</v>
      </c>
      <c r="CF16" t="s">
        <v>399</v>
      </c>
      <c r="CI16" t="s">
        <v>398</v>
      </c>
      <c r="CN16" t="s">
        <v>383</v>
      </c>
      <c r="CO16" t="s">
        <v>383</v>
      </c>
      <c r="CP16" t="s">
        <v>383</v>
      </c>
      <c r="CQ16" t="s">
        <v>383</v>
      </c>
      <c r="CR16" t="s">
        <v>386</v>
      </c>
      <c r="CS16" t="s">
        <v>386</v>
      </c>
      <c r="CU16" t="s">
        <v>400</v>
      </c>
      <c r="CV16" t="s">
        <v>401</v>
      </c>
      <c r="CY16" t="s">
        <v>384</v>
      </c>
      <c r="DA16" t="s">
        <v>383</v>
      </c>
      <c r="DB16" t="s">
        <v>387</v>
      </c>
      <c r="DC16" t="s">
        <v>387</v>
      </c>
      <c r="DD16" t="s">
        <v>394</v>
      </c>
      <c r="DE16" t="s">
        <v>394</v>
      </c>
      <c r="DF16" t="s">
        <v>387</v>
      </c>
      <c r="DG16" t="s">
        <v>394</v>
      </c>
      <c r="DH16" t="s">
        <v>396</v>
      </c>
      <c r="DI16" t="s">
        <v>390</v>
      </c>
      <c r="DJ16" t="s">
        <v>390</v>
      </c>
      <c r="DK16" t="s">
        <v>389</v>
      </c>
      <c r="DL16" t="s">
        <v>389</v>
      </c>
      <c r="DM16" t="s">
        <v>389</v>
      </c>
      <c r="DN16" t="s">
        <v>389</v>
      </c>
      <c r="DO16" t="s">
        <v>389</v>
      </c>
      <c r="DP16" t="s">
        <v>402</v>
      </c>
      <c r="DQ16" t="s">
        <v>386</v>
      </c>
      <c r="DR16" t="s">
        <v>386</v>
      </c>
      <c r="DS16" t="s">
        <v>387</v>
      </c>
      <c r="DT16" t="s">
        <v>387</v>
      </c>
      <c r="DU16" t="s">
        <v>387</v>
      </c>
      <c r="DV16" t="s">
        <v>394</v>
      </c>
      <c r="DW16" t="s">
        <v>387</v>
      </c>
      <c r="DX16" t="s">
        <v>394</v>
      </c>
      <c r="DY16" t="s">
        <v>390</v>
      </c>
      <c r="DZ16" t="s">
        <v>390</v>
      </c>
      <c r="EA16" t="s">
        <v>389</v>
      </c>
      <c r="EB16" t="s">
        <v>389</v>
      </c>
      <c r="EC16" t="s">
        <v>386</v>
      </c>
      <c r="EH16" t="s">
        <v>386</v>
      </c>
      <c r="EK16" t="s">
        <v>389</v>
      </c>
      <c r="EL16" t="s">
        <v>389</v>
      </c>
      <c r="EM16" t="s">
        <v>389</v>
      </c>
      <c r="EN16" t="s">
        <v>389</v>
      </c>
      <c r="EO16" t="s">
        <v>389</v>
      </c>
      <c r="EP16" t="s">
        <v>386</v>
      </c>
      <c r="EQ16" t="s">
        <v>386</v>
      </c>
      <c r="ER16" t="s">
        <v>386</v>
      </c>
      <c r="ES16" t="s">
        <v>383</v>
      </c>
      <c r="EV16" t="s">
        <v>403</v>
      </c>
      <c r="EW16" t="s">
        <v>403</v>
      </c>
      <c r="EY16" t="s">
        <v>383</v>
      </c>
      <c r="EZ16" t="s">
        <v>404</v>
      </c>
      <c r="FB16" t="s">
        <v>383</v>
      </c>
      <c r="FC16" t="s">
        <v>383</v>
      </c>
      <c r="FE16" t="s">
        <v>405</v>
      </c>
      <c r="FF16" t="s">
        <v>406</v>
      </c>
      <c r="FG16" t="s">
        <v>405</v>
      </c>
      <c r="FH16" t="s">
        <v>406</v>
      </c>
      <c r="FI16" t="s">
        <v>405</v>
      </c>
      <c r="FJ16" t="s">
        <v>406</v>
      </c>
      <c r="FK16" t="s">
        <v>391</v>
      </c>
      <c r="FL16" t="s">
        <v>391</v>
      </c>
      <c r="FM16" t="s">
        <v>387</v>
      </c>
      <c r="FN16" t="s">
        <v>407</v>
      </c>
      <c r="FO16" t="s">
        <v>387</v>
      </c>
      <c r="FR16" t="s">
        <v>408</v>
      </c>
      <c r="FU16" t="s">
        <v>394</v>
      </c>
      <c r="FV16" t="s">
        <v>409</v>
      </c>
      <c r="FW16" t="s">
        <v>394</v>
      </c>
      <c r="GB16" t="s">
        <v>410</v>
      </c>
      <c r="GC16" t="s">
        <v>410</v>
      </c>
      <c r="GP16" t="s">
        <v>410</v>
      </c>
      <c r="GQ16" t="s">
        <v>410</v>
      </c>
      <c r="GR16" t="s">
        <v>411</v>
      </c>
      <c r="GS16" t="s">
        <v>411</v>
      </c>
      <c r="GT16" t="s">
        <v>389</v>
      </c>
      <c r="GU16" t="s">
        <v>389</v>
      </c>
      <c r="GV16" t="s">
        <v>391</v>
      </c>
      <c r="GW16" t="s">
        <v>389</v>
      </c>
      <c r="GX16" t="s">
        <v>394</v>
      </c>
      <c r="GY16" t="s">
        <v>391</v>
      </c>
      <c r="GZ16" t="s">
        <v>391</v>
      </c>
      <c r="HB16" t="s">
        <v>410</v>
      </c>
      <c r="HC16" t="s">
        <v>410</v>
      </c>
      <c r="HD16" t="s">
        <v>410</v>
      </c>
      <c r="HE16" t="s">
        <v>410</v>
      </c>
      <c r="HF16" t="s">
        <v>410</v>
      </c>
      <c r="HG16" t="s">
        <v>410</v>
      </c>
      <c r="HH16" t="s">
        <v>410</v>
      </c>
      <c r="HI16" t="s">
        <v>412</v>
      </c>
      <c r="HJ16" t="s">
        <v>413</v>
      </c>
      <c r="HK16" t="s">
        <v>413</v>
      </c>
      <c r="HL16" t="s">
        <v>413</v>
      </c>
      <c r="HM16" t="s">
        <v>410</v>
      </c>
      <c r="HN16" t="s">
        <v>410</v>
      </c>
      <c r="HO16" t="s">
        <v>410</v>
      </c>
      <c r="HP16" t="s">
        <v>410</v>
      </c>
      <c r="HQ16" t="s">
        <v>410</v>
      </c>
      <c r="HR16" t="s">
        <v>410</v>
      </c>
      <c r="HS16" t="s">
        <v>410</v>
      </c>
      <c r="HT16" t="s">
        <v>410</v>
      </c>
      <c r="HU16" t="s">
        <v>410</v>
      </c>
      <c r="HV16" t="s">
        <v>410</v>
      </c>
      <c r="HW16" t="s">
        <v>410</v>
      </c>
      <c r="HX16" t="s">
        <v>410</v>
      </c>
      <c r="IE16" t="s">
        <v>410</v>
      </c>
      <c r="IF16" t="s">
        <v>391</v>
      </c>
      <c r="IG16" t="s">
        <v>391</v>
      </c>
      <c r="IH16" t="s">
        <v>405</v>
      </c>
      <c r="II16" t="s">
        <v>406</v>
      </c>
      <c r="IJ16" t="s">
        <v>406</v>
      </c>
      <c r="IN16" t="s">
        <v>406</v>
      </c>
      <c r="IR16" t="s">
        <v>387</v>
      </c>
      <c r="IS16" t="s">
        <v>387</v>
      </c>
      <c r="IT16" t="s">
        <v>394</v>
      </c>
      <c r="IU16" t="s">
        <v>394</v>
      </c>
      <c r="IV16" t="s">
        <v>414</v>
      </c>
      <c r="IW16" t="s">
        <v>414</v>
      </c>
      <c r="IX16" t="s">
        <v>410</v>
      </c>
      <c r="IY16" t="s">
        <v>410</v>
      </c>
      <c r="IZ16" t="s">
        <v>410</v>
      </c>
      <c r="JA16" t="s">
        <v>410</v>
      </c>
      <c r="JB16" t="s">
        <v>410</v>
      </c>
      <c r="JC16" t="s">
        <v>410</v>
      </c>
      <c r="JD16" t="s">
        <v>389</v>
      </c>
      <c r="JE16" t="s">
        <v>410</v>
      </c>
      <c r="JG16" t="s">
        <v>396</v>
      </c>
      <c r="JH16" t="s">
        <v>396</v>
      </c>
      <c r="JI16" t="s">
        <v>389</v>
      </c>
      <c r="JJ16" t="s">
        <v>389</v>
      </c>
      <c r="JK16" t="s">
        <v>389</v>
      </c>
      <c r="JL16" t="s">
        <v>389</v>
      </c>
      <c r="JM16" t="s">
        <v>389</v>
      </c>
      <c r="JN16" t="s">
        <v>391</v>
      </c>
      <c r="JO16" t="s">
        <v>391</v>
      </c>
      <c r="JP16" t="s">
        <v>391</v>
      </c>
      <c r="JQ16" t="s">
        <v>389</v>
      </c>
      <c r="JR16" t="s">
        <v>387</v>
      </c>
      <c r="JS16" t="s">
        <v>394</v>
      </c>
      <c r="JT16" t="s">
        <v>391</v>
      </c>
      <c r="JU16" t="s">
        <v>391</v>
      </c>
    </row>
    <row r="17" spans="1:281">
      <c r="A17">
        <v>1</v>
      </c>
      <c r="B17">
        <v>1654180457.1</v>
      </c>
      <c r="C17">
        <v>0</v>
      </c>
      <c r="D17" t="s">
        <v>415</v>
      </c>
      <c r="E17" t="s">
        <v>416</v>
      </c>
      <c r="F17">
        <v>5</v>
      </c>
      <c r="G17" t="s">
        <v>417</v>
      </c>
      <c r="H17" t="s">
        <v>418</v>
      </c>
      <c r="I17">
        <v>1654180454.35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697.332949706486</v>
      </c>
      <c r="AK17">
        <v>677.747151515151</v>
      </c>
      <c r="AL17">
        <v>4.68908530460818</v>
      </c>
      <c r="AM17">
        <v>66.9138105753433</v>
      </c>
      <c r="AN17">
        <f>(AP17 - AO17 + DI17*1E3/(8.314*(DK17+273.15)) * AR17/DH17 * AQ17) * DH17/(100*CV17) * 1000/(1000 - AP17)</f>
        <v>0</v>
      </c>
      <c r="AO17">
        <v>13.5176004484948</v>
      </c>
      <c r="AP17">
        <v>13.5078939393939</v>
      </c>
      <c r="AQ17">
        <v>0.00140164601404224</v>
      </c>
      <c r="AR17">
        <v>78.336245327383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419</v>
      </c>
      <c r="AY17" t="s">
        <v>419</v>
      </c>
      <c r="AZ17">
        <v>0</v>
      </c>
      <c r="BA17">
        <v>0</v>
      </c>
      <c r="BB17">
        <f>1-AZ17/BA17</f>
        <v>0</v>
      </c>
      <c r="BC17">
        <v>0</v>
      </c>
      <c r="BD17" t="s">
        <v>419</v>
      </c>
      <c r="BE17" t="s">
        <v>419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419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420</v>
      </c>
      <c r="CY17">
        <v>2</v>
      </c>
      <c r="CZ17" t="b">
        <v>1</v>
      </c>
      <c r="DA17">
        <v>1654180454.35</v>
      </c>
      <c r="DB17">
        <v>657.6935</v>
      </c>
      <c r="DC17">
        <v>684.1823</v>
      </c>
      <c r="DD17">
        <v>13.49741</v>
      </c>
      <c r="DE17">
        <v>13.51292</v>
      </c>
      <c r="DF17">
        <v>654.7216</v>
      </c>
      <c r="DG17">
        <v>13.43413</v>
      </c>
      <c r="DH17">
        <v>600.0301</v>
      </c>
      <c r="DI17">
        <v>90.57687</v>
      </c>
      <c r="DJ17">
        <v>0.1002301</v>
      </c>
      <c r="DK17">
        <v>26.27948</v>
      </c>
      <c r="DL17">
        <v>25.97732</v>
      </c>
      <c r="DM17">
        <v>999.9</v>
      </c>
      <c r="DN17">
        <v>0</v>
      </c>
      <c r="DO17">
        <v>0</v>
      </c>
      <c r="DP17">
        <v>9967.937</v>
      </c>
      <c r="DQ17">
        <v>0</v>
      </c>
      <c r="DR17">
        <v>906.8248</v>
      </c>
      <c r="DS17">
        <v>-26.488875</v>
      </c>
      <c r="DT17">
        <v>666.6922</v>
      </c>
      <c r="DU17">
        <v>693.5544</v>
      </c>
      <c r="DV17">
        <v>-0.015517426</v>
      </c>
      <c r="DW17">
        <v>684.1823</v>
      </c>
      <c r="DX17">
        <v>13.51292</v>
      </c>
      <c r="DY17">
        <v>1.222552</v>
      </c>
      <c r="DZ17">
        <v>1.223959</v>
      </c>
      <c r="EA17">
        <v>9.87905</v>
      </c>
      <c r="EB17">
        <v>9.896191</v>
      </c>
      <c r="EC17">
        <v>0</v>
      </c>
      <c r="ED17">
        <v>0</v>
      </c>
      <c r="EE17">
        <v>0</v>
      </c>
      <c r="EF17">
        <v>0</v>
      </c>
      <c r="EG17">
        <v>-2.8</v>
      </c>
      <c r="EH17">
        <v>0</v>
      </c>
      <c r="EI17">
        <v>39.45</v>
      </c>
      <c r="EJ17">
        <v>0.3</v>
      </c>
      <c r="EK17">
        <v>35.312</v>
      </c>
      <c r="EL17">
        <v>41.625</v>
      </c>
      <c r="EM17">
        <v>37.8624</v>
      </c>
      <c r="EN17">
        <v>41.9496</v>
      </c>
      <c r="EO17">
        <v>36.6124</v>
      </c>
      <c r="EP17">
        <v>0</v>
      </c>
      <c r="EQ17">
        <v>0</v>
      </c>
      <c r="ER17">
        <v>0</v>
      </c>
      <c r="ES17">
        <v>1654180457.5</v>
      </c>
      <c r="ET17">
        <v>0</v>
      </c>
      <c r="EU17">
        <v>-2.08</v>
      </c>
      <c r="EV17">
        <v>28.6923073967533</v>
      </c>
      <c r="EW17">
        <v>46.8076933200307</v>
      </c>
      <c r="EX17">
        <v>36.86</v>
      </c>
      <c r="EY17">
        <v>15</v>
      </c>
      <c r="EZ17">
        <v>0</v>
      </c>
      <c r="FA17" t="s">
        <v>421</v>
      </c>
      <c r="FB17">
        <v>1653839153.1</v>
      </c>
      <c r="FC17">
        <v>1653839148.6</v>
      </c>
      <c r="FD17">
        <v>0</v>
      </c>
      <c r="FE17">
        <v>0.832</v>
      </c>
      <c r="FF17">
        <v>0.044</v>
      </c>
      <c r="FG17">
        <v>2.673</v>
      </c>
      <c r="FH17">
        <v>0.008</v>
      </c>
      <c r="FI17">
        <v>427</v>
      </c>
      <c r="FJ17">
        <v>11</v>
      </c>
      <c r="FK17">
        <v>0.49</v>
      </c>
      <c r="FL17">
        <v>0.23</v>
      </c>
      <c r="FM17">
        <v>-3.69848290322581</v>
      </c>
      <c r="FN17">
        <v>-299.494215</v>
      </c>
      <c r="FO17">
        <v>28.4605262917164</v>
      </c>
      <c r="FP17">
        <v>-1</v>
      </c>
      <c r="FQ17">
        <v>-2.01923076923077</v>
      </c>
      <c r="FR17">
        <v>24.1538459034622</v>
      </c>
      <c r="FS17">
        <v>13.0630724160415</v>
      </c>
      <c r="FT17">
        <v>0</v>
      </c>
      <c r="FU17">
        <v>0.0161635460322581</v>
      </c>
      <c r="FV17">
        <v>-0.139483229516129</v>
      </c>
      <c r="FW17">
        <v>0.0322953389153048</v>
      </c>
      <c r="FX17">
        <v>0</v>
      </c>
      <c r="FY17">
        <v>0</v>
      </c>
      <c r="FZ17">
        <v>2</v>
      </c>
      <c r="GA17" t="s">
        <v>422</v>
      </c>
      <c r="GB17">
        <v>3.20436</v>
      </c>
      <c r="GC17">
        <v>2.75484</v>
      </c>
      <c r="GD17">
        <v>0.127674</v>
      </c>
      <c r="GE17">
        <v>0.128757</v>
      </c>
      <c r="GF17">
        <v>0.0687075</v>
      </c>
      <c r="GG17">
        <v>0.069349</v>
      </c>
      <c r="GH17">
        <v>33955.1</v>
      </c>
      <c r="GI17">
        <v>37287.6</v>
      </c>
      <c r="GJ17">
        <v>35281.1</v>
      </c>
      <c r="GK17">
        <v>38858.2</v>
      </c>
      <c r="GL17">
        <v>46600.2</v>
      </c>
      <c r="GM17">
        <v>52207.7</v>
      </c>
      <c r="GN17">
        <v>55138.7</v>
      </c>
      <c r="GO17">
        <v>62295.9</v>
      </c>
      <c r="GP17">
        <v>2.14097</v>
      </c>
      <c r="GQ17">
        <v>2.27338</v>
      </c>
      <c r="GR17">
        <v>0.0793599</v>
      </c>
      <c r="GS17">
        <v>0</v>
      </c>
      <c r="GT17">
        <v>24.6704</v>
      </c>
      <c r="GU17">
        <v>999.9</v>
      </c>
      <c r="GV17">
        <v>34.159</v>
      </c>
      <c r="GW17">
        <v>29.074</v>
      </c>
      <c r="GX17">
        <v>15.2317</v>
      </c>
      <c r="GY17">
        <v>55.4381</v>
      </c>
      <c r="GZ17">
        <v>35.7212</v>
      </c>
      <c r="HA17">
        <v>2</v>
      </c>
      <c r="HB17">
        <v>0.0218394</v>
      </c>
      <c r="HC17">
        <v>0</v>
      </c>
      <c r="HD17">
        <v>20.1801</v>
      </c>
      <c r="HE17">
        <v>5.20112</v>
      </c>
      <c r="HF17">
        <v>12.0099</v>
      </c>
      <c r="HG17">
        <v>4.9758</v>
      </c>
      <c r="HH17">
        <v>3.294</v>
      </c>
      <c r="HI17">
        <v>452.1</v>
      </c>
      <c r="HJ17">
        <v>9999</v>
      </c>
      <c r="HK17">
        <v>9999</v>
      </c>
      <c r="HL17">
        <v>8593.3</v>
      </c>
      <c r="HM17">
        <v>1.8628</v>
      </c>
      <c r="HN17">
        <v>1.86786</v>
      </c>
      <c r="HO17">
        <v>1.86767</v>
      </c>
      <c r="HP17">
        <v>1.86874</v>
      </c>
      <c r="HQ17">
        <v>1.86963</v>
      </c>
      <c r="HR17">
        <v>1.86566</v>
      </c>
      <c r="HS17">
        <v>1.86676</v>
      </c>
      <c r="HT17">
        <v>1.86813</v>
      </c>
      <c r="HU17">
        <v>5</v>
      </c>
      <c r="HV17">
        <v>0</v>
      </c>
      <c r="HW17">
        <v>0</v>
      </c>
      <c r="HX17">
        <v>0</v>
      </c>
      <c r="HY17" t="s">
        <v>423</v>
      </c>
      <c r="HZ17" t="s">
        <v>424</v>
      </c>
      <c r="IA17" t="s">
        <v>425</v>
      </c>
      <c r="IB17" t="s">
        <v>425</v>
      </c>
      <c r="IC17" t="s">
        <v>425</v>
      </c>
      <c r="ID17" t="s">
        <v>425</v>
      </c>
      <c r="IE17">
        <v>0</v>
      </c>
      <c r="IF17">
        <v>100</v>
      </c>
      <c r="IG17">
        <v>100</v>
      </c>
      <c r="IH17">
        <v>2.988</v>
      </c>
      <c r="II17">
        <v>0.0636</v>
      </c>
      <c r="IJ17">
        <v>2.1281692141418</v>
      </c>
      <c r="IK17">
        <v>0.00126289029031032</v>
      </c>
      <c r="IL17">
        <v>1.41772891061911e-08</v>
      </c>
      <c r="IM17">
        <v>3.84268295795709e-11</v>
      </c>
      <c r="IN17">
        <v>-0.00961934716735676</v>
      </c>
      <c r="IO17">
        <v>-0.0181798780298593</v>
      </c>
      <c r="IP17">
        <v>0.00198435848900387</v>
      </c>
      <c r="IQ17">
        <v>-1.69116240974151e-05</v>
      </c>
      <c r="IR17">
        <v>-3</v>
      </c>
      <c r="IS17">
        <v>2251</v>
      </c>
      <c r="IT17">
        <v>1</v>
      </c>
      <c r="IU17">
        <v>27</v>
      </c>
      <c r="IV17">
        <v>5688.4</v>
      </c>
      <c r="IW17">
        <v>5688.5</v>
      </c>
      <c r="IX17">
        <v>0.147705</v>
      </c>
      <c r="IY17">
        <v>4.99756</v>
      </c>
      <c r="IZ17">
        <v>2.24854</v>
      </c>
      <c r="JA17">
        <v>2.59033</v>
      </c>
      <c r="JB17">
        <v>1.99585</v>
      </c>
      <c r="JC17">
        <v>2.31689</v>
      </c>
      <c r="JD17">
        <v>31.8927</v>
      </c>
      <c r="JE17">
        <v>16.3123</v>
      </c>
      <c r="JF17">
        <v>2</v>
      </c>
      <c r="JG17">
        <v>621.069</v>
      </c>
      <c r="JH17">
        <v>725.073</v>
      </c>
      <c r="JI17">
        <v>26.0666</v>
      </c>
      <c r="JJ17">
        <v>27.5052</v>
      </c>
      <c r="JK17">
        <v>30.0003</v>
      </c>
      <c r="JL17">
        <v>27.4388</v>
      </c>
      <c r="JM17">
        <v>27.3791</v>
      </c>
      <c r="JN17">
        <v>-1</v>
      </c>
      <c r="JO17">
        <v>-30</v>
      </c>
      <c r="JP17">
        <v>-30</v>
      </c>
      <c r="JQ17">
        <v>-999.9</v>
      </c>
      <c r="JR17">
        <v>420.1</v>
      </c>
      <c r="JS17">
        <v>0</v>
      </c>
      <c r="JT17">
        <v>102.292</v>
      </c>
      <c r="JU17">
        <v>103.713</v>
      </c>
    </row>
    <row r="18" spans="1:281">
      <c r="A18">
        <v>2</v>
      </c>
      <c r="B18">
        <v>1654180517.1</v>
      </c>
      <c r="C18">
        <v>60</v>
      </c>
      <c r="D18" t="s">
        <v>426</v>
      </c>
      <c r="E18" t="s">
        <v>427</v>
      </c>
      <c r="F18">
        <v>5</v>
      </c>
      <c r="G18" t="s">
        <v>417</v>
      </c>
      <c r="H18" t="s">
        <v>418</v>
      </c>
      <c r="I18">
        <v>1654180514.1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1353.16853642689</v>
      </c>
      <c r="AK18">
        <v>1316.5303030303</v>
      </c>
      <c r="AL18">
        <v>8.76497439064595</v>
      </c>
      <c r="AM18">
        <v>66.9138105753433</v>
      </c>
      <c r="AN18">
        <f>(AP18 - AO18 + DI18*1E3/(8.314*(DK18+273.15)) * AR18/DH18 * AQ18) * DH18/(100*CV18) * 1000/(1000 - AP18)</f>
        <v>0</v>
      </c>
      <c r="AO18">
        <v>14.5594481905016</v>
      </c>
      <c r="AP18">
        <v>14.4681375757576</v>
      </c>
      <c r="AQ18">
        <v>0.0167778923731318</v>
      </c>
      <c r="AR18">
        <v>78.336245327383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419</v>
      </c>
      <c r="AY18" t="s">
        <v>419</v>
      </c>
      <c r="AZ18">
        <v>0</v>
      </c>
      <c r="BA18">
        <v>0</v>
      </c>
      <c r="BB18">
        <f>1-AZ18/BA18</f>
        <v>0</v>
      </c>
      <c r="BC18">
        <v>0</v>
      </c>
      <c r="BD18" t="s">
        <v>419</v>
      </c>
      <c r="BE18" t="s">
        <v>419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419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420</v>
      </c>
      <c r="CY18">
        <v>2</v>
      </c>
      <c r="CZ18" t="b">
        <v>1</v>
      </c>
      <c r="DA18">
        <v>1654180514.1</v>
      </c>
      <c r="DB18">
        <v>1273.82</v>
      </c>
      <c r="DC18">
        <v>1329.18363636364</v>
      </c>
      <c r="DD18">
        <v>14.4315818181818</v>
      </c>
      <c r="DE18">
        <v>14.5577181818182</v>
      </c>
      <c r="DF18">
        <v>1269.98545454545</v>
      </c>
      <c r="DG18">
        <v>14.3436181818182</v>
      </c>
      <c r="DH18">
        <v>599.996909090909</v>
      </c>
      <c r="DI18">
        <v>90.5836545454546</v>
      </c>
      <c r="DJ18">
        <v>0.0999492</v>
      </c>
      <c r="DK18">
        <v>26.2010818181818</v>
      </c>
      <c r="DL18">
        <v>25.8523090909091</v>
      </c>
      <c r="DM18">
        <v>999.9</v>
      </c>
      <c r="DN18">
        <v>0</v>
      </c>
      <c r="DO18">
        <v>0</v>
      </c>
      <c r="DP18">
        <v>9992.38636363636</v>
      </c>
      <c r="DQ18">
        <v>0</v>
      </c>
      <c r="DR18">
        <v>916.858818181818</v>
      </c>
      <c r="DS18">
        <v>-55.3644272727273</v>
      </c>
      <c r="DT18">
        <v>1292.47363636364</v>
      </c>
      <c r="DU18">
        <v>1348.82</v>
      </c>
      <c r="DV18">
        <v>-0.126138254545455</v>
      </c>
      <c r="DW18">
        <v>1329.18363636364</v>
      </c>
      <c r="DX18">
        <v>14.5577181818182</v>
      </c>
      <c r="DY18">
        <v>1.30726454545455</v>
      </c>
      <c r="DZ18">
        <v>1.31869272727273</v>
      </c>
      <c r="EA18">
        <v>10.8826272727273</v>
      </c>
      <c r="EB18">
        <v>11.0136</v>
      </c>
      <c r="EC18">
        <v>0</v>
      </c>
      <c r="ED18">
        <v>0</v>
      </c>
      <c r="EE18">
        <v>0</v>
      </c>
      <c r="EF18">
        <v>0</v>
      </c>
      <c r="EG18">
        <v>2.59090909090909</v>
      </c>
      <c r="EH18">
        <v>0</v>
      </c>
      <c r="EI18">
        <v>28.5</v>
      </c>
      <c r="EJ18">
        <v>-3.36363636363636</v>
      </c>
      <c r="EK18">
        <v>35.0056363636364</v>
      </c>
      <c r="EL18">
        <v>39.7212727272727</v>
      </c>
      <c r="EM18">
        <v>36.9656363636364</v>
      </c>
      <c r="EN18">
        <v>39.386</v>
      </c>
      <c r="EO18">
        <v>35.8291818181818</v>
      </c>
      <c r="EP18">
        <v>0</v>
      </c>
      <c r="EQ18">
        <v>0</v>
      </c>
      <c r="ER18">
        <v>0</v>
      </c>
      <c r="ES18">
        <v>1654180517.5</v>
      </c>
      <c r="ET18">
        <v>0</v>
      </c>
      <c r="EU18">
        <v>2.26</v>
      </c>
      <c r="EV18">
        <v>-10.0384618470655</v>
      </c>
      <c r="EW18">
        <v>-56.4615370173897</v>
      </c>
      <c r="EX18">
        <v>37.6</v>
      </c>
      <c r="EY18">
        <v>15</v>
      </c>
      <c r="EZ18">
        <v>0</v>
      </c>
      <c r="FA18" t="s">
        <v>421</v>
      </c>
      <c r="FB18">
        <v>1653839153.1</v>
      </c>
      <c r="FC18">
        <v>1653839148.6</v>
      </c>
      <c r="FD18">
        <v>0</v>
      </c>
      <c r="FE18">
        <v>0.832</v>
      </c>
      <c r="FF18">
        <v>0.044</v>
      </c>
      <c r="FG18">
        <v>2.673</v>
      </c>
      <c r="FH18">
        <v>0.008</v>
      </c>
      <c r="FI18">
        <v>427</v>
      </c>
      <c r="FJ18">
        <v>11</v>
      </c>
      <c r="FK18">
        <v>0.49</v>
      </c>
      <c r="FL18">
        <v>0.23</v>
      </c>
      <c r="FM18">
        <v>-53.7840512903226</v>
      </c>
      <c r="FN18">
        <v>-140.439106451613</v>
      </c>
      <c r="FO18">
        <v>27.8489326276523</v>
      </c>
      <c r="FP18">
        <v>-1</v>
      </c>
      <c r="FQ18">
        <v>3</v>
      </c>
      <c r="FR18">
        <v>-25.3675216001865</v>
      </c>
      <c r="FS18">
        <v>13.4521945593103</v>
      </c>
      <c r="FT18">
        <v>0</v>
      </c>
      <c r="FU18">
        <v>-0.0915909806451613</v>
      </c>
      <c r="FV18">
        <v>-0.288095632258065</v>
      </c>
      <c r="FW18">
        <v>0.0406601245077066</v>
      </c>
      <c r="FX18">
        <v>0</v>
      </c>
      <c r="FY18">
        <v>0</v>
      </c>
      <c r="FZ18">
        <v>2</v>
      </c>
      <c r="GA18" t="s">
        <v>422</v>
      </c>
      <c r="GB18">
        <v>3.20429</v>
      </c>
      <c r="GC18">
        <v>2.75499</v>
      </c>
      <c r="GD18">
        <v>0.196455</v>
      </c>
      <c r="GE18">
        <v>0.197783</v>
      </c>
      <c r="GF18">
        <v>0.0722495</v>
      </c>
      <c r="GG18">
        <v>0.0732263</v>
      </c>
      <c r="GH18">
        <v>31277.8</v>
      </c>
      <c r="GI18">
        <v>34332.5</v>
      </c>
      <c r="GJ18">
        <v>35280.2</v>
      </c>
      <c r="GK18">
        <v>38856.2</v>
      </c>
      <c r="GL18">
        <v>46422.1</v>
      </c>
      <c r="GM18">
        <v>51989</v>
      </c>
      <c r="GN18">
        <v>55138</v>
      </c>
      <c r="GO18">
        <v>62293.1</v>
      </c>
      <c r="GP18">
        <v>2.1404</v>
      </c>
      <c r="GQ18">
        <v>2.27385</v>
      </c>
      <c r="GR18">
        <v>0.0807494</v>
      </c>
      <c r="GS18">
        <v>0</v>
      </c>
      <c r="GT18">
        <v>24.522</v>
      </c>
      <c r="GU18">
        <v>999.9</v>
      </c>
      <c r="GV18">
        <v>35.551</v>
      </c>
      <c r="GW18">
        <v>29.074</v>
      </c>
      <c r="GX18">
        <v>15.852</v>
      </c>
      <c r="GY18">
        <v>55.6781</v>
      </c>
      <c r="GZ18">
        <v>35.8934</v>
      </c>
      <c r="HA18">
        <v>2</v>
      </c>
      <c r="HB18">
        <v>0.0240346</v>
      </c>
      <c r="HC18">
        <v>0</v>
      </c>
      <c r="HD18">
        <v>20.1784</v>
      </c>
      <c r="HE18">
        <v>5.19977</v>
      </c>
      <c r="HF18">
        <v>12.0099</v>
      </c>
      <c r="HG18">
        <v>4.9757</v>
      </c>
      <c r="HH18">
        <v>3.294</v>
      </c>
      <c r="HI18">
        <v>452.1</v>
      </c>
      <c r="HJ18">
        <v>9999</v>
      </c>
      <c r="HK18">
        <v>9999</v>
      </c>
      <c r="HL18">
        <v>8593.3</v>
      </c>
      <c r="HM18">
        <v>1.8628</v>
      </c>
      <c r="HN18">
        <v>1.86784</v>
      </c>
      <c r="HO18">
        <v>1.86762</v>
      </c>
      <c r="HP18">
        <v>1.86874</v>
      </c>
      <c r="HQ18">
        <v>1.8696</v>
      </c>
      <c r="HR18">
        <v>1.86568</v>
      </c>
      <c r="HS18">
        <v>1.86676</v>
      </c>
      <c r="HT18">
        <v>1.86813</v>
      </c>
      <c r="HU18">
        <v>5</v>
      </c>
      <c r="HV18">
        <v>0</v>
      </c>
      <c r="HW18">
        <v>0</v>
      </c>
      <c r="HX18">
        <v>0</v>
      </c>
      <c r="HY18" t="s">
        <v>423</v>
      </c>
      <c r="HZ18" t="s">
        <v>424</v>
      </c>
      <c r="IA18" t="s">
        <v>425</v>
      </c>
      <c r="IB18" t="s">
        <v>425</v>
      </c>
      <c r="IC18" t="s">
        <v>425</v>
      </c>
      <c r="ID18" t="s">
        <v>425</v>
      </c>
      <c r="IE18">
        <v>0</v>
      </c>
      <c r="IF18">
        <v>100</v>
      </c>
      <c r="IG18">
        <v>100</v>
      </c>
      <c r="IH18">
        <v>3.87</v>
      </c>
      <c r="II18">
        <v>0.0891</v>
      </c>
      <c r="IJ18">
        <v>2.1281692141418</v>
      </c>
      <c r="IK18">
        <v>0.00126289029031032</v>
      </c>
      <c r="IL18">
        <v>1.41772891061911e-08</v>
      </c>
      <c r="IM18">
        <v>3.84268295795709e-11</v>
      </c>
      <c r="IN18">
        <v>-0.00961934716735676</v>
      </c>
      <c r="IO18">
        <v>-0.0181798780298593</v>
      </c>
      <c r="IP18">
        <v>0.00198435848900387</v>
      </c>
      <c r="IQ18">
        <v>-1.69116240974151e-05</v>
      </c>
      <c r="IR18">
        <v>-3</v>
      </c>
      <c r="IS18">
        <v>2251</v>
      </c>
      <c r="IT18">
        <v>1</v>
      </c>
      <c r="IU18">
        <v>27</v>
      </c>
      <c r="IV18">
        <v>5689.4</v>
      </c>
      <c r="IW18">
        <v>5689.5</v>
      </c>
      <c r="IX18">
        <v>0.147705</v>
      </c>
      <c r="IY18">
        <v>4.99756</v>
      </c>
      <c r="IZ18">
        <v>2.24854</v>
      </c>
      <c r="JA18">
        <v>2.59033</v>
      </c>
      <c r="JB18">
        <v>1.99585</v>
      </c>
      <c r="JC18">
        <v>2.29858</v>
      </c>
      <c r="JD18">
        <v>31.8707</v>
      </c>
      <c r="JE18">
        <v>16.286</v>
      </c>
      <c r="JF18">
        <v>2</v>
      </c>
      <c r="JG18">
        <v>620.97</v>
      </c>
      <c r="JH18">
        <v>725.871</v>
      </c>
      <c r="JI18">
        <v>26.1296</v>
      </c>
      <c r="JJ18">
        <v>27.5433</v>
      </c>
      <c r="JK18">
        <v>30.0002</v>
      </c>
      <c r="JL18">
        <v>27.4701</v>
      </c>
      <c r="JM18">
        <v>27.4075</v>
      </c>
      <c r="JN18">
        <v>-1</v>
      </c>
      <c r="JO18">
        <v>-30</v>
      </c>
      <c r="JP18">
        <v>-30</v>
      </c>
      <c r="JQ18">
        <v>-999.9</v>
      </c>
      <c r="JR18">
        <v>420.1</v>
      </c>
      <c r="JS18">
        <v>0</v>
      </c>
      <c r="JT18">
        <v>102.29</v>
      </c>
      <c r="JU18">
        <v>103.708</v>
      </c>
    </row>
    <row r="19" spans="1:281">
      <c r="A19">
        <v>3</v>
      </c>
      <c r="B19">
        <v>1654180577.1</v>
      </c>
      <c r="C19">
        <v>120</v>
      </c>
      <c r="D19" t="s">
        <v>428</v>
      </c>
      <c r="E19" t="s">
        <v>429</v>
      </c>
      <c r="F19">
        <v>5</v>
      </c>
      <c r="G19" t="s">
        <v>417</v>
      </c>
      <c r="H19" t="s">
        <v>418</v>
      </c>
      <c r="I19">
        <v>1654180574.1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1504.63740053327</v>
      </c>
      <c r="AK19">
        <v>1505.98375757576</v>
      </c>
      <c r="AL19">
        <v>-0.821194983992938</v>
      </c>
      <c r="AM19">
        <v>66.9138105753433</v>
      </c>
      <c r="AN19">
        <f>(AP19 - AO19 + DI19*1E3/(8.314*(DK19+273.15)) * AR19/DH19 * AQ19) * DH19/(100*CV19) * 1000/(1000 - AP19)</f>
        <v>0</v>
      </c>
      <c r="AO19">
        <v>14.512688935544</v>
      </c>
      <c r="AP19">
        <v>14.4659478787879</v>
      </c>
      <c r="AQ19">
        <v>0.00985866853786731</v>
      </c>
      <c r="AR19">
        <v>78.336245327383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419</v>
      </c>
      <c r="AY19" t="s">
        <v>419</v>
      </c>
      <c r="AZ19">
        <v>0</v>
      </c>
      <c r="BA19">
        <v>0</v>
      </c>
      <c r="BB19">
        <f>1-AZ19/BA19</f>
        <v>0</v>
      </c>
      <c r="BC19">
        <v>0</v>
      </c>
      <c r="BD19" t="s">
        <v>419</v>
      </c>
      <c r="BE19" t="s">
        <v>419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419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420</v>
      </c>
      <c r="CY19">
        <v>2</v>
      </c>
      <c r="CZ19" t="b">
        <v>1</v>
      </c>
      <c r="DA19">
        <v>1654180574.1</v>
      </c>
      <c r="DB19">
        <v>1486.43818181818</v>
      </c>
      <c r="DC19">
        <v>1482.74181818182</v>
      </c>
      <c r="DD19">
        <v>14.4466818181818</v>
      </c>
      <c r="DE19">
        <v>14.5085727272727</v>
      </c>
      <c r="DF19">
        <v>1482.28181818182</v>
      </c>
      <c r="DG19">
        <v>14.3582909090909</v>
      </c>
      <c r="DH19">
        <v>600.005090909091</v>
      </c>
      <c r="DI19">
        <v>90.5838636363636</v>
      </c>
      <c r="DJ19">
        <v>0.1000262</v>
      </c>
      <c r="DK19">
        <v>26.0956181818182</v>
      </c>
      <c r="DL19">
        <v>25.7151727272727</v>
      </c>
      <c r="DM19">
        <v>999.9</v>
      </c>
      <c r="DN19">
        <v>0</v>
      </c>
      <c r="DO19">
        <v>0</v>
      </c>
      <c r="DP19">
        <v>9990.90909090909</v>
      </c>
      <c r="DQ19">
        <v>0</v>
      </c>
      <c r="DR19">
        <v>917.062363636364</v>
      </c>
      <c r="DS19">
        <v>3.69591181818182</v>
      </c>
      <c r="DT19">
        <v>1508.22545454545</v>
      </c>
      <c r="DU19">
        <v>1504.57181818182</v>
      </c>
      <c r="DV19">
        <v>-0.0618879181818182</v>
      </c>
      <c r="DW19">
        <v>1482.74181818182</v>
      </c>
      <c r="DX19">
        <v>14.5085727272727</v>
      </c>
      <c r="DY19">
        <v>1.30863545454545</v>
      </c>
      <c r="DZ19">
        <v>1.31424181818182</v>
      </c>
      <c r="EA19">
        <v>10.8984</v>
      </c>
      <c r="EB19">
        <v>10.9627090909091</v>
      </c>
      <c r="EC19">
        <v>0</v>
      </c>
      <c r="ED19">
        <v>0</v>
      </c>
      <c r="EE19">
        <v>0</v>
      </c>
      <c r="EF19">
        <v>0</v>
      </c>
      <c r="EG19">
        <v>5.59090909090909</v>
      </c>
      <c r="EH19">
        <v>0</v>
      </c>
      <c r="EI19">
        <v>39.4090909090909</v>
      </c>
      <c r="EJ19">
        <v>-1.59090909090909</v>
      </c>
      <c r="EK19">
        <v>34.3635454545455</v>
      </c>
      <c r="EL19">
        <v>38.2951818181818</v>
      </c>
      <c r="EM19">
        <v>36.0906363636364</v>
      </c>
      <c r="EN19">
        <v>37.4316363636364</v>
      </c>
      <c r="EO19">
        <v>35.0791818181818</v>
      </c>
      <c r="EP19">
        <v>0</v>
      </c>
      <c r="EQ19">
        <v>0</v>
      </c>
      <c r="ER19">
        <v>0</v>
      </c>
      <c r="ES19">
        <v>1654180577.5</v>
      </c>
      <c r="ET19">
        <v>0</v>
      </c>
      <c r="EU19">
        <v>5.44</v>
      </c>
      <c r="EV19">
        <v>18.076922954422</v>
      </c>
      <c r="EW19">
        <v>41.6153841244397</v>
      </c>
      <c r="EX19">
        <v>38.5</v>
      </c>
      <c r="EY19">
        <v>15</v>
      </c>
      <c r="EZ19">
        <v>0</v>
      </c>
      <c r="FA19" t="s">
        <v>421</v>
      </c>
      <c r="FB19">
        <v>1653839153.1</v>
      </c>
      <c r="FC19">
        <v>1653839148.6</v>
      </c>
      <c r="FD19">
        <v>0</v>
      </c>
      <c r="FE19">
        <v>0.832</v>
      </c>
      <c r="FF19">
        <v>0.044</v>
      </c>
      <c r="FG19">
        <v>2.673</v>
      </c>
      <c r="FH19">
        <v>0.008</v>
      </c>
      <c r="FI19">
        <v>427</v>
      </c>
      <c r="FJ19">
        <v>11</v>
      </c>
      <c r="FK19">
        <v>0.49</v>
      </c>
      <c r="FL19">
        <v>0.23</v>
      </c>
      <c r="FM19">
        <v>-13.9151251612903</v>
      </c>
      <c r="FN19">
        <v>62.4240861290323</v>
      </c>
      <c r="FO19">
        <v>21.3551708743618</v>
      </c>
      <c r="FP19">
        <v>-1</v>
      </c>
      <c r="FQ19">
        <v>4.03846153846154</v>
      </c>
      <c r="FR19">
        <v>16.8205125148131</v>
      </c>
      <c r="FS19">
        <v>10.3114229758546</v>
      </c>
      <c r="FT19">
        <v>0</v>
      </c>
      <c r="FU19">
        <v>0.0149081358064516</v>
      </c>
      <c r="FV19">
        <v>-0.49823055483871</v>
      </c>
      <c r="FW19">
        <v>0.0638584165495852</v>
      </c>
      <c r="FX19">
        <v>0</v>
      </c>
      <c r="FY19">
        <v>0</v>
      </c>
      <c r="FZ19">
        <v>2</v>
      </c>
      <c r="GA19" t="s">
        <v>422</v>
      </c>
      <c r="GB19">
        <v>3.20423</v>
      </c>
      <c r="GC19">
        <v>2.7547</v>
      </c>
      <c r="GD19">
        <v>0.212856</v>
      </c>
      <c r="GE19">
        <v>0.212907</v>
      </c>
      <c r="GF19">
        <v>0.0722288</v>
      </c>
      <c r="GG19">
        <v>0.0729952</v>
      </c>
      <c r="GH19">
        <v>30638.5</v>
      </c>
      <c r="GI19">
        <v>33684.3</v>
      </c>
      <c r="GJ19">
        <v>35279.3</v>
      </c>
      <c r="GK19">
        <v>38855.2</v>
      </c>
      <c r="GL19">
        <v>46423</v>
      </c>
      <c r="GM19">
        <v>52001.4</v>
      </c>
      <c r="GN19">
        <v>55137.4</v>
      </c>
      <c r="GO19">
        <v>62291.9</v>
      </c>
      <c r="GP19">
        <v>2.14045</v>
      </c>
      <c r="GQ19">
        <v>2.27375</v>
      </c>
      <c r="GR19">
        <v>0.0874959</v>
      </c>
      <c r="GS19">
        <v>0</v>
      </c>
      <c r="GT19">
        <v>24.2697</v>
      </c>
      <c r="GU19">
        <v>999.9</v>
      </c>
      <c r="GV19">
        <v>35.753</v>
      </c>
      <c r="GW19">
        <v>29.094</v>
      </c>
      <c r="GX19">
        <v>15.9598</v>
      </c>
      <c r="GY19">
        <v>55.5881</v>
      </c>
      <c r="GZ19">
        <v>35.7572</v>
      </c>
      <c r="HA19">
        <v>2</v>
      </c>
      <c r="HB19">
        <v>0.0251677</v>
      </c>
      <c r="HC19">
        <v>0</v>
      </c>
      <c r="HD19">
        <v>20.1785</v>
      </c>
      <c r="HE19">
        <v>5.19992</v>
      </c>
      <c r="HF19">
        <v>12.0099</v>
      </c>
      <c r="HG19">
        <v>4.9758</v>
      </c>
      <c r="HH19">
        <v>3.294</v>
      </c>
      <c r="HI19">
        <v>452.1</v>
      </c>
      <c r="HJ19">
        <v>9999</v>
      </c>
      <c r="HK19">
        <v>9999</v>
      </c>
      <c r="HL19">
        <v>8593.3</v>
      </c>
      <c r="HM19">
        <v>1.86281</v>
      </c>
      <c r="HN19">
        <v>1.86783</v>
      </c>
      <c r="HO19">
        <v>1.86762</v>
      </c>
      <c r="HP19">
        <v>1.86874</v>
      </c>
      <c r="HQ19">
        <v>1.86963</v>
      </c>
      <c r="HR19">
        <v>1.86562</v>
      </c>
      <c r="HS19">
        <v>1.86676</v>
      </c>
      <c r="HT19">
        <v>1.86813</v>
      </c>
      <c r="HU19">
        <v>5</v>
      </c>
      <c r="HV19">
        <v>0</v>
      </c>
      <c r="HW19">
        <v>0</v>
      </c>
      <c r="HX19">
        <v>0</v>
      </c>
      <c r="HY19" t="s">
        <v>423</v>
      </c>
      <c r="HZ19" t="s">
        <v>424</v>
      </c>
      <c r="IA19" t="s">
        <v>425</v>
      </c>
      <c r="IB19" t="s">
        <v>425</v>
      </c>
      <c r="IC19" t="s">
        <v>425</v>
      </c>
      <c r="ID19" t="s">
        <v>425</v>
      </c>
      <c r="IE19">
        <v>0</v>
      </c>
      <c r="IF19">
        <v>100</v>
      </c>
      <c r="IG19">
        <v>100</v>
      </c>
      <c r="IH19">
        <v>4.15</v>
      </c>
      <c r="II19">
        <v>0.089</v>
      </c>
      <c r="IJ19">
        <v>2.1281692141418</v>
      </c>
      <c r="IK19">
        <v>0.00126289029031032</v>
      </c>
      <c r="IL19">
        <v>1.41772891061911e-08</v>
      </c>
      <c r="IM19">
        <v>3.84268295795709e-11</v>
      </c>
      <c r="IN19">
        <v>-0.00961934716735676</v>
      </c>
      <c r="IO19">
        <v>-0.0181798780298593</v>
      </c>
      <c r="IP19">
        <v>0.00198435848900387</v>
      </c>
      <c r="IQ19">
        <v>-1.69116240974151e-05</v>
      </c>
      <c r="IR19">
        <v>-3</v>
      </c>
      <c r="IS19">
        <v>2251</v>
      </c>
      <c r="IT19">
        <v>1</v>
      </c>
      <c r="IU19">
        <v>27</v>
      </c>
      <c r="IV19">
        <v>5690.4</v>
      </c>
      <c r="IW19">
        <v>5690.5</v>
      </c>
      <c r="IX19">
        <v>0.147705</v>
      </c>
      <c r="IY19">
        <v>4.99756</v>
      </c>
      <c r="IZ19">
        <v>2.24854</v>
      </c>
      <c r="JA19">
        <v>2.58911</v>
      </c>
      <c r="JB19">
        <v>1.99585</v>
      </c>
      <c r="JC19">
        <v>2.39014</v>
      </c>
      <c r="JD19">
        <v>31.8269</v>
      </c>
      <c r="JE19">
        <v>16.2772</v>
      </c>
      <c r="JF19">
        <v>2</v>
      </c>
      <c r="JG19">
        <v>621.246</v>
      </c>
      <c r="JH19">
        <v>726.056</v>
      </c>
      <c r="JI19">
        <v>26.1572</v>
      </c>
      <c r="JJ19">
        <v>27.5667</v>
      </c>
      <c r="JK19">
        <v>30.0001</v>
      </c>
      <c r="JL19">
        <v>27.4911</v>
      </c>
      <c r="JM19">
        <v>27.4283</v>
      </c>
      <c r="JN19">
        <v>-1</v>
      </c>
      <c r="JO19">
        <v>-30</v>
      </c>
      <c r="JP19">
        <v>-30</v>
      </c>
      <c r="JQ19">
        <v>-999.9</v>
      </c>
      <c r="JR19">
        <v>420.1</v>
      </c>
      <c r="JS19">
        <v>0</v>
      </c>
      <c r="JT19">
        <v>102.289</v>
      </c>
      <c r="JU19">
        <v>103.705</v>
      </c>
    </row>
    <row r="20" spans="1:281">
      <c r="A20">
        <v>4</v>
      </c>
      <c r="B20">
        <v>1654180637.1</v>
      </c>
      <c r="C20">
        <v>180</v>
      </c>
      <c r="D20" t="s">
        <v>430</v>
      </c>
      <c r="E20" t="s">
        <v>431</v>
      </c>
      <c r="F20">
        <v>5</v>
      </c>
      <c r="G20" t="s">
        <v>417</v>
      </c>
      <c r="H20" t="s">
        <v>418</v>
      </c>
      <c r="I20">
        <v>1654180634.1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1413.78562517987</v>
      </c>
      <c r="AK20">
        <v>1419.15145454545</v>
      </c>
      <c r="AL20">
        <v>-1.60440249582946</v>
      </c>
      <c r="AM20">
        <v>66.9138105753433</v>
      </c>
      <c r="AN20">
        <f>(AP20 - AO20 + DI20*1E3/(8.314*(DK20+273.15)) * AR20/DH20 * AQ20) * DH20/(100*CV20) * 1000/(1000 - AP20)</f>
        <v>0</v>
      </c>
      <c r="AO20">
        <v>14.5651160743624</v>
      </c>
      <c r="AP20">
        <v>14.4973412121212</v>
      </c>
      <c r="AQ20">
        <v>0.0146041397292476</v>
      </c>
      <c r="AR20">
        <v>78.336245327383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419</v>
      </c>
      <c r="AY20" t="s">
        <v>419</v>
      </c>
      <c r="AZ20">
        <v>0</v>
      </c>
      <c r="BA20">
        <v>0</v>
      </c>
      <c r="BB20">
        <f>1-AZ20/BA20</f>
        <v>0</v>
      </c>
      <c r="BC20">
        <v>0</v>
      </c>
      <c r="BD20" t="s">
        <v>419</v>
      </c>
      <c r="BE20" t="s">
        <v>419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419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420</v>
      </c>
      <c r="CY20">
        <v>2</v>
      </c>
      <c r="CZ20" t="b">
        <v>1</v>
      </c>
      <c r="DA20">
        <v>1654180634.1</v>
      </c>
      <c r="DB20">
        <v>1402.56090909091</v>
      </c>
      <c r="DC20">
        <v>1394.22818181818</v>
      </c>
      <c r="DD20">
        <v>14.4669454545455</v>
      </c>
      <c r="DE20">
        <v>14.5598</v>
      </c>
      <c r="DF20">
        <v>1398.53272727273</v>
      </c>
      <c r="DG20">
        <v>14.3780090909091</v>
      </c>
      <c r="DH20">
        <v>599.990727272727</v>
      </c>
      <c r="DI20">
        <v>90.5823181818182</v>
      </c>
      <c r="DJ20">
        <v>0.0999278727272727</v>
      </c>
      <c r="DK20">
        <v>25.9918</v>
      </c>
      <c r="DL20">
        <v>25.6109363636364</v>
      </c>
      <c r="DM20">
        <v>999.9</v>
      </c>
      <c r="DN20">
        <v>0</v>
      </c>
      <c r="DO20">
        <v>0</v>
      </c>
      <c r="DP20">
        <v>10000.8572727273</v>
      </c>
      <c r="DQ20">
        <v>0</v>
      </c>
      <c r="DR20">
        <v>917.446454545455</v>
      </c>
      <c r="DS20">
        <v>8.33216363636364</v>
      </c>
      <c r="DT20">
        <v>1423.14727272727</v>
      </c>
      <c r="DU20">
        <v>1414.82727272727</v>
      </c>
      <c r="DV20">
        <v>-0.0928553636363636</v>
      </c>
      <c r="DW20">
        <v>1394.22818181818</v>
      </c>
      <c r="DX20">
        <v>14.5598</v>
      </c>
      <c r="DY20">
        <v>1.31044909090909</v>
      </c>
      <c r="DZ20">
        <v>1.31886181818182</v>
      </c>
      <c r="EA20">
        <v>10.9192272727273</v>
      </c>
      <c r="EB20">
        <v>11.0155363636364</v>
      </c>
      <c r="EC20">
        <v>0</v>
      </c>
      <c r="ED20">
        <v>0</v>
      </c>
      <c r="EE20">
        <v>0</v>
      </c>
      <c r="EF20">
        <v>0</v>
      </c>
      <c r="EG20">
        <v>-0.318181818181818</v>
      </c>
      <c r="EH20">
        <v>0</v>
      </c>
      <c r="EI20">
        <v>45.8636363636364</v>
      </c>
      <c r="EJ20">
        <v>-0.136363636363636</v>
      </c>
      <c r="EK20">
        <v>34.2213636363636</v>
      </c>
      <c r="EL20">
        <v>38.8918181818182</v>
      </c>
      <c r="EM20">
        <v>36.2099090909091</v>
      </c>
      <c r="EN20">
        <v>37.8690909090909</v>
      </c>
      <c r="EO20">
        <v>35.125</v>
      </c>
      <c r="EP20">
        <v>0</v>
      </c>
      <c r="EQ20">
        <v>0</v>
      </c>
      <c r="ER20">
        <v>0</v>
      </c>
      <c r="ES20">
        <v>1654180637.5</v>
      </c>
      <c r="ET20">
        <v>0</v>
      </c>
      <c r="EU20">
        <v>0.02</v>
      </c>
      <c r="EV20">
        <v>25.1153835390917</v>
      </c>
      <c r="EW20">
        <v>68.0769237705471</v>
      </c>
      <c r="EX20">
        <v>42.2</v>
      </c>
      <c r="EY20">
        <v>15</v>
      </c>
      <c r="EZ20">
        <v>0</v>
      </c>
      <c r="FA20" t="s">
        <v>421</v>
      </c>
      <c r="FB20">
        <v>1653839153.1</v>
      </c>
      <c r="FC20">
        <v>1653839148.6</v>
      </c>
      <c r="FD20">
        <v>0</v>
      </c>
      <c r="FE20">
        <v>0.832</v>
      </c>
      <c r="FF20">
        <v>0.044</v>
      </c>
      <c r="FG20">
        <v>2.673</v>
      </c>
      <c r="FH20">
        <v>0.008</v>
      </c>
      <c r="FI20">
        <v>427</v>
      </c>
      <c r="FJ20">
        <v>11</v>
      </c>
      <c r="FK20">
        <v>0.49</v>
      </c>
      <c r="FL20">
        <v>0.23</v>
      </c>
      <c r="FM20">
        <v>8.270959</v>
      </c>
      <c r="FN20">
        <v>0.0821085650722848</v>
      </c>
      <c r="FO20">
        <v>0.170212861957217</v>
      </c>
      <c r="FP20">
        <v>-1</v>
      </c>
      <c r="FQ20">
        <v>0.5</v>
      </c>
      <c r="FR20">
        <v>23.6923066203646</v>
      </c>
      <c r="FS20">
        <v>16.3401346383682</v>
      </c>
      <c r="FT20">
        <v>0</v>
      </c>
      <c r="FU20">
        <v>-0.0252128270333333</v>
      </c>
      <c r="FV20">
        <v>-0.5971541309099</v>
      </c>
      <c r="FW20">
        <v>0.0604929335155766</v>
      </c>
      <c r="FX20">
        <v>0</v>
      </c>
      <c r="FY20">
        <v>0</v>
      </c>
      <c r="FZ20">
        <v>2</v>
      </c>
      <c r="GA20" t="s">
        <v>422</v>
      </c>
      <c r="GB20">
        <v>3.20419</v>
      </c>
      <c r="GC20">
        <v>2.75494</v>
      </c>
      <c r="GD20">
        <v>0.205349</v>
      </c>
      <c r="GE20">
        <v>0.204795</v>
      </c>
      <c r="GF20">
        <v>0.0723419</v>
      </c>
      <c r="GG20">
        <v>0.0731816</v>
      </c>
      <c r="GH20">
        <v>30930.8</v>
      </c>
      <c r="GI20">
        <v>34031.5</v>
      </c>
      <c r="GJ20">
        <v>35279.6</v>
      </c>
      <c r="GK20">
        <v>38855.4</v>
      </c>
      <c r="GL20">
        <v>46417.2</v>
      </c>
      <c r="GM20">
        <v>51990.7</v>
      </c>
      <c r="GN20">
        <v>55137.5</v>
      </c>
      <c r="GO20">
        <v>62291.9</v>
      </c>
      <c r="GP20">
        <v>2.14025</v>
      </c>
      <c r="GQ20">
        <v>2.27358</v>
      </c>
      <c r="GR20">
        <v>0.094384</v>
      </c>
      <c r="GS20">
        <v>0</v>
      </c>
      <c r="GT20">
        <v>24.0638</v>
      </c>
      <c r="GU20">
        <v>999.9</v>
      </c>
      <c r="GV20">
        <v>35.85</v>
      </c>
      <c r="GW20">
        <v>29.094</v>
      </c>
      <c r="GX20">
        <v>16.0031</v>
      </c>
      <c r="GY20">
        <v>55.3481</v>
      </c>
      <c r="GZ20">
        <v>35.7412</v>
      </c>
      <c r="HA20">
        <v>2</v>
      </c>
      <c r="HB20">
        <v>0.025437</v>
      </c>
      <c r="HC20">
        <v>0</v>
      </c>
      <c r="HD20">
        <v>20.1801</v>
      </c>
      <c r="HE20">
        <v>5.19917</v>
      </c>
      <c r="HF20">
        <v>12.0099</v>
      </c>
      <c r="HG20">
        <v>4.9757</v>
      </c>
      <c r="HH20">
        <v>3.29398</v>
      </c>
      <c r="HI20">
        <v>452.2</v>
      </c>
      <c r="HJ20">
        <v>9999</v>
      </c>
      <c r="HK20">
        <v>9999</v>
      </c>
      <c r="HL20">
        <v>8593.3</v>
      </c>
      <c r="HM20">
        <v>1.8628</v>
      </c>
      <c r="HN20">
        <v>1.86784</v>
      </c>
      <c r="HO20">
        <v>1.86761</v>
      </c>
      <c r="HP20">
        <v>1.86874</v>
      </c>
      <c r="HQ20">
        <v>1.8696</v>
      </c>
      <c r="HR20">
        <v>1.8656</v>
      </c>
      <c r="HS20">
        <v>1.86676</v>
      </c>
      <c r="HT20">
        <v>1.86813</v>
      </c>
      <c r="HU20">
        <v>5</v>
      </c>
      <c r="HV20">
        <v>0</v>
      </c>
      <c r="HW20">
        <v>0</v>
      </c>
      <c r="HX20">
        <v>0</v>
      </c>
      <c r="HY20" t="s">
        <v>423</v>
      </c>
      <c r="HZ20" t="s">
        <v>424</v>
      </c>
      <c r="IA20" t="s">
        <v>425</v>
      </c>
      <c r="IB20" t="s">
        <v>425</v>
      </c>
      <c r="IC20" t="s">
        <v>425</v>
      </c>
      <c r="ID20" t="s">
        <v>425</v>
      </c>
      <c r="IE20">
        <v>0</v>
      </c>
      <c r="IF20">
        <v>100</v>
      </c>
      <c r="IG20">
        <v>100</v>
      </c>
      <c r="IH20">
        <v>4.02</v>
      </c>
      <c r="II20">
        <v>0.0899</v>
      </c>
      <c r="IJ20">
        <v>2.1281692141418</v>
      </c>
      <c r="IK20">
        <v>0.00126289029031032</v>
      </c>
      <c r="IL20">
        <v>1.41772891061911e-08</v>
      </c>
      <c r="IM20">
        <v>3.84268295795709e-11</v>
      </c>
      <c r="IN20">
        <v>-0.00961934716735676</v>
      </c>
      <c r="IO20">
        <v>-0.0181798780298593</v>
      </c>
      <c r="IP20">
        <v>0.00198435848900387</v>
      </c>
      <c r="IQ20">
        <v>-1.69116240974151e-05</v>
      </c>
      <c r="IR20">
        <v>-3</v>
      </c>
      <c r="IS20">
        <v>2251</v>
      </c>
      <c r="IT20">
        <v>1</v>
      </c>
      <c r="IU20">
        <v>27</v>
      </c>
      <c r="IV20">
        <v>5691.4</v>
      </c>
      <c r="IW20">
        <v>5691.5</v>
      </c>
      <c r="IX20">
        <v>0.147705</v>
      </c>
      <c r="IY20">
        <v>4.99756</v>
      </c>
      <c r="IZ20">
        <v>2.24854</v>
      </c>
      <c r="JA20">
        <v>2.58911</v>
      </c>
      <c r="JB20">
        <v>1.99585</v>
      </c>
      <c r="JC20">
        <v>2.36328</v>
      </c>
      <c r="JD20">
        <v>31.783</v>
      </c>
      <c r="JE20">
        <v>16.2597</v>
      </c>
      <c r="JF20">
        <v>2</v>
      </c>
      <c r="JG20">
        <v>621.246</v>
      </c>
      <c r="JH20">
        <v>726.083</v>
      </c>
      <c r="JI20">
        <v>26.1628</v>
      </c>
      <c r="JJ20">
        <v>27.5783</v>
      </c>
      <c r="JK20">
        <v>30.0001</v>
      </c>
      <c r="JL20">
        <v>27.5051</v>
      </c>
      <c r="JM20">
        <v>27.4422</v>
      </c>
      <c r="JN20">
        <v>-1</v>
      </c>
      <c r="JO20">
        <v>-30</v>
      </c>
      <c r="JP20">
        <v>-30</v>
      </c>
      <c r="JQ20">
        <v>-999.9</v>
      </c>
      <c r="JR20">
        <v>420.1</v>
      </c>
      <c r="JS20">
        <v>0</v>
      </c>
      <c r="JT20">
        <v>102.289</v>
      </c>
      <c r="JU20">
        <v>103.706</v>
      </c>
    </row>
    <row r="21" spans="1:281">
      <c r="A21">
        <v>5</v>
      </c>
      <c r="B21">
        <v>1654180697.1</v>
      </c>
      <c r="C21">
        <v>240</v>
      </c>
      <c r="D21" t="s">
        <v>432</v>
      </c>
      <c r="E21" t="s">
        <v>433</v>
      </c>
      <c r="F21">
        <v>5</v>
      </c>
      <c r="G21" t="s">
        <v>417</v>
      </c>
      <c r="H21" t="s">
        <v>418</v>
      </c>
      <c r="I21">
        <v>1654180694.1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1323.05608313656</v>
      </c>
      <c r="AK21">
        <v>1328.16787878788</v>
      </c>
      <c r="AL21">
        <v>-1.44673626108383</v>
      </c>
      <c r="AM21">
        <v>66.9138105753433</v>
      </c>
      <c r="AN21">
        <f>(AP21 - AO21 + DI21*1E3/(8.314*(DK21+273.15)) * AR21/DH21 * AQ21) * DH21/(100*CV21) * 1000/(1000 - AP21)</f>
        <v>0</v>
      </c>
      <c r="AO21">
        <v>14.5636615102855</v>
      </c>
      <c r="AP21">
        <v>14.5008606060606</v>
      </c>
      <c r="AQ21">
        <v>0.0136408721193182</v>
      </c>
      <c r="AR21">
        <v>78.336245327383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419</v>
      </c>
      <c r="AY21" t="s">
        <v>419</v>
      </c>
      <c r="AZ21">
        <v>0</v>
      </c>
      <c r="BA21">
        <v>0</v>
      </c>
      <c r="BB21">
        <f>1-AZ21/BA21</f>
        <v>0</v>
      </c>
      <c r="BC21">
        <v>0</v>
      </c>
      <c r="BD21" t="s">
        <v>419</v>
      </c>
      <c r="BE21" t="s">
        <v>419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419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420</v>
      </c>
      <c r="CY21">
        <v>2</v>
      </c>
      <c r="CZ21" t="b">
        <v>1</v>
      </c>
      <c r="DA21">
        <v>1654180694.1</v>
      </c>
      <c r="DB21">
        <v>1312.51727272727</v>
      </c>
      <c r="DC21">
        <v>1304.82454545455</v>
      </c>
      <c r="DD21">
        <v>14.4696</v>
      </c>
      <c r="DE21">
        <v>14.5541363636364</v>
      </c>
      <c r="DF21">
        <v>1308.62545454545</v>
      </c>
      <c r="DG21">
        <v>14.3805818181818</v>
      </c>
      <c r="DH21">
        <v>600.003</v>
      </c>
      <c r="DI21">
        <v>90.5845181818182</v>
      </c>
      <c r="DJ21">
        <v>0.0999948090909091</v>
      </c>
      <c r="DK21">
        <v>25.9255363636364</v>
      </c>
      <c r="DL21">
        <v>25.5404363636364</v>
      </c>
      <c r="DM21">
        <v>999.9</v>
      </c>
      <c r="DN21">
        <v>0</v>
      </c>
      <c r="DO21">
        <v>0</v>
      </c>
      <c r="DP21">
        <v>10005.5681818182</v>
      </c>
      <c r="DQ21">
        <v>0</v>
      </c>
      <c r="DR21">
        <v>917.563</v>
      </c>
      <c r="DS21">
        <v>7.69124</v>
      </c>
      <c r="DT21">
        <v>1331.78818181818</v>
      </c>
      <c r="DU21">
        <v>1324.09727272727</v>
      </c>
      <c r="DV21">
        <v>-0.0845481636363636</v>
      </c>
      <c r="DW21">
        <v>1304.82454545455</v>
      </c>
      <c r="DX21">
        <v>14.5541363636364</v>
      </c>
      <c r="DY21">
        <v>1.31072181818182</v>
      </c>
      <c r="DZ21">
        <v>1.31838181818182</v>
      </c>
      <c r="EA21">
        <v>10.9223545454545</v>
      </c>
      <c r="EB21">
        <v>11.0100363636364</v>
      </c>
      <c r="EC21">
        <v>0</v>
      </c>
      <c r="ED21">
        <v>0</v>
      </c>
      <c r="EE21">
        <v>0</v>
      </c>
      <c r="EF21">
        <v>0</v>
      </c>
      <c r="EG21">
        <v>-0.545454545454545</v>
      </c>
      <c r="EH21">
        <v>0</v>
      </c>
      <c r="EI21">
        <v>31.3636363636364</v>
      </c>
      <c r="EJ21">
        <v>-4.04545454545455</v>
      </c>
      <c r="EK21">
        <v>34.375</v>
      </c>
      <c r="EL21">
        <v>39.8463636363636</v>
      </c>
      <c r="EM21">
        <v>36.5</v>
      </c>
      <c r="EN21">
        <v>39.0792727272727</v>
      </c>
      <c r="EO21">
        <v>35.437</v>
      </c>
      <c r="EP21">
        <v>0</v>
      </c>
      <c r="EQ21">
        <v>0</v>
      </c>
      <c r="ER21">
        <v>0</v>
      </c>
      <c r="ES21">
        <v>1654180697.5</v>
      </c>
      <c r="ET21">
        <v>0</v>
      </c>
      <c r="EU21">
        <v>2.84</v>
      </c>
      <c r="EV21">
        <v>-16.2692307378414</v>
      </c>
      <c r="EW21">
        <v>-34.6153842008561</v>
      </c>
      <c r="EX21">
        <v>34.78</v>
      </c>
      <c r="EY21">
        <v>15</v>
      </c>
      <c r="EZ21">
        <v>0</v>
      </c>
      <c r="FA21" t="s">
        <v>421</v>
      </c>
      <c r="FB21">
        <v>1653839153.1</v>
      </c>
      <c r="FC21">
        <v>1653839148.6</v>
      </c>
      <c r="FD21">
        <v>0</v>
      </c>
      <c r="FE21">
        <v>0.832</v>
      </c>
      <c r="FF21">
        <v>0.044</v>
      </c>
      <c r="FG21">
        <v>2.673</v>
      </c>
      <c r="FH21">
        <v>0.008</v>
      </c>
      <c r="FI21">
        <v>427</v>
      </c>
      <c r="FJ21">
        <v>11</v>
      </c>
      <c r="FK21">
        <v>0.49</v>
      </c>
      <c r="FL21">
        <v>0.23</v>
      </c>
      <c r="FM21">
        <v>7.75682866666667</v>
      </c>
      <c r="FN21">
        <v>-1.90944533926585</v>
      </c>
      <c r="FO21">
        <v>0.25518913313767</v>
      </c>
      <c r="FP21">
        <v>-1</v>
      </c>
      <c r="FQ21">
        <v>2.04</v>
      </c>
      <c r="FR21">
        <v>-11.5769230598764</v>
      </c>
      <c r="FS21">
        <v>10.9981089283567</v>
      </c>
      <c r="FT21">
        <v>0</v>
      </c>
      <c r="FU21">
        <v>0.00231620633333333</v>
      </c>
      <c r="FV21">
        <v>-0.684215604627363</v>
      </c>
      <c r="FW21">
        <v>0.0708341680265313</v>
      </c>
      <c r="FX21">
        <v>0</v>
      </c>
      <c r="FY21">
        <v>0</v>
      </c>
      <c r="FZ21">
        <v>2</v>
      </c>
      <c r="GA21" t="s">
        <v>422</v>
      </c>
      <c r="GB21">
        <v>3.20442</v>
      </c>
      <c r="GC21">
        <v>2.75495</v>
      </c>
      <c r="GD21">
        <v>0.197261</v>
      </c>
      <c r="GE21">
        <v>0.196816</v>
      </c>
      <c r="GF21">
        <v>0.072356</v>
      </c>
      <c r="GG21">
        <v>0.0732097</v>
      </c>
      <c r="GH21">
        <v>31245.5</v>
      </c>
      <c r="GI21">
        <v>34372.9</v>
      </c>
      <c r="GJ21">
        <v>35279.5</v>
      </c>
      <c r="GK21">
        <v>38855.5</v>
      </c>
      <c r="GL21">
        <v>46416.2</v>
      </c>
      <c r="GM21">
        <v>51989.1</v>
      </c>
      <c r="GN21">
        <v>55137.4</v>
      </c>
      <c r="GO21">
        <v>62292.1</v>
      </c>
      <c r="GP21">
        <v>2.14022</v>
      </c>
      <c r="GQ21">
        <v>2.27323</v>
      </c>
      <c r="GR21">
        <v>0.0975691</v>
      </c>
      <c r="GS21">
        <v>0</v>
      </c>
      <c r="GT21">
        <v>23.9348</v>
      </c>
      <c r="GU21">
        <v>999.9</v>
      </c>
      <c r="GV21">
        <v>35.899</v>
      </c>
      <c r="GW21">
        <v>29.094</v>
      </c>
      <c r="GX21">
        <v>16.0253</v>
      </c>
      <c r="GY21">
        <v>55.2581</v>
      </c>
      <c r="GZ21">
        <v>35.8333</v>
      </c>
      <c r="HA21">
        <v>2</v>
      </c>
      <c r="HB21">
        <v>0.0257215</v>
      </c>
      <c r="HC21">
        <v>0</v>
      </c>
      <c r="HD21">
        <v>20.1801</v>
      </c>
      <c r="HE21">
        <v>5.20112</v>
      </c>
      <c r="HF21">
        <v>12.0099</v>
      </c>
      <c r="HG21">
        <v>4.9757</v>
      </c>
      <c r="HH21">
        <v>3.29393</v>
      </c>
      <c r="HI21">
        <v>452.2</v>
      </c>
      <c r="HJ21">
        <v>9999</v>
      </c>
      <c r="HK21">
        <v>9999</v>
      </c>
      <c r="HL21">
        <v>8593.3</v>
      </c>
      <c r="HM21">
        <v>1.8628</v>
      </c>
      <c r="HN21">
        <v>1.86783</v>
      </c>
      <c r="HO21">
        <v>1.86764</v>
      </c>
      <c r="HP21">
        <v>1.86874</v>
      </c>
      <c r="HQ21">
        <v>1.86958</v>
      </c>
      <c r="HR21">
        <v>1.86559</v>
      </c>
      <c r="HS21">
        <v>1.86676</v>
      </c>
      <c r="HT21">
        <v>1.86813</v>
      </c>
      <c r="HU21">
        <v>5</v>
      </c>
      <c r="HV21">
        <v>0</v>
      </c>
      <c r="HW21">
        <v>0</v>
      </c>
      <c r="HX21">
        <v>0</v>
      </c>
      <c r="HY21" t="s">
        <v>423</v>
      </c>
      <c r="HZ21" t="s">
        <v>424</v>
      </c>
      <c r="IA21" t="s">
        <v>425</v>
      </c>
      <c r="IB21" t="s">
        <v>425</v>
      </c>
      <c r="IC21" t="s">
        <v>425</v>
      </c>
      <c r="ID21" t="s">
        <v>425</v>
      </c>
      <c r="IE21">
        <v>0</v>
      </c>
      <c r="IF21">
        <v>100</v>
      </c>
      <c r="IG21">
        <v>100</v>
      </c>
      <c r="IH21">
        <v>3.88</v>
      </c>
      <c r="II21">
        <v>0.09</v>
      </c>
      <c r="IJ21">
        <v>2.1281692141418</v>
      </c>
      <c r="IK21">
        <v>0.00126289029031032</v>
      </c>
      <c r="IL21">
        <v>1.41772891061911e-08</v>
      </c>
      <c r="IM21">
        <v>3.84268295795709e-11</v>
      </c>
      <c r="IN21">
        <v>-0.00961934716735676</v>
      </c>
      <c r="IO21">
        <v>-0.0181798780298593</v>
      </c>
      <c r="IP21">
        <v>0.00198435848900387</v>
      </c>
      <c r="IQ21">
        <v>-1.69116240974151e-05</v>
      </c>
      <c r="IR21">
        <v>-3</v>
      </c>
      <c r="IS21">
        <v>2251</v>
      </c>
      <c r="IT21">
        <v>1</v>
      </c>
      <c r="IU21">
        <v>27</v>
      </c>
      <c r="IV21">
        <v>5692.4</v>
      </c>
      <c r="IW21">
        <v>5692.5</v>
      </c>
      <c r="IX21">
        <v>0.147705</v>
      </c>
      <c r="IY21">
        <v>4.99756</v>
      </c>
      <c r="IZ21">
        <v>2.24854</v>
      </c>
      <c r="JA21">
        <v>2.58911</v>
      </c>
      <c r="JB21">
        <v>1.99585</v>
      </c>
      <c r="JC21">
        <v>2.37671</v>
      </c>
      <c r="JD21">
        <v>31.7392</v>
      </c>
      <c r="JE21">
        <v>16.251</v>
      </c>
      <c r="JF21">
        <v>2</v>
      </c>
      <c r="JG21">
        <v>621.317</v>
      </c>
      <c r="JH21">
        <v>725.875</v>
      </c>
      <c r="JI21">
        <v>26.1564</v>
      </c>
      <c r="JJ21">
        <v>27.583</v>
      </c>
      <c r="JK21">
        <v>30</v>
      </c>
      <c r="JL21">
        <v>27.5132</v>
      </c>
      <c r="JM21">
        <v>27.4501</v>
      </c>
      <c r="JN21">
        <v>-1</v>
      </c>
      <c r="JO21">
        <v>-30</v>
      </c>
      <c r="JP21">
        <v>-30</v>
      </c>
      <c r="JQ21">
        <v>-999.9</v>
      </c>
      <c r="JR21">
        <v>420.1</v>
      </c>
      <c r="JS21">
        <v>0</v>
      </c>
      <c r="JT21">
        <v>102.289</v>
      </c>
      <c r="JU21">
        <v>103.706</v>
      </c>
    </row>
    <row r="22" spans="1:281">
      <c r="A22">
        <v>6</v>
      </c>
      <c r="B22">
        <v>1654180757.1</v>
      </c>
      <c r="C22">
        <v>300</v>
      </c>
      <c r="D22" t="s">
        <v>434</v>
      </c>
      <c r="E22" t="s">
        <v>435</v>
      </c>
      <c r="F22">
        <v>5</v>
      </c>
      <c r="G22" t="s">
        <v>417</v>
      </c>
      <c r="H22" t="s">
        <v>418</v>
      </c>
      <c r="I22">
        <v>1654180754.1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1242.91697498027</v>
      </c>
      <c r="AK22">
        <v>1247.28187878788</v>
      </c>
      <c r="AL22">
        <v>-1.2921525318228</v>
      </c>
      <c r="AM22">
        <v>66.9138105753433</v>
      </c>
      <c r="AN22">
        <f>(AP22 - AO22 + DI22*1E3/(8.314*(DK22+273.15)) * AR22/DH22 * AQ22) * DH22/(100*CV22) * 1000/(1000 - AP22)</f>
        <v>0</v>
      </c>
      <c r="AO22">
        <v>14.53415863464</v>
      </c>
      <c r="AP22">
        <v>14.48452</v>
      </c>
      <c r="AQ22">
        <v>0.0110695751524046</v>
      </c>
      <c r="AR22">
        <v>78.336245327383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419</v>
      </c>
      <c r="AY22" t="s">
        <v>419</v>
      </c>
      <c r="AZ22">
        <v>0</v>
      </c>
      <c r="BA22">
        <v>0</v>
      </c>
      <c r="BB22">
        <f>1-AZ22/BA22</f>
        <v>0</v>
      </c>
      <c r="BC22">
        <v>0</v>
      </c>
      <c r="BD22" t="s">
        <v>419</v>
      </c>
      <c r="BE22" t="s">
        <v>419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419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420</v>
      </c>
      <c r="CY22">
        <v>2</v>
      </c>
      <c r="CZ22" t="b">
        <v>1</v>
      </c>
      <c r="DA22">
        <v>1654180754.1</v>
      </c>
      <c r="DB22">
        <v>1232.41090909091</v>
      </c>
      <c r="DC22">
        <v>1225.74545454545</v>
      </c>
      <c r="DD22">
        <v>14.4601</v>
      </c>
      <c r="DE22">
        <v>14.5258727272727</v>
      </c>
      <c r="DF22">
        <v>1228.63727272727</v>
      </c>
      <c r="DG22">
        <v>14.3713454545455</v>
      </c>
      <c r="DH22">
        <v>600.008818181818</v>
      </c>
      <c r="DI22">
        <v>90.5846818181818</v>
      </c>
      <c r="DJ22">
        <v>0.0999443545454545</v>
      </c>
      <c r="DK22">
        <v>25.8772181818182</v>
      </c>
      <c r="DL22">
        <v>25.4793727272727</v>
      </c>
      <c r="DM22">
        <v>999.9</v>
      </c>
      <c r="DN22">
        <v>0</v>
      </c>
      <c r="DO22">
        <v>0</v>
      </c>
      <c r="DP22">
        <v>10018.0636363636</v>
      </c>
      <c r="DQ22">
        <v>0</v>
      </c>
      <c r="DR22">
        <v>917.732545454546</v>
      </c>
      <c r="DS22">
        <v>6.66795818181818</v>
      </c>
      <c r="DT22">
        <v>1250.49363636364</v>
      </c>
      <c r="DU22">
        <v>1243.81090909091</v>
      </c>
      <c r="DV22">
        <v>-0.0657774363636364</v>
      </c>
      <c r="DW22">
        <v>1225.74545454545</v>
      </c>
      <c r="DX22">
        <v>14.5258727272727</v>
      </c>
      <c r="DY22">
        <v>1.30986272727273</v>
      </c>
      <c r="DZ22">
        <v>1.31582181818182</v>
      </c>
      <c r="EA22">
        <v>10.9124818181818</v>
      </c>
      <c r="EB22">
        <v>10.9807909090909</v>
      </c>
      <c r="EC22">
        <v>0</v>
      </c>
      <c r="ED22">
        <v>0</v>
      </c>
      <c r="EE22">
        <v>0</v>
      </c>
      <c r="EF22">
        <v>0</v>
      </c>
      <c r="EG22">
        <v>3.22727272727273</v>
      </c>
      <c r="EH22">
        <v>0</v>
      </c>
      <c r="EI22">
        <v>37.3636363636364</v>
      </c>
      <c r="EJ22">
        <v>-1.5</v>
      </c>
      <c r="EK22">
        <v>34.5</v>
      </c>
      <c r="EL22">
        <v>40.437</v>
      </c>
      <c r="EM22">
        <v>36.75</v>
      </c>
      <c r="EN22">
        <v>39.9942727272727</v>
      </c>
      <c r="EO22">
        <v>35.687</v>
      </c>
      <c r="EP22">
        <v>0</v>
      </c>
      <c r="EQ22">
        <v>0</v>
      </c>
      <c r="ER22">
        <v>0</v>
      </c>
      <c r="ES22">
        <v>1654180757.5</v>
      </c>
      <c r="ET22">
        <v>0</v>
      </c>
      <c r="EU22">
        <v>4.56</v>
      </c>
      <c r="EV22">
        <v>-11.615384775506</v>
      </c>
      <c r="EW22">
        <v>-13.6153844728979</v>
      </c>
      <c r="EX22">
        <v>36</v>
      </c>
      <c r="EY22">
        <v>15</v>
      </c>
      <c r="EZ22">
        <v>0</v>
      </c>
      <c r="FA22" t="s">
        <v>421</v>
      </c>
      <c r="FB22">
        <v>1653839153.1</v>
      </c>
      <c r="FC22">
        <v>1653839148.6</v>
      </c>
      <c r="FD22">
        <v>0</v>
      </c>
      <c r="FE22">
        <v>0.832</v>
      </c>
      <c r="FF22">
        <v>0.044</v>
      </c>
      <c r="FG22">
        <v>2.673</v>
      </c>
      <c r="FH22">
        <v>0.008</v>
      </c>
      <c r="FI22">
        <v>427</v>
      </c>
      <c r="FJ22">
        <v>11</v>
      </c>
      <c r="FK22">
        <v>0.49</v>
      </c>
      <c r="FL22">
        <v>0.23</v>
      </c>
      <c r="FM22">
        <v>6.68141333333333</v>
      </c>
      <c r="FN22">
        <v>-1.44490892102338</v>
      </c>
      <c r="FO22">
        <v>0.228644906019987</v>
      </c>
      <c r="FP22">
        <v>-1</v>
      </c>
      <c r="FQ22">
        <v>5.08</v>
      </c>
      <c r="FR22">
        <v>14.9615382201808</v>
      </c>
      <c r="FS22">
        <v>13.0688025465228</v>
      </c>
      <c r="FT22">
        <v>0</v>
      </c>
      <c r="FU22">
        <v>0.00179754963333333</v>
      </c>
      <c r="FV22">
        <v>-0.528152380057842</v>
      </c>
      <c r="FW22">
        <v>0.0563262012223836</v>
      </c>
      <c r="FX22">
        <v>0</v>
      </c>
      <c r="FY22">
        <v>0</v>
      </c>
      <c r="FZ22">
        <v>2</v>
      </c>
      <c r="GA22" t="s">
        <v>422</v>
      </c>
      <c r="GB22">
        <v>3.2044</v>
      </c>
      <c r="GC22">
        <v>2.75513</v>
      </c>
      <c r="GD22">
        <v>0.189798</v>
      </c>
      <c r="GE22">
        <v>0.189406</v>
      </c>
      <c r="GF22">
        <v>0.0722934</v>
      </c>
      <c r="GG22">
        <v>0.0730899</v>
      </c>
      <c r="GH22">
        <v>31536.2</v>
      </c>
      <c r="GI22">
        <v>34690.7</v>
      </c>
      <c r="GJ22">
        <v>35279.7</v>
      </c>
      <c r="GK22">
        <v>38856.3</v>
      </c>
      <c r="GL22">
        <v>46419.4</v>
      </c>
      <c r="GM22">
        <v>51996.8</v>
      </c>
      <c r="GN22">
        <v>55137.7</v>
      </c>
      <c r="GO22">
        <v>62293.5</v>
      </c>
      <c r="GP22">
        <v>2.1405</v>
      </c>
      <c r="GQ22">
        <v>2.27323</v>
      </c>
      <c r="GR22">
        <v>0.0997223</v>
      </c>
      <c r="GS22">
        <v>0</v>
      </c>
      <c r="GT22">
        <v>23.8466</v>
      </c>
      <c r="GU22">
        <v>999.9</v>
      </c>
      <c r="GV22">
        <v>35.899</v>
      </c>
      <c r="GW22">
        <v>29.094</v>
      </c>
      <c r="GX22">
        <v>16.0234</v>
      </c>
      <c r="GY22">
        <v>55.1681</v>
      </c>
      <c r="GZ22">
        <v>35.7171</v>
      </c>
      <c r="HA22">
        <v>2</v>
      </c>
      <c r="HB22">
        <v>0.0254929</v>
      </c>
      <c r="HC22">
        <v>0</v>
      </c>
      <c r="HD22">
        <v>20.1804</v>
      </c>
      <c r="HE22">
        <v>5.20007</v>
      </c>
      <c r="HF22">
        <v>12.0099</v>
      </c>
      <c r="HG22">
        <v>4.97555</v>
      </c>
      <c r="HH22">
        <v>3.294</v>
      </c>
      <c r="HI22">
        <v>452.2</v>
      </c>
      <c r="HJ22">
        <v>9999</v>
      </c>
      <c r="HK22">
        <v>9999</v>
      </c>
      <c r="HL22">
        <v>8593.3</v>
      </c>
      <c r="HM22">
        <v>1.86279</v>
      </c>
      <c r="HN22">
        <v>1.86785</v>
      </c>
      <c r="HO22">
        <v>1.86762</v>
      </c>
      <c r="HP22">
        <v>1.86874</v>
      </c>
      <c r="HQ22">
        <v>1.86962</v>
      </c>
      <c r="HR22">
        <v>1.86567</v>
      </c>
      <c r="HS22">
        <v>1.86676</v>
      </c>
      <c r="HT22">
        <v>1.86813</v>
      </c>
      <c r="HU22">
        <v>5</v>
      </c>
      <c r="HV22">
        <v>0</v>
      </c>
      <c r="HW22">
        <v>0</v>
      </c>
      <c r="HX22">
        <v>0</v>
      </c>
      <c r="HY22" t="s">
        <v>423</v>
      </c>
      <c r="HZ22" t="s">
        <v>424</v>
      </c>
      <c r="IA22" t="s">
        <v>425</v>
      </c>
      <c r="IB22" t="s">
        <v>425</v>
      </c>
      <c r="IC22" t="s">
        <v>425</v>
      </c>
      <c r="ID22" t="s">
        <v>425</v>
      </c>
      <c r="IE22">
        <v>0</v>
      </c>
      <c r="IF22">
        <v>100</v>
      </c>
      <c r="IG22">
        <v>100</v>
      </c>
      <c r="IH22">
        <v>3.76</v>
      </c>
      <c r="II22">
        <v>0.0895</v>
      </c>
      <c r="IJ22">
        <v>2.1281692141418</v>
      </c>
      <c r="IK22">
        <v>0.00126289029031032</v>
      </c>
      <c r="IL22">
        <v>1.41772891061911e-08</v>
      </c>
      <c r="IM22">
        <v>3.84268295795709e-11</v>
      </c>
      <c r="IN22">
        <v>-0.00961934716735676</v>
      </c>
      <c r="IO22">
        <v>-0.0181798780298593</v>
      </c>
      <c r="IP22">
        <v>0.00198435848900387</v>
      </c>
      <c r="IQ22">
        <v>-1.69116240974151e-05</v>
      </c>
      <c r="IR22">
        <v>-3</v>
      </c>
      <c r="IS22">
        <v>2251</v>
      </c>
      <c r="IT22">
        <v>1</v>
      </c>
      <c r="IU22">
        <v>27</v>
      </c>
      <c r="IV22">
        <v>5693.4</v>
      </c>
      <c r="IW22">
        <v>5693.5</v>
      </c>
      <c r="IX22">
        <v>0.147705</v>
      </c>
      <c r="IY22">
        <v>4.99756</v>
      </c>
      <c r="IZ22">
        <v>2.24854</v>
      </c>
      <c r="JA22">
        <v>2.59033</v>
      </c>
      <c r="JB22">
        <v>1.99585</v>
      </c>
      <c r="JC22">
        <v>2.32178</v>
      </c>
      <c r="JD22">
        <v>31.6736</v>
      </c>
      <c r="JE22">
        <v>16.2422</v>
      </c>
      <c r="JF22">
        <v>2</v>
      </c>
      <c r="JG22">
        <v>621.574</v>
      </c>
      <c r="JH22">
        <v>725.954</v>
      </c>
      <c r="JI22">
        <v>26.1461</v>
      </c>
      <c r="JJ22">
        <v>27.583</v>
      </c>
      <c r="JK22">
        <v>30.0002</v>
      </c>
      <c r="JL22">
        <v>27.5167</v>
      </c>
      <c r="JM22">
        <v>27.456</v>
      </c>
      <c r="JN22">
        <v>-1</v>
      </c>
      <c r="JO22">
        <v>-30</v>
      </c>
      <c r="JP22">
        <v>-30</v>
      </c>
      <c r="JQ22">
        <v>-999.9</v>
      </c>
      <c r="JR22">
        <v>420.1</v>
      </c>
      <c r="JS22">
        <v>0</v>
      </c>
      <c r="JT22">
        <v>102.29</v>
      </c>
      <c r="JU22">
        <v>103.708</v>
      </c>
    </row>
    <row r="23" spans="1:281">
      <c r="A23">
        <v>7</v>
      </c>
      <c r="B23">
        <v>1654180817.1</v>
      </c>
      <c r="C23">
        <v>360</v>
      </c>
      <c r="D23" t="s">
        <v>436</v>
      </c>
      <c r="E23" t="s">
        <v>437</v>
      </c>
      <c r="F23">
        <v>5</v>
      </c>
      <c r="G23" t="s">
        <v>417</v>
      </c>
      <c r="H23" t="s">
        <v>418</v>
      </c>
      <c r="I23">
        <v>1654180814.1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1169.78563055513</v>
      </c>
      <c r="AK23">
        <v>1173.6423030303</v>
      </c>
      <c r="AL23">
        <v>-1.10436827451583</v>
      </c>
      <c r="AM23">
        <v>66.9138105753433</v>
      </c>
      <c r="AN23">
        <f>(AP23 - AO23 + DI23*1E3/(8.314*(DK23+273.15)) * AR23/DH23 * AQ23) * DH23/(100*CV23) * 1000/(1000 - AP23)</f>
        <v>0</v>
      </c>
      <c r="AO23">
        <v>14.5071237592303</v>
      </c>
      <c r="AP23">
        <v>14.4550090909091</v>
      </c>
      <c r="AQ23">
        <v>0.0115945935350223</v>
      </c>
      <c r="AR23">
        <v>78.336245327383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419</v>
      </c>
      <c r="AY23" t="s">
        <v>419</v>
      </c>
      <c r="AZ23">
        <v>0</v>
      </c>
      <c r="BA23">
        <v>0</v>
      </c>
      <c r="BB23">
        <f>1-AZ23/BA23</f>
        <v>0</v>
      </c>
      <c r="BC23">
        <v>0</v>
      </c>
      <c r="BD23" t="s">
        <v>419</v>
      </c>
      <c r="BE23" t="s">
        <v>419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419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420</v>
      </c>
      <c r="CY23">
        <v>2</v>
      </c>
      <c r="CZ23" t="b">
        <v>1</v>
      </c>
      <c r="DA23">
        <v>1654180814.1</v>
      </c>
      <c r="DB23">
        <v>1159.45181818182</v>
      </c>
      <c r="DC23">
        <v>1153.52909090909</v>
      </c>
      <c r="DD23">
        <v>14.4284909090909</v>
      </c>
      <c r="DE23">
        <v>14.4970636363636</v>
      </c>
      <c r="DF23">
        <v>1155.78636363636</v>
      </c>
      <c r="DG23">
        <v>14.3406090909091</v>
      </c>
      <c r="DH23">
        <v>600.003727272727</v>
      </c>
      <c r="DI23">
        <v>90.5849727272727</v>
      </c>
      <c r="DJ23">
        <v>0.0998809727272727</v>
      </c>
      <c r="DK23">
        <v>25.8517545454545</v>
      </c>
      <c r="DL23">
        <v>25.4502818181818</v>
      </c>
      <c r="DM23">
        <v>999.9</v>
      </c>
      <c r="DN23">
        <v>0</v>
      </c>
      <c r="DO23">
        <v>0</v>
      </c>
      <c r="DP23">
        <v>10020.9181818182</v>
      </c>
      <c r="DQ23">
        <v>0</v>
      </c>
      <c r="DR23">
        <v>917.979363636364</v>
      </c>
      <c r="DS23">
        <v>5.91956636363636</v>
      </c>
      <c r="DT23">
        <v>1176.42545454545</v>
      </c>
      <c r="DU23">
        <v>1170.5</v>
      </c>
      <c r="DV23">
        <v>-0.0685565090909091</v>
      </c>
      <c r="DW23">
        <v>1153.52909090909</v>
      </c>
      <c r="DX23">
        <v>14.4970636363636</v>
      </c>
      <c r="DY23">
        <v>1.30700454545455</v>
      </c>
      <c r="DZ23">
        <v>1.31321454545455</v>
      </c>
      <c r="EA23">
        <v>10.8796454545455</v>
      </c>
      <c r="EB23">
        <v>10.9509545454545</v>
      </c>
      <c r="EC23">
        <v>0</v>
      </c>
      <c r="ED23">
        <v>0</v>
      </c>
      <c r="EE23">
        <v>0</v>
      </c>
      <c r="EF23">
        <v>0</v>
      </c>
      <c r="EG23">
        <v>4.63636363636364</v>
      </c>
      <c r="EH23">
        <v>0</v>
      </c>
      <c r="EI23">
        <v>26.5</v>
      </c>
      <c r="EJ23">
        <v>-2.81818181818182</v>
      </c>
      <c r="EK23">
        <v>34.625</v>
      </c>
      <c r="EL23">
        <v>40.812</v>
      </c>
      <c r="EM23">
        <v>36.937</v>
      </c>
      <c r="EN23">
        <v>40.6700909090909</v>
      </c>
      <c r="EO23">
        <v>35.8578181818182</v>
      </c>
      <c r="EP23">
        <v>0</v>
      </c>
      <c r="EQ23">
        <v>0</v>
      </c>
      <c r="ER23">
        <v>0</v>
      </c>
      <c r="ES23">
        <v>1654180817.5</v>
      </c>
      <c r="ET23">
        <v>0</v>
      </c>
      <c r="EU23">
        <v>5.68</v>
      </c>
      <c r="EV23">
        <v>27.5769224791131</v>
      </c>
      <c r="EW23">
        <v>-75.3461538726058</v>
      </c>
      <c r="EX23">
        <v>36.94</v>
      </c>
      <c r="EY23">
        <v>15</v>
      </c>
      <c r="EZ23">
        <v>0</v>
      </c>
      <c r="FA23" t="s">
        <v>421</v>
      </c>
      <c r="FB23">
        <v>1653839153.1</v>
      </c>
      <c r="FC23">
        <v>1653839148.6</v>
      </c>
      <c r="FD23">
        <v>0</v>
      </c>
      <c r="FE23">
        <v>0.832</v>
      </c>
      <c r="FF23">
        <v>0.044</v>
      </c>
      <c r="FG23">
        <v>2.673</v>
      </c>
      <c r="FH23">
        <v>0.008</v>
      </c>
      <c r="FI23">
        <v>427</v>
      </c>
      <c r="FJ23">
        <v>11</v>
      </c>
      <c r="FK23">
        <v>0.49</v>
      </c>
      <c r="FL23">
        <v>0.23</v>
      </c>
      <c r="FM23">
        <v>6.175414</v>
      </c>
      <c r="FN23">
        <v>-2.33635915461622</v>
      </c>
      <c r="FO23">
        <v>0.214346383743696</v>
      </c>
      <c r="FP23">
        <v>-1</v>
      </c>
      <c r="FQ23">
        <v>5.7</v>
      </c>
      <c r="FR23">
        <v>21.692307112485</v>
      </c>
      <c r="FS23">
        <v>14.3324805947889</v>
      </c>
      <c r="FT23">
        <v>0</v>
      </c>
      <c r="FU23">
        <v>0.004737638</v>
      </c>
      <c r="FV23">
        <v>-0.514925634527252</v>
      </c>
      <c r="FW23">
        <v>0.0623428114861089</v>
      </c>
      <c r="FX23">
        <v>0</v>
      </c>
      <c r="FY23">
        <v>0</v>
      </c>
      <c r="FZ23">
        <v>2</v>
      </c>
      <c r="GA23" t="s">
        <v>422</v>
      </c>
      <c r="GB23">
        <v>3.2043</v>
      </c>
      <c r="GC23">
        <v>2.75494</v>
      </c>
      <c r="GD23">
        <v>0.182769</v>
      </c>
      <c r="GE23">
        <v>0.182435</v>
      </c>
      <c r="GF23">
        <v>0.0721886</v>
      </c>
      <c r="GG23">
        <v>0.0729966</v>
      </c>
      <c r="GH23">
        <v>31810.5</v>
      </c>
      <c r="GI23">
        <v>34988.9</v>
      </c>
      <c r="GJ23">
        <v>35280.6</v>
      </c>
      <c r="GK23">
        <v>38856.2</v>
      </c>
      <c r="GL23">
        <v>46425.6</v>
      </c>
      <c r="GM23">
        <v>52001.7</v>
      </c>
      <c r="GN23">
        <v>55138.9</v>
      </c>
      <c r="GO23">
        <v>62293.4</v>
      </c>
      <c r="GP23">
        <v>2.14043</v>
      </c>
      <c r="GQ23">
        <v>2.27345</v>
      </c>
      <c r="GR23">
        <v>0.10103</v>
      </c>
      <c r="GS23">
        <v>0</v>
      </c>
      <c r="GT23">
        <v>23.7965</v>
      </c>
      <c r="GU23">
        <v>999.9</v>
      </c>
      <c r="GV23">
        <v>35.875</v>
      </c>
      <c r="GW23">
        <v>29.094</v>
      </c>
      <c r="GX23">
        <v>16.0151</v>
      </c>
      <c r="GY23">
        <v>54.8981</v>
      </c>
      <c r="GZ23">
        <v>35.9575</v>
      </c>
      <c r="HA23">
        <v>2</v>
      </c>
      <c r="HB23">
        <v>0.0251702</v>
      </c>
      <c r="HC23">
        <v>0</v>
      </c>
      <c r="HD23">
        <v>20.1805</v>
      </c>
      <c r="HE23">
        <v>5.20022</v>
      </c>
      <c r="HF23">
        <v>12.0099</v>
      </c>
      <c r="HG23">
        <v>4.97575</v>
      </c>
      <c r="HH23">
        <v>3.29398</v>
      </c>
      <c r="HI23">
        <v>452.2</v>
      </c>
      <c r="HJ23">
        <v>9999</v>
      </c>
      <c r="HK23">
        <v>9999</v>
      </c>
      <c r="HL23">
        <v>8593.3</v>
      </c>
      <c r="HM23">
        <v>1.86279</v>
      </c>
      <c r="HN23">
        <v>1.86784</v>
      </c>
      <c r="HO23">
        <v>1.86759</v>
      </c>
      <c r="HP23">
        <v>1.86874</v>
      </c>
      <c r="HQ23">
        <v>1.86961</v>
      </c>
      <c r="HR23">
        <v>1.86565</v>
      </c>
      <c r="HS23">
        <v>1.86676</v>
      </c>
      <c r="HT23">
        <v>1.86813</v>
      </c>
      <c r="HU23">
        <v>5</v>
      </c>
      <c r="HV23">
        <v>0</v>
      </c>
      <c r="HW23">
        <v>0</v>
      </c>
      <c r="HX23">
        <v>0</v>
      </c>
      <c r="HY23" t="s">
        <v>423</v>
      </c>
      <c r="HZ23" t="s">
        <v>424</v>
      </c>
      <c r="IA23" t="s">
        <v>425</v>
      </c>
      <c r="IB23" t="s">
        <v>425</v>
      </c>
      <c r="IC23" t="s">
        <v>425</v>
      </c>
      <c r="ID23" t="s">
        <v>425</v>
      </c>
      <c r="IE23">
        <v>0</v>
      </c>
      <c r="IF23">
        <v>100</v>
      </c>
      <c r="IG23">
        <v>100</v>
      </c>
      <c r="IH23">
        <v>3.66</v>
      </c>
      <c r="II23">
        <v>0.0887</v>
      </c>
      <c r="IJ23">
        <v>2.1281692141418</v>
      </c>
      <c r="IK23">
        <v>0.00126289029031032</v>
      </c>
      <c r="IL23">
        <v>1.41772891061911e-08</v>
      </c>
      <c r="IM23">
        <v>3.84268295795709e-11</v>
      </c>
      <c r="IN23">
        <v>-0.00961934716735676</v>
      </c>
      <c r="IO23">
        <v>-0.0181798780298593</v>
      </c>
      <c r="IP23">
        <v>0.00198435848900387</v>
      </c>
      <c r="IQ23">
        <v>-1.69116240974151e-05</v>
      </c>
      <c r="IR23">
        <v>-3</v>
      </c>
      <c r="IS23">
        <v>2251</v>
      </c>
      <c r="IT23">
        <v>1</v>
      </c>
      <c r="IU23">
        <v>27</v>
      </c>
      <c r="IV23">
        <v>5694.4</v>
      </c>
      <c r="IW23">
        <v>5694.5</v>
      </c>
      <c r="IX23">
        <v>0.147705</v>
      </c>
      <c r="IY23">
        <v>4.99756</v>
      </c>
      <c r="IZ23">
        <v>2.24854</v>
      </c>
      <c r="JA23">
        <v>2.58911</v>
      </c>
      <c r="JB23">
        <v>1.99585</v>
      </c>
      <c r="JC23">
        <v>2.3291</v>
      </c>
      <c r="JD23">
        <v>31.6298</v>
      </c>
      <c r="JE23">
        <v>16.2247</v>
      </c>
      <c r="JF23">
        <v>2</v>
      </c>
      <c r="JG23">
        <v>621.541</v>
      </c>
      <c r="JH23">
        <v>726.185</v>
      </c>
      <c r="JI23">
        <v>26.1325</v>
      </c>
      <c r="JJ23">
        <v>27.5796</v>
      </c>
      <c r="JK23">
        <v>30</v>
      </c>
      <c r="JL23">
        <v>27.519</v>
      </c>
      <c r="JM23">
        <v>27.4584</v>
      </c>
      <c r="JN23">
        <v>-1</v>
      </c>
      <c r="JO23">
        <v>-30</v>
      </c>
      <c r="JP23">
        <v>-30</v>
      </c>
      <c r="JQ23">
        <v>-999.9</v>
      </c>
      <c r="JR23">
        <v>420.1</v>
      </c>
      <c r="JS23">
        <v>0</v>
      </c>
      <c r="JT23">
        <v>102.292</v>
      </c>
      <c r="JU23">
        <v>103.708</v>
      </c>
    </row>
    <row r="24" spans="1:281">
      <c r="A24">
        <v>8</v>
      </c>
      <c r="B24">
        <v>1654180877.1</v>
      </c>
      <c r="C24">
        <v>420</v>
      </c>
      <c r="D24" t="s">
        <v>438</v>
      </c>
      <c r="E24" t="s">
        <v>439</v>
      </c>
      <c r="F24">
        <v>5</v>
      </c>
      <c r="G24" t="s">
        <v>417</v>
      </c>
      <c r="H24" t="s">
        <v>418</v>
      </c>
      <c r="I24">
        <v>1654180874.1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1102.49499425003</v>
      </c>
      <c r="AK24">
        <v>1106.07436363636</v>
      </c>
      <c r="AL24">
        <v>-1.08826330699488</v>
      </c>
      <c r="AM24">
        <v>66.9138105753433</v>
      </c>
      <c r="AN24">
        <f>(AP24 - AO24 + DI24*1E3/(8.314*(DK24+273.15)) * AR24/DH24 * AQ24) * DH24/(100*CV24) * 1000/(1000 - AP24)</f>
        <v>0</v>
      </c>
      <c r="AO24">
        <v>14.5148568712518</v>
      </c>
      <c r="AP24">
        <v>14.4707787878788</v>
      </c>
      <c r="AQ24">
        <v>0.00840586594578155</v>
      </c>
      <c r="AR24">
        <v>78.336245327383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419</v>
      </c>
      <c r="AY24" t="s">
        <v>419</v>
      </c>
      <c r="AZ24">
        <v>0</v>
      </c>
      <c r="BA24">
        <v>0</v>
      </c>
      <c r="BB24">
        <f>1-AZ24/BA24</f>
        <v>0</v>
      </c>
      <c r="BC24">
        <v>0</v>
      </c>
      <c r="BD24" t="s">
        <v>419</v>
      </c>
      <c r="BE24" t="s">
        <v>419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419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420</v>
      </c>
      <c r="CY24">
        <v>2</v>
      </c>
      <c r="CZ24" t="b">
        <v>1</v>
      </c>
      <c r="DA24">
        <v>1654180874.1</v>
      </c>
      <c r="DB24">
        <v>1092.73545454545</v>
      </c>
      <c r="DC24">
        <v>1087.22909090909</v>
      </c>
      <c r="DD24">
        <v>14.4504454545455</v>
      </c>
      <c r="DE24">
        <v>14.5045636363636</v>
      </c>
      <c r="DF24">
        <v>1089.16545454545</v>
      </c>
      <c r="DG24">
        <v>14.3619545454545</v>
      </c>
      <c r="DH24">
        <v>600.015727272727</v>
      </c>
      <c r="DI24">
        <v>90.5861090909091</v>
      </c>
      <c r="DJ24">
        <v>0.100355509090909</v>
      </c>
      <c r="DK24">
        <v>25.8352727272727</v>
      </c>
      <c r="DL24">
        <v>25.4389363636364</v>
      </c>
      <c r="DM24">
        <v>999.9</v>
      </c>
      <c r="DN24">
        <v>0</v>
      </c>
      <c r="DO24">
        <v>0</v>
      </c>
      <c r="DP24">
        <v>9960.17</v>
      </c>
      <c r="DQ24">
        <v>0</v>
      </c>
      <c r="DR24">
        <v>918.097818181818</v>
      </c>
      <c r="DS24">
        <v>5.50796818181818</v>
      </c>
      <c r="DT24">
        <v>1108.75636363636</v>
      </c>
      <c r="DU24">
        <v>1103.22818181818</v>
      </c>
      <c r="DV24">
        <v>-0.0541245909090909</v>
      </c>
      <c r="DW24">
        <v>1087.22909090909</v>
      </c>
      <c r="DX24">
        <v>14.5045636363636</v>
      </c>
      <c r="DY24">
        <v>1.30900909090909</v>
      </c>
      <c r="DZ24">
        <v>1.31391272727273</v>
      </c>
      <c r="EA24">
        <v>10.9027</v>
      </c>
      <c r="EB24">
        <v>10.9589363636364</v>
      </c>
      <c r="EC24">
        <v>0</v>
      </c>
      <c r="ED24">
        <v>0</v>
      </c>
      <c r="EE24">
        <v>0</v>
      </c>
      <c r="EF24">
        <v>0</v>
      </c>
      <c r="EG24">
        <v>3.45454545454545</v>
      </c>
      <c r="EH24">
        <v>0</v>
      </c>
      <c r="EI24">
        <v>43.0909090909091</v>
      </c>
      <c r="EJ24">
        <v>0.318181818181818</v>
      </c>
      <c r="EK24">
        <v>34.75</v>
      </c>
      <c r="EL24">
        <v>41.062</v>
      </c>
      <c r="EM24">
        <v>37.062</v>
      </c>
      <c r="EN24">
        <v>41.1588181818182</v>
      </c>
      <c r="EO24">
        <v>36.0112727272727</v>
      </c>
      <c r="EP24">
        <v>0</v>
      </c>
      <c r="EQ24">
        <v>0</v>
      </c>
      <c r="ER24">
        <v>0</v>
      </c>
      <c r="ES24">
        <v>1654180877.5</v>
      </c>
      <c r="ET24">
        <v>0</v>
      </c>
      <c r="EU24">
        <v>0.44</v>
      </c>
      <c r="EV24">
        <v>34.0000001406058</v>
      </c>
      <c r="EW24">
        <v>38.692307833854</v>
      </c>
      <c r="EX24">
        <v>42.46</v>
      </c>
      <c r="EY24">
        <v>15</v>
      </c>
      <c r="EZ24">
        <v>0</v>
      </c>
      <c r="FA24" t="s">
        <v>421</v>
      </c>
      <c r="FB24">
        <v>1653839153.1</v>
      </c>
      <c r="FC24">
        <v>1653839148.6</v>
      </c>
      <c r="FD24">
        <v>0</v>
      </c>
      <c r="FE24">
        <v>0.832</v>
      </c>
      <c r="FF24">
        <v>0.044</v>
      </c>
      <c r="FG24">
        <v>2.673</v>
      </c>
      <c r="FH24">
        <v>0.008</v>
      </c>
      <c r="FI24">
        <v>427</v>
      </c>
      <c r="FJ24">
        <v>11</v>
      </c>
      <c r="FK24">
        <v>0.49</v>
      </c>
      <c r="FL24">
        <v>0.23</v>
      </c>
      <c r="FM24">
        <v>5.53743433333333</v>
      </c>
      <c r="FN24">
        <v>-1.0063167964405</v>
      </c>
      <c r="FO24">
        <v>0.145043885696326</v>
      </c>
      <c r="FP24">
        <v>-1</v>
      </c>
      <c r="FQ24">
        <v>-0.14</v>
      </c>
      <c r="FR24">
        <v>26.1153847800909</v>
      </c>
      <c r="FS24">
        <v>14.010367589753</v>
      </c>
      <c r="FT24">
        <v>0</v>
      </c>
      <c r="FU24">
        <v>0.0108635503333333</v>
      </c>
      <c r="FV24">
        <v>-0.436438896106785</v>
      </c>
      <c r="FW24">
        <v>0.0540577249563311</v>
      </c>
      <c r="FX24">
        <v>0</v>
      </c>
      <c r="FY24">
        <v>0</v>
      </c>
      <c r="FZ24">
        <v>2</v>
      </c>
      <c r="GA24" t="s">
        <v>422</v>
      </c>
      <c r="GB24">
        <v>3.20443</v>
      </c>
      <c r="GC24">
        <v>2.75477</v>
      </c>
      <c r="GD24">
        <v>0.1761</v>
      </c>
      <c r="GE24">
        <v>0.175809</v>
      </c>
      <c r="GF24">
        <v>0.072245</v>
      </c>
      <c r="GG24">
        <v>0.0730284</v>
      </c>
      <c r="GH24">
        <v>32070.2</v>
      </c>
      <c r="GI24">
        <v>35273.1</v>
      </c>
      <c r="GJ24">
        <v>35280.7</v>
      </c>
      <c r="GK24">
        <v>38856.9</v>
      </c>
      <c r="GL24">
        <v>46422.5</v>
      </c>
      <c r="GM24">
        <v>52000.6</v>
      </c>
      <c r="GN24">
        <v>55138.9</v>
      </c>
      <c r="GO24">
        <v>62294.5</v>
      </c>
      <c r="GP24">
        <v>2.14053</v>
      </c>
      <c r="GQ24">
        <v>2.2733</v>
      </c>
      <c r="GR24">
        <v>0.101905</v>
      </c>
      <c r="GS24">
        <v>0</v>
      </c>
      <c r="GT24">
        <v>23.7673</v>
      </c>
      <c r="GU24">
        <v>999.9</v>
      </c>
      <c r="GV24">
        <v>35.899</v>
      </c>
      <c r="GW24">
        <v>29.074</v>
      </c>
      <c r="GX24">
        <v>16.0056</v>
      </c>
      <c r="GY24">
        <v>55.4981</v>
      </c>
      <c r="GZ24">
        <v>35.649</v>
      </c>
      <c r="HA24">
        <v>2</v>
      </c>
      <c r="HB24">
        <v>0.0247104</v>
      </c>
      <c r="HC24">
        <v>0</v>
      </c>
      <c r="HD24">
        <v>20.1805</v>
      </c>
      <c r="HE24">
        <v>5.20112</v>
      </c>
      <c r="HF24">
        <v>12.0099</v>
      </c>
      <c r="HG24">
        <v>4.9757</v>
      </c>
      <c r="HH24">
        <v>3.294</v>
      </c>
      <c r="HI24">
        <v>452.2</v>
      </c>
      <c r="HJ24">
        <v>9999</v>
      </c>
      <c r="HK24">
        <v>9999</v>
      </c>
      <c r="HL24">
        <v>8593.3</v>
      </c>
      <c r="HM24">
        <v>1.86279</v>
      </c>
      <c r="HN24">
        <v>1.86783</v>
      </c>
      <c r="HO24">
        <v>1.86759</v>
      </c>
      <c r="HP24">
        <v>1.86874</v>
      </c>
      <c r="HQ24">
        <v>1.86958</v>
      </c>
      <c r="HR24">
        <v>1.86563</v>
      </c>
      <c r="HS24">
        <v>1.86676</v>
      </c>
      <c r="HT24">
        <v>1.86813</v>
      </c>
      <c r="HU24">
        <v>5</v>
      </c>
      <c r="HV24">
        <v>0</v>
      </c>
      <c r="HW24">
        <v>0</v>
      </c>
      <c r="HX24">
        <v>0</v>
      </c>
      <c r="HY24" t="s">
        <v>423</v>
      </c>
      <c r="HZ24" t="s">
        <v>424</v>
      </c>
      <c r="IA24" t="s">
        <v>425</v>
      </c>
      <c r="IB24" t="s">
        <v>425</v>
      </c>
      <c r="IC24" t="s">
        <v>425</v>
      </c>
      <c r="ID24" t="s">
        <v>425</v>
      </c>
      <c r="IE24">
        <v>0</v>
      </c>
      <c r="IF24">
        <v>100</v>
      </c>
      <c r="IG24">
        <v>100</v>
      </c>
      <c r="IH24">
        <v>3.56</v>
      </c>
      <c r="II24">
        <v>0.0892</v>
      </c>
      <c r="IJ24">
        <v>2.1281692141418</v>
      </c>
      <c r="IK24">
        <v>0.00126289029031032</v>
      </c>
      <c r="IL24">
        <v>1.41772891061911e-08</v>
      </c>
      <c r="IM24">
        <v>3.84268295795709e-11</v>
      </c>
      <c r="IN24">
        <v>-0.00961934716735676</v>
      </c>
      <c r="IO24">
        <v>-0.0181798780298593</v>
      </c>
      <c r="IP24">
        <v>0.00198435848900387</v>
      </c>
      <c r="IQ24">
        <v>-1.69116240974151e-05</v>
      </c>
      <c r="IR24">
        <v>-3</v>
      </c>
      <c r="IS24">
        <v>2251</v>
      </c>
      <c r="IT24">
        <v>1</v>
      </c>
      <c r="IU24">
        <v>27</v>
      </c>
      <c r="IV24">
        <v>5695.4</v>
      </c>
      <c r="IW24">
        <v>5695.5</v>
      </c>
      <c r="IX24">
        <v>0.147705</v>
      </c>
      <c r="IY24">
        <v>4.99756</v>
      </c>
      <c r="IZ24">
        <v>2.24854</v>
      </c>
      <c r="JA24">
        <v>2.58911</v>
      </c>
      <c r="JB24">
        <v>1.99585</v>
      </c>
      <c r="JC24">
        <v>2.37305</v>
      </c>
      <c r="JD24">
        <v>31.5861</v>
      </c>
      <c r="JE24">
        <v>16.2247</v>
      </c>
      <c r="JF24">
        <v>2</v>
      </c>
      <c r="JG24">
        <v>621.62</v>
      </c>
      <c r="JH24">
        <v>726.051</v>
      </c>
      <c r="JI24">
        <v>26.1193</v>
      </c>
      <c r="JJ24">
        <v>27.576</v>
      </c>
      <c r="JK24">
        <v>30</v>
      </c>
      <c r="JL24">
        <v>27.519</v>
      </c>
      <c r="JM24">
        <v>27.4584</v>
      </c>
      <c r="JN24">
        <v>-1</v>
      </c>
      <c r="JO24">
        <v>-30</v>
      </c>
      <c r="JP24">
        <v>-30</v>
      </c>
      <c r="JQ24">
        <v>-999.9</v>
      </c>
      <c r="JR24">
        <v>420.1</v>
      </c>
      <c r="JS24">
        <v>0</v>
      </c>
      <c r="JT24">
        <v>102.292</v>
      </c>
      <c r="JU24">
        <v>103.71</v>
      </c>
    </row>
    <row r="25" spans="1:281">
      <c r="A25">
        <v>9</v>
      </c>
      <c r="B25">
        <v>1654180937.1</v>
      </c>
      <c r="C25">
        <v>480</v>
      </c>
      <c r="D25" t="s">
        <v>440</v>
      </c>
      <c r="E25" t="s">
        <v>441</v>
      </c>
      <c r="F25">
        <v>5</v>
      </c>
      <c r="G25" t="s">
        <v>417</v>
      </c>
      <c r="H25" t="s">
        <v>418</v>
      </c>
      <c r="I25">
        <v>1654180934.1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1040.28754781177</v>
      </c>
      <c r="AK25">
        <v>1043.76442424242</v>
      </c>
      <c r="AL25">
        <v>-1.01257619392462</v>
      </c>
      <c r="AM25">
        <v>66.9138105753433</v>
      </c>
      <c r="AN25">
        <f>(AP25 - AO25 + DI25*1E3/(8.314*(DK25+273.15)) * AR25/DH25 * AQ25) * DH25/(100*CV25) * 1000/(1000 - AP25)</f>
        <v>0</v>
      </c>
      <c r="AO25">
        <v>14.4806006626542</v>
      </c>
      <c r="AP25">
        <v>14.4373187878788</v>
      </c>
      <c r="AQ25">
        <v>0.00941706255608316</v>
      </c>
      <c r="AR25">
        <v>78.336245327383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419</v>
      </c>
      <c r="AY25" t="s">
        <v>419</v>
      </c>
      <c r="AZ25">
        <v>0</v>
      </c>
      <c r="BA25">
        <v>0</v>
      </c>
      <c r="BB25">
        <f>1-AZ25/BA25</f>
        <v>0</v>
      </c>
      <c r="BC25">
        <v>0</v>
      </c>
      <c r="BD25" t="s">
        <v>419</v>
      </c>
      <c r="BE25" t="s">
        <v>419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419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420</v>
      </c>
      <c r="CY25">
        <v>2</v>
      </c>
      <c r="CZ25" t="b">
        <v>1</v>
      </c>
      <c r="DA25">
        <v>1654180934.1</v>
      </c>
      <c r="DB25">
        <v>1031.2</v>
      </c>
      <c r="DC25">
        <v>1025.93363636364</v>
      </c>
      <c r="DD25">
        <v>14.4146090909091</v>
      </c>
      <c r="DE25">
        <v>14.4708727272727</v>
      </c>
      <c r="DF25">
        <v>1027.71727272727</v>
      </c>
      <c r="DG25">
        <v>14.3271</v>
      </c>
      <c r="DH25">
        <v>600.020181818182</v>
      </c>
      <c r="DI25">
        <v>90.5865181818182</v>
      </c>
      <c r="DJ25">
        <v>0.0999828363636364</v>
      </c>
      <c r="DK25">
        <v>25.8288</v>
      </c>
      <c r="DL25">
        <v>25.4303</v>
      </c>
      <c r="DM25">
        <v>999.9</v>
      </c>
      <c r="DN25">
        <v>0</v>
      </c>
      <c r="DO25">
        <v>0</v>
      </c>
      <c r="DP25">
        <v>9998.97272727273</v>
      </c>
      <c r="DQ25">
        <v>0</v>
      </c>
      <c r="DR25">
        <v>918.353636363636</v>
      </c>
      <c r="DS25">
        <v>5.26705636363636</v>
      </c>
      <c r="DT25">
        <v>1046.28181818182</v>
      </c>
      <c r="DU25">
        <v>1040.99545454545</v>
      </c>
      <c r="DV25">
        <v>-0.0562752</v>
      </c>
      <c r="DW25">
        <v>1025.93363636364</v>
      </c>
      <c r="DX25">
        <v>14.4708727272727</v>
      </c>
      <c r="DY25">
        <v>1.30576727272727</v>
      </c>
      <c r="DZ25">
        <v>1.31086545454545</v>
      </c>
      <c r="EA25">
        <v>10.8654</v>
      </c>
      <c r="EB25">
        <v>10.9240181818182</v>
      </c>
      <c r="EC25">
        <v>0</v>
      </c>
      <c r="ED25">
        <v>0</v>
      </c>
      <c r="EE25">
        <v>0</v>
      </c>
      <c r="EF25">
        <v>0</v>
      </c>
      <c r="EG25">
        <v>-7.04545454545455</v>
      </c>
      <c r="EH25">
        <v>0</v>
      </c>
      <c r="EI25">
        <v>42.6818181818182</v>
      </c>
      <c r="EJ25">
        <v>-0.727272727272727</v>
      </c>
      <c r="EK25">
        <v>34.875</v>
      </c>
      <c r="EL25">
        <v>41.25</v>
      </c>
      <c r="EM25">
        <v>37.2270909090909</v>
      </c>
      <c r="EN25">
        <v>41.5112727272727</v>
      </c>
      <c r="EO25">
        <v>36.1813636363636</v>
      </c>
      <c r="EP25">
        <v>0</v>
      </c>
      <c r="EQ25">
        <v>0</v>
      </c>
      <c r="ER25">
        <v>0</v>
      </c>
      <c r="ES25">
        <v>1654180937.5</v>
      </c>
      <c r="ET25">
        <v>0</v>
      </c>
      <c r="EU25">
        <v>2.26</v>
      </c>
      <c r="EV25">
        <v>-92.230769551012</v>
      </c>
      <c r="EW25">
        <v>7.42307692178352</v>
      </c>
      <c r="EX25">
        <v>39.44</v>
      </c>
      <c r="EY25">
        <v>15</v>
      </c>
      <c r="EZ25">
        <v>0</v>
      </c>
      <c r="FA25" t="s">
        <v>421</v>
      </c>
      <c r="FB25">
        <v>1653839153.1</v>
      </c>
      <c r="FC25">
        <v>1653839148.6</v>
      </c>
      <c r="FD25">
        <v>0</v>
      </c>
      <c r="FE25">
        <v>0.832</v>
      </c>
      <c r="FF25">
        <v>0.044</v>
      </c>
      <c r="FG25">
        <v>2.673</v>
      </c>
      <c r="FH25">
        <v>0.008</v>
      </c>
      <c r="FI25">
        <v>427</v>
      </c>
      <c r="FJ25">
        <v>11</v>
      </c>
      <c r="FK25">
        <v>0.49</v>
      </c>
      <c r="FL25">
        <v>0.23</v>
      </c>
      <c r="FM25">
        <v>5.15925666666667</v>
      </c>
      <c r="FN25">
        <v>0.704908565072297</v>
      </c>
      <c r="FO25">
        <v>0.0935355788041226</v>
      </c>
      <c r="FP25">
        <v>-1</v>
      </c>
      <c r="FQ25">
        <v>3.24</v>
      </c>
      <c r="FR25">
        <v>-75.8846157548225</v>
      </c>
      <c r="FS25">
        <v>14.8937033675309</v>
      </c>
      <c r="FT25">
        <v>0</v>
      </c>
      <c r="FU25">
        <v>0.008871134</v>
      </c>
      <c r="FV25">
        <v>-0.413776242580645</v>
      </c>
      <c r="FW25">
        <v>0.0558534919846161</v>
      </c>
      <c r="FX25">
        <v>0</v>
      </c>
      <c r="FY25">
        <v>0</v>
      </c>
      <c r="FZ25">
        <v>2</v>
      </c>
      <c r="GA25" t="s">
        <v>422</v>
      </c>
      <c r="GB25">
        <v>3.20434</v>
      </c>
      <c r="GC25">
        <v>2.75487</v>
      </c>
      <c r="GD25">
        <v>0.169747</v>
      </c>
      <c r="GE25">
        <v>0.169505</v>
      </c>
      <c r="GF25">
        <v>0.0721213</v>
      </c>
      <c r="GG25">
        <v>0.0729145</v>
      </c>
      <c r="GH25">
        <v>32317.5</v>
      </c>
      <c r="GI25">
        <v>35543.7</v>
      </c>
      <c r="GJ25">
        <v>35280.8</v>
      </c>
      <c r="GK25">
        <v>38857.8</v>
      </c>
      <c r="GL25">
        <v>46428.8</v>
      </c>
      <c r="GM25">
        <v>52007.6</v>
      </c>
      <c r="GN25">
        <v>55139.1</v>
      </c>
      <c r="GO25">
        <v>62295.3</v>
      </c>
      <c r="GP25">
        <v>2.1403</v>
      </c>
      <c r="GQ25">
        <v>2.27338</v>
      </c>
      <c r="GR25">
        <v>0.102244</v>
      </c>
      <c r="GS25">
        <v>0</v>
      </c>
      <c r="GT25">
        <v>23.7515</v>
      </c>
      <c r="GU25">
        <v>999.9</v>
      </c>
      <c r="GV25">
        <v>35.875</v>
      </c>
      <c r="GW25">
        <v>29.094</v>
      </c>
      <c r="GX25">
        <v>16.0141</v>
      </c>
      <c r="GY25">
        <v>55.1081</v>
      </c>
      <c r="GZ25">
        <v>35.6971</v>
      </c>
      <c r="HA25">
        <v>2</v>
      </c>
      <c r="HB25">
        <v>0.0246596</v>
      </c>
      <c r="HC25">
        <v>0</v>
      </c>
      <c r="HD25">
        <v>20.1802</v>
      </c>
      <c r="HE25">
        <v>5.20172</v>
      </c>
      <c r="HF25">
        <v>12.0099</v>
      </c>
      <c r="HG25">
        <v>4.9757</v>
      </c>
      <c r="HH25">
        <v>3.294</v>
      </c>
      <c r="HI25">
        <v>452.2</v>
      </c>
      <c r="HJ25">
        <v>9999</v>
      </c>
      <c r="HK25">
        <v>9999</v>
      </c>
      <c r="HL25">
        <v>8593.3</v>
      </c>
      <c r="HM25">
        <v>1.86279</v>
      </c>
      <c r="HN25">
        <v>1.86783</v>
      </c>
      <c r="HO25">
        <v>1.86761</v>
      </c>
      <c r="HP25">
        <v>1.86874</v>
      </c>
      <c r="HQ25">
        <v>1.86957</v>
      </c>
      <c r="HR25">
        <v>1.86565</v>
      </c>
      <c r="HS25">
        <v>1.86676</v>
      </c>
      <c r="HT25">
        <v>1.86813</v>
      </c>
      <c r="HU25">
        <v>5</v>
      </c>
      <c r="HV25">
        <v>0</v>
      </c>
      <c r="HW25">
        <v>0</v>
      </c>
      <c r="HX25">
        <v>0</v>
      </c>
      <c r="HY25" t="s">
        <v>423</v>
      </c>
      <c r="HZ25" t="s">
        <v>424</v>
      </c>
      <c r="IA25" t="s">
        <v>425</v>
      </c>
      <c r="IB25" t="s">
        <v>425</v>
      </c>
      <c r="IC25" t="s">
        <v>425</v>
      </c>
      <c r="ID25" t="s">
        <v>425</v>
      </c>
      <c r="IE25">
        <v>0</v>
      </c>
      <c r="IF25">
        <v>100</v>
      </c>
      <c r="IG25">
        <v>100</v>
      </c>
      <c r="IH25">
        <v>3.48</v>
      </c>
      <c r="II25">
        <v>0.0882</v>
      </c>
      <c r="IJ25">
        <v>2.1281692141418</v>
      </c>
      <c r="IK25">
        <v>0.00126289029031032</v>
      </c>
      <c r="IL25">
        <v>1.41772891061911e-08</v>
      </c>
      <c r="IM25">
        <v>3.84268295795709e-11</v>
      </c>
      <c r="IN25">
        <v>-0.00961934716735676</v>
      </c>
      <c r="IO25">
        <v>-0.0181798780298593</v>
      </c>
      <c r="IP25">
        <v>0.00198435848900387</v>
      </c>
      <c r="IQ25">
        <v>-1.69116240974151e-05</v>
      </c>
      <c r="IR25">
        <v>-3</v>
      </c>
      <c r="IS25">
        <v>2251</v>
      </c>
      <c r="IT25">
        <v>1</v>
      </c>
      <c r="IU25">
        <v>27</v>
      </c>
      <c r="IV25">
        <v>5696.4</v>
      </c>
      <c r="IW25">
        <v>5696.5</v>
      </c>
      <c r="IX25">
        <v>0.147705</v>
      </c>
      <c r="IY25">
        <v>4.99756</v>
      </c>
      <c r="IZ25">
        <v>2.24854</v>
      </c>
      <c r="JA25">
        <v>2.58911</v>
      </c>
      <c r="JB25">
        <v>1.99585</v>
      </c>
      <c r="JC25">
        <v>2.33154</v>
      </c>
      <c r="JD25">
        <v>31.5424</v>
      </c>
      <c r="JE25">
        <v>16.1984</v>
      </c>
      <c r="JF25">
        <v>2</v>
      </c>
      <c r="JG25">
        <v>621.449</v>
      </c>
      <c r="JH25">
        <v>726.141</v>
      </c>
      <c r="JI25">
        <v>26.1095</v>
      </c>
      <c r="JJ25">
        <v>27.5737</v>
      </c>
      <c r="JK25">
        <v>30.0001</v>
      </c>
      <c r="JL25">
        <v>27.5196</v>
      </c>
      <c r="JM25">
        <v>27.4601</v>
      </c>
      <c r="JN25">
        <v>-1</v>
      </c>
      <c r="JO25">
        <v>-30</v>
      </c>
      <c r="JP25">
        <v>-30</v>
      </c>
      <c r="JQ25">
        <v>-999.9</v>
      </c>
      <c r="JR25">
        <v>420.1</v>
      </c>
      <c r="JS25">
        <v>0</v>
      </c>
      <c r="JT25">
        <v>102.292</v>
      </c>
      <c r="JU25">
        <v>103.711</v>
      </c>
    </row>
    <row r="26" spans="1:281">
      <c r="A26">
        <v>10</v>
      </c>
      <c r="B26">
        <v>1654180997.1</v>
      </c>
      <c r="C26">
        <v>540</v>
      </c>
      <c r="D26" t="s">
        <v>442</v>
      </c>
      <c r="E26" t="s">
        <v>443</v>
      </c>
      <c r="F26">
        <v>5</v>
      </c>
      <c r="G26" t="s">
        <v>417</v>
      </c>
      <c r="H26" t="s">
        <v>418</v>
      </c>
      <c r="I26">
        <v>1654180994.1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984.239614400925</v>
      </c>
      <c r="AK26">
        <v>987.1686</v>
      </c>
      <c r="AL26">
        <v>-0.882125039592843</v>
      </c>
      <c r="AM26">
        <v>66.9138105753433</v>
      </c>
      <c r="AN26">
        <f>(AP26 - AO26 + DI26*1E3/(8.314*(DK26+273.15)) * AR26/DH26 * AQ26) * DH26/(100*CV26) * 1000/(1000 - AP26)</f>
        <v>0</v>
      </c>
      <c r="AO26">
        <v>14.4956958038654</v>
      </c>
      <c r="AP26">
        <v>14.4559727272727</v>
      </c>
      <c r="AQ26">
        <v>0.00753340246176437</v>
      </c>
      <c r="AR26">
        <v>78.336245327383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419</v>
      </c>
      <c r="AY26" t="s">
        <v>419</v>
      </c>
      <c r="AZ26">
        <v>0</v>
      </c>
      <c r="BA26">
        <v>0</v>
      </c>
      <c r="BB26">
        <f>1-AZ26/BA26</f>
        <v>0</v>
      </c>
      <c r="BC26">
        <v>0</v>
      </c>
      <c r="BD26" t="s">
        <v>419</v>
      </c>
      <c r="BE26" t="s">
        <v>419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419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420</v>
      </c>
      <c r="CY26">
        <v>2</v>
      </c>
      <c r="CZ26" t="b">
        <v>1</v>
      </c>
      <c r="DA26">
        <v>1654180994.1</v>
      </c>
      <c r="DB26">
        <v>975.098</v>
      </c>
      <c r="DC26">
        <v>970.573363636364</v>
      </c>
      <c r="DD26">
        <v>14.4373909090909</v>
      </c>
      <c r="DE26">
        <v>14.4866363636364</v>
      </c>
      <c r="DF26">
        <v>971.694181818182</v>
      </c>
      <c r="DG26">
        <v>14.3492727272727</v>
      </c>
      <c r="DH26">
        <v>600.022272727273</v>
      </c>
      <c r="DI26">
        <v>90.5850727272727</v>
      </c>
      <c r="DJ26">
        <v>0.100150254545455</v>
      </c>
      <c r="DK26">
        <v>25.8174545454545</v>
      </c>
      <c r="DL26">
        <v>25.4100181818182</v>
      </c>
      <c r="DM26">
        <v>999.9</v>
      </c>
      <c r="DN26">
        <v>0</v>
      </c>
      <c r="DO26">
        <v>0</v>
      </c>
      <c r="DP26">
        <v>10004.4318181818</v>
      </c>
      <c r="DQ26">
        <v>0</v>
      </c>
      <c r="DR26">
        <v>918.461727272727</v>
      </c>
      <c r="DS26">
        <v>4.52472363636364</v>
      </c>
      <c r="DT26">
        <v>989.382090909091</v>
      </c>
      <c r="DU26">
        <v>984.840363636364</v>
      </c>
      <c r="DV26">
        <v>-0.0492397727272727</v>
      </c>
      <c r="DW26">
        <v>970.573363636364</v>
      </c>
      <c r="DX26">
        <v>14.4866363636364</v>
      </c>
      <c r="DY26">
        <v>1.30781181818182</v>
      </c>
      <c r="DZ26">
        <v>1.31227181818182</v>
      </c>
      <c r="EA26">
        <v>10.8889454545455</v>
      </c>
      <c r="EB26">
        <v>10.9401636363636</v>
      </c>
      <c r="EC26">
        <v>0</v>
      </c>
      <c r="ED26">
        <v>0</v>
      </c>
      <c r="EE26">
        <v>0</v>
      </c>
      <c r="EF26">
        <v>0</v>
      </c>
      <c r="EG26">
        <v>0.863636363636364</v>
      </c>
      <c r="EH26">
        <v>0</v>
      </c>
      <c r="EI26">
        <v>37.6818181818182</v>
      </c>
      <c r="EJ26">
        <v>-2.27272727272727</v>
      </c>
      <c r="EK26">
        <v>35</v>
      </c>
      <c r="EL26">
        <v>41.375</v>
      </c>
      <c r="EM26">
        <v>37.375</v>
      </c>
      <c r="EN26">
        <v>41.812</v>
      </c>
      <c r="EO26">
        <v>36.3007272727273</v>
      </c>
      <c r="EP26">
        <v>0</v>
      </c>
      <c r="EQ26">
        <v>0</v>
      </c>
      <c r="ER26">
        <v>0</v>
      </c>
      <c r="ES26">
        <v>1654180997.5</v>
      </c>
      <c r="ET26">
        <v>0</v>
      </c>
      <c r="EU26">
        <v>4.7</v>
      </c>
      <c r="EV26">
        <v>-25.1923083336161</v>
      </c>
      <c r="EW26">
        <v>-12.0769247700715</v>
      </c>
      <c r="EX26">
        <v>36.58</v>
      </c>
      <c r="EY26">
        <v>15</v>
      </c>
      <c r="EZ26">
        <v>0</v>
      </c>
      <c r="FA26" t="s">
        <v>421</v>
      </c>
      <c r="FB26">
        <v>1653839153.1</v>
      </c>
      <c r="FC26">
        <v>1653839148.6</v>
      </c>
      <c r="FD26">
        <v>0</v>
      </c>
      <c r="FE26">
        <v>0.832</v>
      </c>
      <c r="FF26">
        <v>0.044</v>
      </c>
      <c r="FG26">
        <v>2.673</v>
      </c>
      <c r="FH26">
        <v>0.008</v>
      </c>
      <c r="FI26">
        <v>427</v>
      </c>
      <c r="FJ26">
        <v>11</v>
      </c>
      <c r="FK26">
        <v>0.49</v>
      </c>
      <c r="FL26">
        <v>0.23</v>
      </c>
      <c r="FM26">
        <v>4.50300666666667</v>
      </c>
      <c r="FN26">
        <v>0.390850812013359</v>
      </c>
      <c r="FO26">
        <v>0.0887126550285935</v>
      </c>
      <c r="FP26">
        <v>-1</v>
      </c>
      <c r="FQ26">
        <v>4.06</v>
      </c>
      <c r="FR26">
        <v>-27.3461544808786</v>
      </c>
      <c r="FS26">
        <v>10.6454873068357</v>
      </c>
      <c r="FT26">
        <v>0</v>
      </c>
      <c r="FU26">
        <v>0.009752777</v>
      </c>
      <c r="FV26">
        <v>-0.363988294104561</v>
      </c>
      <c r="FW26">
        <v>0.0508263792901576</v>
      </c>
      <c r="FX26">
        <v>0</v>
      </c>
      <c r="FY26">
        <v>0</v>
      </c>
      <c r="FZ26">
        <v>2</v>
      </c>
      <c r="GA26" t="s">
        <v>422</v>
      </c>
      <c r="GB26">
        <v>3.20437</v>
      </c>
      <c r="GC26">
        <v>2.7549</v>
      </c>
      <c r="GD26">
        <v>0.163798</v>
      </c>
      <c r="GE26">
        <v>0.163651</v>
      </c>
      <c r="GF26">
        <v>0.072188</v>
      </c>
      <c r="GG26">
        <v>0.0729737</v>
      </c>
      <c r="GH26">
        <v>32549.6</v>
      </c>
      <c r="GI26">
        <v>35794.4</v>
      </c>
      <c r="GJ26">
        <v>35281.4</v>
      </c>
      <c r="GK26">
        <v>38858</v>
      </c>
      <c r="GL26">
        <v>46426</v>
      </c>
      <c r="GM26">
        <v>52004.3</v>
      </c>
      <c r="GN26">
        <v>55139.9</v>
      </c>
      <c r="GO26">
        <v>62295.5</v>
      </c>
      <c r="GP26">
        <v>2.1406</v>
      </c>
      <c r="GQ26">
        <v>2.27325</v>
      </c>
      <c r="GR26">
        <v>0.102229</v>
      </c>
      <c r="GS26">
        <v>0</v>
      </c>
      <c r="GT26">
        <v>23.732</v>
      </c>
      <c r="GU26">
        <v>999.9</v>
      </c>
      <c r="GV26">
        <v>35.899</v>
      </c>
      <c r="GW26">
        <v>29.074</v>
      </c>
      <c r="GX26">
        <v>16.0077</v>
      </c>
      <c r="GY26">
        <v>54.9581</v>
      </c>
      <c r="GZ26">
        <v>35.9295</v>
      </c>
      <c r="HA26">
        <v>2</v>
      </c>
      <c r="HB26">
        <v>0.0241819</v>
      </c>
      <c r="HC26">
        <v>0</v>
      </c>
      <c r="HD26">
        <v>20.1808</v>
      </c>
      <c r="HE26">
        <v>5.19902</v>
      </c>
      <c r="HF26">
        <v>12.0099</v>
      </c>
      <c r="HG26">
        <v>4.9757</v>
      </c>
      <c r="HH26">
        <v>3.294</v>
      </c>
      <c r="HI26">
        <v>452.3</v>
      </c>
      <c r="HJ26">
        <v>9999</v>
      </c>
      <c r="HK26">
        <v>9999</v>
      </c>
      <c r="HL26">
        <v>8593.3</v>
      </c>
      <c r="HM26">
        <v>1.86279</v>
      </c>
      <c r="HN26">
        <v>1.86784</v>
      </c>
      <c r="HO26">
        <v>1.86765</v>
      </c>
      <c r="HP26">
        <v>1.86874</v>
      </c>
      <c r="HQ26">
        <v>1.86957</v>
      </c>
      <c r="HR26">
        <v>1.86565</v>
      </c>
      <c r="HS26">
        <v>1.86676</v>
      </c>
      <c r="HT26">
        <v>1.86813</v>
      </c>
      <c r="HU26">
        <v>5</v>
      </c>
      <c r="HV26">
        <v>0</v>
      </c>
      <c r="HW26">
        <v>0</v>
      </c>
      <c r="HX26">
        <v>0</v>
      </c>
      <c r="HY26" t="s">
        <v>423</v>
      </c>
      <c r="HZ26" t="s">
        <v>424</v>
      </c>
      <c r="IA26" t="s">
        <v>425</v>
      </c>
      <c r="IB26" t="s">
        <v>425</v>
      </c>
      <c r="IC26" t="s">
        <v>425</v>
      </c>
      <c r="ID26" t="s">
        <v>425</v>
      </c>
      <c r="IE26">
        <v>0</v>
      </c>
      <c r="IF26">
        <v>100</v>
      </c>
      <c r="IG26">
        <v>100</v>
      </c>
      <c r="IH26">
        <v>3.4</v>
      </c>
      <c r="II26">
        <v>0.0888</v>
      </c>
      <c r="IJ26">
        <v>2.1281692141418</v>
      </c>
      <c r="IK26">
        <v>0.00126289029031032</v>
      </c>
      <c r="IL26">
        <v>1.41772891061911e-08</v>
      </c>
      <c r="IM26">
        <v>3.84268295795709e-11</v>
      </c>
      <c r="IN26">
        <v>-0.00961934716735676</v>
      </c>
      <c r="IO26">
        <v>-0.0181798780298593</v>
      </c>
      <c r="IP26">
        <v>0.00198435848900387</v>
      </c>
      <c r="IQ26">
        <v>-1.69116240974151e-05</v>
      </c>
      <c r="IR26">
        <v>-3</v>
      </c>
      <c r="IS26">
        <v>2251</v>
      </c>
      <c r="IT26">
        <v>1</v>
      </c>
      <c r="IU26">
        <v>27</v>
      </c>
      <c r="IV26">
        <v>5697.4</v>
      </c>
      <c r="IW26">
        <v>5697.5</v>
      </c>
      <c r="IX26">
        <v>0.146484</v>
      </c>
      <c r="IY26">
        <v>4.99756</v>
      </c>
      <c r="IZ26">
        <v>2.24854</v>
      </c>
      <c r="JA26">
        <v>2.58911</v>
      </c>
      <c r="JB26">
        <v>1.99585</v>
      </c>
      <c r="JC26">
        <v>2.3584</v>
      </c>
      <c r="JD26">
        <v>31.4988</v>
      </c>
      <c r="JE26">
        <v>16.2072</v>
      </c>
      <c r="JF26">
        <v>2</v>
      </c>
      <c r="JG26">
        <v>621.679</v>
      </c>
      <c r="JH26">
        <v>726.007</v>
      </c>
      <c r="JI26">
        <v>26.0988</v>
      </c>
      <c r="JJ26">
        <v>27.5714</v>
      </c>
      <c r="JK26">
        <v>30</v>
      </c>
      <c r="JL26">
        <v>27.519</v>
      </c>
      <c r="JM26">
        <v>27.4584</v>
      </c>
      <c r="JN26">
        <v>-1</v>
      </c>
      <c r="JO26">
        <v>-30</v>
      </c>
      <c r="JP26">
        <v>-30</v>
      </c>
      <c r="JQ26">
        <v>-999.9</v>
      </c>
      <c r="JR26">
        <v>420.1</v>
      </c>
      <c r="JS26">
        <v>0</v>
      </c>
      <c r="JT26">
        <v>102.294</v>
      </c>
      <c r="JU26">
        <v>103.712</v>
      </c>
    </row>
    <row r="27" spans="1:281">
      <c r="A27">
        <v>11</v>
      </c>
      <c r="B27">
        <v>1654181057.1</v>
      </c>
      <c r="C27">
        <v>600</v>
      </c>
      <c r="D27" t="s">
        <v>444</v>
      </c>
      <c r="E27" t="s">
        <v>445</v>
      </c>
      <c r="F27">
        <v>5</v>
      </c>
      <c r="G27" t="s">
        <v>417</v>
      </c>
      <c r="H27" t="s">
        <v>418</v>
      </c>
      <c r="I27">
        <v>1654181054.1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932.8190303391</v>
      </c>
      <c r="AK27">
        <v>935.445284848485</v>
      </c>
      <c r="AL27">
        <v>-0.830954792423744</v>
      </c>
      <c r="AM27">
        <v>66.9138105753433</v>
      </c>
      <c r="AN27">
        <f>(AP27 - AO27 + DI27*1E3/(8.314*(DK27+273.15)) * AR27/DH27 * AQ27) * DH27/(100*CV27) * 1000/(1000 - AP27)</f>
        <v>0</v>
      </c>
      <c r="AO27">
        <v>14.4631630575021</v>
      </c>
      <c r="AP27">
        <v>14.4253266666667</v>
      </c>
      <c r="AQ27">
        <v>0.00692204971050179</v>
      </c>
      <c r="AR27">
        <v>78.336245327383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419</v>
      </c>
      <c r="AY27" t="s">
        <v>419</v>
      </c>
      <c r="AZ27">
        <v>0</v>
      </c>
      <c r="BA27">
        <v>0</v>
      </c>
      <c r="BB27">
        <f>1-AZ27/BA27</f>
        <v>0</v>
      </c>
      <c r="BC27">
        <v>0</v>
      </c>
      <c r="BD27" t="s">
        <v>419</v>
      </c>
      <c r="BE27" t="s">
        <v>419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419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420</v>
      </c>
      <c r="CY27">
        <v>2</v>
      </c>
      <c r="CZ27" t="b">
        <v>1</v>
      </c>
      <c r="DA27">
        <v>1654181054.1</v>
      </c>
      <c r="DB27">
        <v>924.003363636363</v>
      </c>
      <c r="DC27">
        <v>919.910818181818</v>
      </c>
      <c r="DD27">
        <v>14.4075636363636</v>
      </c>
      <c r="DE27">
        <v>14.4543090909091</v>
      </c>
      <c r="DF27">
        <v>920.670636363636</v>
      </c>
      <c r="DG27">
        <v>14.3202363636364</v>
      </c>
      <c r="DH27">
        <v>600.017454545455</v>
      </c>
      <c r="DI27">
        <v>90.5863272727273</v>
      </c>
      <c r="DJ27">
        <v>0.100027227272727</v>
      </c>
      <c r="DK27">
        <v>25.8193454545455</v>
      </c>
      <c r="DL27">
        <v>25.4153181818182</v>
      </c>
      <c r="DM27">
        <v>999.9</v>
      </c>
      <c r="DN27">
        <v>0</v>
      </c>
      <c r="DO27">
        <v>0</v>
      </c>
      <c r="DP27">
        <v>9998.06545454545</v>
      </c>
      <c r="DQ27">
        <v>0</v>
      </c>
      <c r="DR27">
        <v>918.579545454545</v>
      </c>
      <c r="DS27">
        <v>4.09259</v>
      </c>
      <c r="DT27">
        <v>937.510545454546</v>
      </c>
      <c r="DU27">
        <v>933.402454545454</v>
      </c>
      <c r="DV27">
        <v>-0.0467448636363636</v>
      </c>
      <c r="DW27">
        <v>919.910818181818</v>
      </c>
      <c r="DX27">
        <v>14.4543090909091</v>
      </c>
      <c r="DY27">
        <v>1.30512818181818</v>
      </c>
      <c r="DZ27">
        <v>1.30936272727273</v>
      </c>
      <c r="EA27">
        <v>10.8580272727273</v>
      </c>
      <c r="EB27">
        <v>10.9067363636364</v>
      </c>
      <c r="EC27">
        <v>0</v>
      </c>
      <c r="ED27">
        <v>0</v>
      </c>
      <c r="EE27">
        <v>0</v>
      </c>
      <c r="EF27">
        <v>0</v>
      </c>
      <c r="EG27">
        <v>-1.13636363636364</v>
      </c>
      <c r="EH27">
        <v>0</v>
      </c>
      <c r="EI27">
        <v>44.6818181818182</v>
      </c>
      <c r="EJ27">
        <v>-0.954545454545455</v>
      </c>
      <c r="EK27">
        <v>35.125</v>
      </c>
      <c r="EL27">
        <v>41.5</v>
      </c>
      <c r="EM27">
        <v>37.4885454545455</v>
      </c>
      <c r="EN27">
        <v>42.0112727272727</v>
      </c>
      <c r="EO27">
        <v>36.437</v>
      </c>
      <c r="EP27">
        <v>0</v>
      </c>
      <c r="EQ27">
        <v>0</v>
      </c>
      <c r="ER27">
        <v>0</v>
      </c>
      <c r="ES27">
        <v>1654181057.5</v>
      </c>
      <c r="ET27">
        <v>0</v>
      </c>
      <c r="EU27">
        <v>-0.7</v>
      </c>
      <c r="EV27">
        <v>-35.1538471223335</v>
      </c>
      <c r="EW27">
        <v>44.9615388101138</v>
      </c>
      <c r="EX27">
        <v>41.86</v>
      </c>
      <c r="EY27">
        <v>15</v>
      </c>
      <c r="EZ27">
        <v>0</v>
      </c>
      <c r="FA27" t="s">
        <v>421</v>
      </c>
      <c r="FB27">
        <v>1653839153.1</v>
      </c>
      <c r="FC27">
        <v>1653839148.6</v>
      </c>
      <c r="FD27">
        <v>0</v>
      </c>
      <c r="FE27">
        <v>0.832</v>
      </c>
      <c r="FF27">
        <v>0.044</v>
      </c>
      <c r="FG27">
        <v>2.673</v>
      </c>
      <c r="FH27">
        <v>0.008</v>
      </c>
      <c r="FI27">
        <v>427</v>
      </c>
      <c r="FJ27">
        <v>11</v>
      </c>
      <c r="FK27">
        <v>0.49</v>
      </c>
      <c r="FL27">
        <v>0.23</v>
      </c>
      <c r="FM27">
        <v>4.11648133333333</v>
      </c>
      <c r="FN27">
        <v>-0.120171390433815</v>
      </c>
      <c r="FO27">
        <v>0.0972678354761852</v>
      </c>
      <c r="FP27">
        <v>-1</v>
      </c>
      <c r="FQ27">
        <v>-0.78</v>
      </c>
      <c r="FR27">
        <v>-42.3461547926568</v>
      </c>
      <c r="FS27">
        <v>12.8429591605673</v>
      </c>
      <c r="FT27">
        <v>0</v>
      </c>
      <c r="FU27">
        <v>0.01227636942</v>
      </c>
      <c r="FV27">
        <v>-0.328067732497442</v>
      </c>
      <c r="FW27">
        <v>0.052099762963747</v>
      </c>
      <c r="FX27">
        <v>0</v>
      </c>
      <c r="FY27">
        <v>0</v>
      </c>
      <c r="FZ27">
        <v>2</v>
      </c>
      <c r="GA27" t="s">
        <v>422</v>
      </c>
      <c r="GB27">
        <v>3.20437</v>
      </c>
      <c r="GC27">
        <v>2.75485</v>
      </c>
      <c r="GD27">
        <v>0.158203</v>
      </c>
      <c r="GE27">
        <v>0.1581</v>
      </c>
      <c r="GF27">
        <v>0.0720804</v>
      </c>
      <c r="GG27">
        <v>0.0728862</v>
      </c>
      <c r="GH27">
        <v>32767</v>
      </c>
      <c r="GI27">
        <v>36032.3</v>
      </c>
      <c r="GJ27">
        <v>35281.1</v>
      </c>
      <c r="GK27">
        <v>38858.4</v>
      </c>
      <c r="GL27">
        <v>46430.9</v>
      </c>
      <c r="GM27">
        <v>52009.4</v>
      </c>
      <c r="GN27">
        <v>55139.4</v>
      </c>
      <c r="GO27">
        <v>62296</v>
      </c>
      <c r="GP27">
        <v>2.14048</v>
      </c>
      <c r="GQ27">
        <v>2.27332</v>
      </c>
      <c r="GR27">
        <v>0.10277</v>
      </c>
      <c r="GS27">
        <v>0</v>
      </c>
      <c r="GT27">
        <v>23.7245</v>
      </c>
      <c r="GU27">
        <v>999.9</v>
      </c>
      <c r="GV27">
        <v>35.85</v>
      </c>
      <c r="GW27">
        <v>29.074</v>
      </c>
      <c r="GX27">
        <v>15.9841</v>
      </c>
      <c r="GY27">
        <v>55.3181</v>
      </c>
      <c r="GZ27">
        <v>35.7652</v>
      </c>
      <c r="HA27">
        <v>2</v>
      </c>
      <c r="HB27">
        <v>0.0242759</v>
      </c>
      <c r="HC27">
        <v>0</v>
      </c>
      <c r="HD27">
        <v>20.1799</v>
      </c>
      <c r="HE27">
        <v>5.19932</v>
      </c>
      <c r="HF27">
        <v>12.0099</v>
      </c>
      <c r="HG27">
        <v>4.97575</v>
      </c>
      <c r="HH27">
        <v>3.294</v>
      </c>
      <c r="HI27">
        <v>452.3</v>
      </c>
      <c r="HJ27">
        <v>9999</v>
      </c>
      <c r="HK27">
        <v>9999</v>
      </c>
      <c r="HL27">
        <v>8593.3</v>
      </c>
      <c r="HM27">
        <v>1.86279</v>
      </c>
      <c r="HN27">
        <v>1.86783</v>
      </c>
      <c r="HO27">
        <v>1.86761</v>
      </c>
      <c r="HP27">
        <v>1.86874</v>
      </c>
      <c r="HQ27">
        <v>1.86954</v>
      </c>
      <c r="HR27">
        <v>1.8656</v>
      </c>
      <c r="HS27">
        <v>1.86676</v>
      </c>
      <c r="HT27">
        <v>1.86813</v>
      </c>
      <c r="HU27">
        <v>5</v>
      </c>
      <c r="HV27">
        <v>0</v>
      </c>
      <c r="HW27">
        <v>0</v>
      </c>
      <c r="HX27">
        <v>0</v>
      </c>
      <c r="HY27" t="s">
        <v>423</v>
      </c>
      <c r="HZ27" t="s">
        <v>424</v>
      </c>
      <c r="IA27" t="s">
        <v>425</v>
      </c>
      <c r="IB27" t="s">
        <v>425</v>
      </c>
      <c r="IC27" t="s">
        <v>425</v>
      </c>
      <c r="ID27" t="s">
        <v>425</v>
      </c>
      <c r="IE27">
        <v>0</v>
      </c>
      <c r="IF27">
        <v>100</v>
      </c>
      <c r="IG27">
        <v>100</v>
      </c>
      <c r="IH27">
        <v>3.33</v>
      </c>
      <c r="II27">
        <v>0.0878</v>
      </c>
      <c r="IJ27">
        <v>2.1281692141418</v>
      </c>
      <c r="IK27">
        <v>0.00126289029031032</v>
      </c>
      <c r="IL27">
        <v>1.41772891061911e-08</v>
      </c>
      <c r="IM27">
        <v>3.84268295795709e-11</v>
      </c>
      <c r="IN27">
        <v>-0.00961934716735676</v>
      </c>
      <c r="IO27">
        <v>-0.0181798780298593</v>
      </c>
      <c r="IP27">
        <v>0.00198435848900387</v>
      </c>
      <c r="IQ27">
        <v>-1.69116240974151e-05</v>
      </c>
      <c r="IR27">
        <v>-3</v>
      </c>
      <c r="IS27">
        <v>2251</v>
      </c>
      <c r="IT27">
        <v>1</v>
      </c>
      <c r="IU27">
        <v>27</v>
      </c>
      <c r="IV27">
        <v>5698.4</v>
      </c>
      <c r="IW27">
        <v>5698.5</v>
      </c>
      <c r="IX27">
        <v>0.147705</v>
      </c>
      <c r="IY27">
        <v>4.99756</v>
      </c>
      <c r="IZ27">
        <v>2.24854</v>
      </c>
      <c r="JA27">
        <v>2.59033</v>
      </c>
      <c r="JB27">
        <v>1.99585</v>
      </c>
      <c r="JC27">
        <v>2.35107</v>
      </c>
      <c r="JD27">
        <v>31.4552</v>
      </c>
      <c r="JE27">
        <v>16.1897</v>
      </c>
      <c r="JF27">
        <v>2</v>
      </c>
      <c r="JG27">
        <v>621.58</v>
      </c>
      <c r="JH27">
        <v>726.073</v>
      </c>
      <c r="JI27">
        <v>26.0901</v>
      </c>
      <c r="JJ27">
        <v>27.569</v>
      </c>
      <c r="JK27">
        <v>30.0002</v>
      </c>
      <c r="JL27">
        <v>27.519</v>
      </c>
      <c r="JM27">
        <v>27.4584</v>
      </c>
      <c r="JN27">
        <v>-1</v>
      </c>
      <c r="JO27">
        <v>-30</v>
      </c>
      <c r="JP27">
        <v>-30</v>
      </c>
      <c r="JQ27">
        <v>-999.9</v>
      </c>
      <c r="JR27">
        <v>420.1</v>
      </c>
      <c r="JS27">
        <v>0</v>
      </c>
      <c r="JT27">
        <v>102.293</v>
      </c>
      <c r="JU27">
        <v>103.713</v>
      </c>
    </row>
    <row r="28" spans="1:281">
      <c r="A28">
        <v>12</v>
      </c>
      <c r="B28">
        <v>1654181117.1</v>
      </c>
      <c r="C28">
        <v>660</v>
      </c>
      <c r="D28" t="s">
        <v>446</v>
      </c>
      <c r="E28" t="s">
        <v>447</v>
      </c>
      <c r="F28">
        <v>5</v>
      </c>
      <c r="G28" t="s">
        <v>417</v>
      </c>
      <c r="H28" t="s">
        <v>418</v>
      </c>
      <c r="I28">
        <v>1654181114.1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888.000513931599</v>
      </c>
      <c r="AK28">
        <v>889.806575757575</v>
      </c>
      <c r="AL28">
        <v>-0.526854417879691</v>
      </c>
      <c r="AM28">
        <v>66.9138105753433</v>
      </c>
      <c r="AN28">
        <f>(AP28 - AO28 + DI28*1E3/(8.314*(DK28+273.15)) * AR28/DH28 * AQ28) * DH28/(100*CV28) * 1000/(1000 - AP28)</f>
        <v>0</v>
      </c>
      <c r="AO28">
        <v>14.5311749560541</v>
      </c>
      <c r="AP28">
        <v>14.4839521212121</v>
      </c>
      <c r="AQ28">
        <v>0.00915663430347313</v>
      </c>
      <c r="AR28">
        <v>78.336245327383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419</v>
      </c>
      <c r="AY28" t="s">
        <v>419</v>
      </c>
      <c r="AZ28">
        <v>0</v>
      </c>
      <c r="BA28">
        <v>0</v>
      </c>
      <c r="BB28">
        <f>1-AZ28/BA28</f>
        <v>0</v>
      </c>
      <c r="BC28">
        <v>0</v>
      </c>
      <c r="BD28" t="s">
        <v>419</v>
      </c>
      <c r="BE28" t="s">
        <v>419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419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420</v>
      </c>
      <c r="CY28">
        <v>2</v>
      </c>
      <c r="CZ28" t="b">
        <v>1</v>
      </c>
      <c r="DA28">
        <v>1654181114.1</v>
      </c>
      <c r="DB28">
        <v>878.324181818182</v>
      </c>
      <c r="DC28">
        <v>878.378818181818</v>
      </c>
      <c r="DD28">
        <v>14.4610363636364</v>
      </c>
      <c r="DE28">
        <v>14.5208363636364</v>
      </c>
      <c r="DF28">
        <v>875.054272727273</v>
      </c>
      <c r="DG28">
        <v>14.3722636363636</v>
      </c>
      <c r="DH28">
        <v>600.009454545454</v>
      </c>
      <c r="DI28">
        <v>90.5855727272727</v>
      </c>
      <c r="DJ28">
        <v>0.0999915272727273</v>
      </c>
      <c r="DK28">
        <v>25.8125454545455</v>
      </c>
      <c r="DL28">
        <v>25.4075818181818</v>
      </c>
      <c r="DM28">
        <v>999.9</v>
      </c>
      <c r="DN28">
        <v>0</v>
      </c>
      <c r="DO28">
        <v>0</v>
      </c>
      <c r="DP28">
        <v>10001.8227272727</v>
      </c>
      <c r="DQ28">
        <v>0</v>
      </c>
      <c r="DR28">
        <v>918.765545454545</v>
      </c>
      <c r="DS28">
        <v>-0.0546009090909094</v>
      </c>
      <c r="DT28">
        <v>891.212</v>
      </c>
      <c r="DU28">
        <v>891.321636363636</v>
      </c>
      <c r="DV28">
        <v>-0.0597984090909091</v>
      </c>
      <c r="DW28">
        <v>878.378818181818</v>
      </c>
      <c r="DX28">
        <v>14.5208363636364</v>
      </c>
      <c r="DY28">
        <v>1.30996</v>
      </c>
      <c r="DZ28">
        <v>1.31537727272727</v>
      </c>
      <c r="EA28">
        <v>10.9136272727273</v>
      </c>
      <c r="EB28">
        <v>10.9757090909091</v>
      </c>
      <c r="EC28">
        <v>0</v>
      </c>
      <c r="ED28">
        <v>0</v>
      </c>
      <c r="EE28">
        <v>0</v>
      </c>
      <c r="EF28">
        <v>0</v>
      </c>
      <c r="EG28">
        <v>-0.136363636363636</v>
      </c>
      <c r="EH28">
        <v>0</v>
      </c>
      <c r="EI28">
        <v>37.0454545454545</v>
      </c>
      <c r="EJ28">
        <v>-0.727272727272727</v>
      </c>
      <c r="EK28">
        <v>34.6135454545455</v>
      </c>
      <c r="EL28">
        <v>39.0566363636364</v>
      </c>
      <c r="EM28">
        <v>36.4656363636364</v>
      </c>
      <c r="EN28">
        <v>38.7384545454546</v>
      </c>
      <c r="EO28">
        <v>35.4144545454545</v>
      </c>
      <c r="EP28">
        <v>0</v>
      </c>
      <c r="EQ28">
        <v>0</v>
      </c>
      <c r="ER28">
        <v>0</v>
      </c>
      <c r="ES28">
        <v>1654181117.5</v>
      </c>
      <c r="ET28">
        <v>0</v>
      </c>
      <c r="EU28">
        <v>-0.66</v>
      </c>
      <c r="EV28">
        <v>11.461538753566</v>
      </c>
      <c r="EW28">
        <v>2.8461538741339</v>
      </c>
      <c r="EX28">
        <v>36.7</v>
      </c>
      <c r="EY28">
        <v>15</v>
      </c>
      <c r="EZ28">
        <v>0</v>
      </c>
      <c r="FA28" t="s">
        <v>421</v>
      </c>
      <c r="FB28">
        <v>1653839153.1</v>
      </c>
      <c r="FC28">
        <v>1653839148.6</v>
      </c>
      <c r="FD28">
        <v>0</v>
      </c>
      <c r="FE28">
        <v>0.832</v>
      </c>
      <c r="FF28">
        <v>0.044</v>
      </c>
      <c r="FG28">
        <v>2.673</v>
      </c>
      <c r="FH28">
        <v>0.008</v>
      </c>
      <c r="FI28">
        <v>427</v>
      </c>
      <c r="FJ28">
        <v>11</v>
      </c>
      <c r="FK28">
        <v>0.49</v>
      </c>
      <c r="FL28">
        <v>0.23</v>
      </c>
      <c r="FM28">
        <v>3.26666032258065</v>
      </c>
      <c r="FN28">
        <v>-5.41212822580646</v>
      </c>
      <c r="FO28">
        <v>0.869522068697229</v>
      </c>
      <c r="FP28">
        <v>-1</v>
      </c>
      <c r="FQ28">
        <v>-0.884615384615385</v>
      </c>
      <c r="FR28">
        <v>-18.5982904816445</v>
      </c>
      <c r="FS28">
        <v>11.0717135185429</v>
      </c>
      <c r="FT28">
        <v>0</v>
      </c>
      <c r="FU28">
        <v>0.000126099677419357</v>
      </c>
      <c r="FV28">
        <v>-0.214089275322581</v>
      </c>
      <c r="FW28">
        <v>0.0523752432656714</v>
      </c>
      <c r="FX28">
        <v>0</v>
      </c>
      <c r="FY28">
        <v>0</v>
      </c>
      <c r="FZ28">
        <v>2</v>
      </c>
      <c r="GA28" t="s">
        <v>422</v>
      </c>
      <c r="GB28">
        <v>3.20439</v>
      </c>
      <c r="GC28">
        <v>2.7549</v>
      </c>
      <c r="GD28">
        <v>0.153225</v>
      </c>
      <c r="GE28">
        <v>0.156415</v>
      </c>
      <c r="GF28">
        <v>0.0722923</v>
      </c>
      <c r="GG28">
        <v>0.0731203</v>
      </c>
      <c r="GH28">
        <v>32961</v>
      </c>
      <c r="GI28">
        <v>36104.1</v>
      </c>
      <c r="GJ28">
        <v>35281.3</v>
      </c>
      <c r="GK28">
        <v>38858.1</v>
      </c>
      <c r="GL28">
        <v>46420.4</v>
      </c>
      <c r="GM28">
        <v>51995.7</v>
      </c>
      <c r="GN28">
        <v>55139.8</v>
      </c>
      <c r="GO28">
        <v>62295.3</v>
      </c>
      <c r="GP28">
        <v>2.1404</v>
      </c>
      <c r="GQ28">
        <v>2.27323</v>
      </c>
      <c r="GR28">
        <v>0.10255</v>
      </c>
      <c r="GS28">
        <v>0</v>
      </c>
      <c r="GT28">
        <v>23.7277</v>
      </c>
      <c r="GU28">
        <v>999.9</v>
      </c>
      <c r="GV28">
        <v>35.948</v>
      </c>
      <c r="GW28">
        <v>29.064</v>
      </c>
      <c r="GX28">
        <v>16.0182</v>
      </c>
      <c r="GY28">
        <v>55.3181</v>
      </c>
      <c r="GZ28">
        <v>35.8934</v>
      </c>
      <c r="HA28">
        <v>2</v>
      </c>
      <c r="HB28">
        <v>0.0242708</v>
      </c>
      <c r="HC28">
        <v>0</v>
      </c>
      <c r="HD28">
        <v>20.179</v>
      </c>
      <c r="HE28">
        <v>5.20067</v>
      </c>
      <c r="HF28">
        <v>12.0099</v>
      </c>
      <c r="HG28">
        <v>4.97565</v>
      </c>
      <c r="HH28">
        <v>3.294</v>
      </c>
      <c r="HI28">
        <v>452.3</v>
      </c>
      <c r="HJ28">
        <v>9999</v>
      </c>
      <c r="HK28">
        <v>9999</v>
      </c>
      <c r="HL28">
        <v>8593.3</v>
      </c>
      <c r="HM28">
        <v>1.86279</v>
      </c>
      <c r="HN28">
        <v>1.86784</v>
      </c>
      <c r="HO28">
        <v>1.86759</v>
      </c>
      <c r="HP28">
        <v>1.86874</v>
      </c>
      <c r="HQ28">
        <v>1.86957</v>
      </c>
      <c r="HR28">
        <v>1.8656</v>
      </c>
      <c r="HS28">
        <v>1.86676</v>
      </c>
      <c r="HT28">
        <v>1.86813</v>
      </c>
      <c r="HU28">
        <v>5</v>
      </c>
      <c r="HV28">
        <v>0</v>
      </c>
      <c r="HW28">
        <v>0</v>
      </c>
      <c r="HX28">
        <v>0</v>
      </c>
      <c r="HY28" t="s">
        <v>423</v>
      </c>
      <c r="HZ28" t="s">
        <v>424</v>
      </c>
      <c r="IA28" t="s">
        <v>425</v>
      </c>
      <c r="IB28" t="s">
        <v>425</v>
      </c>
      <c r="IC28" t="s">
        <v>425</v>
      </c>
      <c r="ID28" t="s">
        <v>425</v>
      </c>
      <c r="IE28">
        <v>0</v>
      </c>
      <c r="IF28">
        <v>100</v>
      </c>
      <c r="IG28">
        <v>100</v>
      </c>
      <c r="IH28">
        <v>3.268</v>
      </c>
      <c r="II28">
        <v>0.0895</v>
      </c>
      <c r="IJ28">
        <v>2.1281692141418</v>
      </c>
      <c r="IK28">
        <v>0.00126289029031032</v>
      </c>
      <c r="IL28">
        <v>1.41772891061911e-08</v>
      </c>
      <c r="IM28">
        <v>3.84268295795709e-11</v>
      </c>
      <c r="IN28">
        <v>-0.00961934716735676</v>
      </c>
      <c r="IO28">
        <v>-0.0181798780298593</v>
      </c>
      <c r="IP28">
        <v>0.00198435848900387</v>
      </c>
      <c r="IQ28">
        <v>-1.69116240974151e-05</v>
      </c>
      <c r="IR28">
        <v>-3</v>
      </c>
      <c r="IS28">
        <v>2251</v>
      </c>
      <c r="IT28">
        <v>1</v>
      </c>
      <c r="IU28">
        <v>27</v>
      </c>
      <c r="IV28">
        <v>5699.4</v>
      </c>
      <c r="IW28">
        <v>5699.5</v>
      </c>
      <c r="IX28">
        <v>0.147705</v>
      </c>
      <c r="IY28">
        <v>4.99756</v>
      </c>
      <c r="IZ28">
        <v>2.24854</v>
      </c>
      <c r="JA28">
        <v>2.58911</v>
      </c>
      <c r="JB28">
        <v>1.99585</v>
      </c>
      <c r="JC28">
        <v>2.323</v>
      </c>
      <c r="JD28">
        <v>31.4333</v>
      </c>
      <c r="JE28">
        <v>16.1722</v>
      </c>
      <c r="JF28">
        <v>2</v>
      </c>
      <c r="JG28">
        <v>621.521</v>
      </c>
      <c r="JH28">
        <v>726.015</v>
      </c>
      <c r="JI28">
        <v>26.0827</v>
      </c>
      <c r="JJ28">
        <v>27.5667</v>
      </c>
      <c r="JK28">
        <v>30</v>
      </c>
      <c r="JL28">
        <v>27.519</v>
      </c>
      <c r="JM28">
        <v>27.4607</v>
      </c>
      <c r="JN28">
        <v>-1</v>
      </c>
      <c r="JO28">
        <v>-30</v>
      </c>
      <c r="JP28">
        <v>-30</v>
      </c>
      <c r="JQ28">
        <v>-999.9</v>
      </c>
      <c r="JR28">
        <v>420.1</v>
      </c>
      <c r="JS28">
        <v>0</v>
      </c>
      <c r="JT28">
        <v>102.294</v>
      </c>
      <c r="JU28">
        <v>103.712</v>
      </c>
    </row>
    <row r="29" spans="1:281">
      <c r="A29">
        <v>13</v>
      </c>
      <c r="B29">
        <v>1654181177.1</v>
      </c>
      <c r="C29">
        <v>720</v>
      </c>
      <c r="D29" t="s">
        <v>448</v>
      </c>
      <c r="E29" t="s">
        <v>449</v>
      </c>
      <c r="F29">
        <v>5</v>
      </c>
      <c r="G29" t="s">
        <v>417</v>
      </c>
      <c r="H29" t="s">
        <v>418</v>
      </c>
      <c r="I29">
        <v>1654181174.1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932.225445410669</v>
      </c>
      <c r="AK29">
        <v>932.735854545454</v>
      </c>
      <c r="AL29">
        <v>-0.29318174930341</v>
      </c>
      <c r="AM29">
        <v>66.9138105753433</v>
      </c>
      <c r="AN29">
        <f>(AP29 - AO29 + DI29*1E3/(8.314*(DK29+273.15)) * AR29/DH29 * AQ29) * DH29/(100*CV29) * 1000/(1000 - AP29)</f>
        <v>0</v>
      </c>
      <c r="AO29">
        <v>14.4969714875499</v>
      </c>
      <c r="AP29">
        <v>14.4572090909091</v>
      </c>
      <c r="AQ29">
        <v>0.00766800934085844</v>
      </c>
      <c r="AR29">
        <v>78.336245327383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419</v>
      </c>
      <c r="AY29" t="s">
        <v>419</v>
      </c>
      <c r="AZ29">
        <v>0</v>
      </c>
      <c r="BA29">
        <v>0</v>
      </c>
      <c r="BB29">
        <f>1-AZ29/BA29</f>
        <v>0</v>
      </c>
      <c r="BC29">
        <v>0</v>
      </c>
      <c r="BD29" t="s">
        <v>419</v>
      </c>
      <c r="BE29" t="s">
        <v>419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419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420</v>
      </c>
      <c r="CY29">
        <v>2</v>
      </c>
      <c r="CZ29" t="b">
        <v>1</v>
      </c>
      <c r="DA29">
        <v>1654181174.1</v>
      </c>
      <c r="DB29">
        <v>920.057181818182</v>
      </c>
      <c r="DC29">
        <v>921.470636363636</v>
      </c>
      <c r="DD29">
        <v>14.4377454545455</v>
      </c>
      <c r="DE29">
        <v>14.4864363636364</v>
      </c>
      <c r="DF29">
        <v>916.729909090909</v>
      </c>
      <c r="DG29">
        <v>14.3496</v>
      </c>
      <c r="DH29">
        <v>600.018909090909</v>
      </c>
      <c r="DI29">
        <v>90.5838636363636</v>
      </c>
      <c r="DJ29">
        <v>0.0999763272727273</v>
      </c>
      <c r="DK29">
        <v>25.7854454545455</v>
      </c>
      <c r="DL29">
        <v>25.3926909090909</v>
      </c>
      <c r="DM29">
        <v>999.9</v>
      </c>
      <c r="DN29">
        <v>0</v>
      </c>
      <c r="DO29">
        <v>0</v>
      </c>
      <c r="DP29">
        <v>10001.1318181818</v>
      </c>
      <c r="DQ29">
        <v>0</v>
      </c>
      <c r="DR29">
        <v>918.887454545455</v>
      </c>
      <c r="DS29">
        <v>-1.41337136363636</v>
      </c>
      <c r="DT29">
        <v>933.535363636364</v>
      </c>
      <c r="DU29">
        <v>935.015636363636</v>
      </c>
      <c r="DV29">
        <v>-0.0487000636363636</v>
      </c>
      <c r="DW29">
        <v>921.470636363636</v>
      </c>
      <c r="DX29">
        <v>14.4864363636364</v>
      </c>
      <c r="DY29">
        <v>1.30782545454545</v>
      </c>
      <c r="DZ29">
        <v>1.31223818181818</v>
      </c>
      <c r="EA29">
        <v>10.8890909090909</v>
      </c>
      <c r="EB29">
        <v>10.9397363636364</v>
      </c>
      <c r="EC29">
        <v>0</v>
      </c>
      <c r="ED29">
        <v>0</v>
      </c>
      <c r="EE29">
        <v>0</v>
      </c>
      <c r="EF29">
        <v>0</v>
      </c>
      <c r="EG29">
        <v>0.818181818181818</v>
      </c>
      <c r="EH29">
        <v>0</v>
      </c>
      <c r="EI29">
        <v>27.3636363636364</v>
      </c>
      <c r="EJ29">
        <v>-3.27272727272727</v>
      </c>
      <c r="EK29">
        <v>34.125</v>
      </c>
      <c r="EL29">
        <v>38.227</v>
      </c>
      <c r="EM29">
        <v>35.9200909090909</v>
      </c>
      <c r="EN29">
        <v>37.4713636363636</v>
      </c>
      <c r="EO29">
        <v>34.8862727272727</v>
      </c>
      <c r="EP29">
        <v>0</v>
      </c>
      <c r="EQ29">
        <v>0</v>
      </c>
      <c r="ER29">
        <v>0</v>
      </c>
      <c r="ES29">
        <v>1654181177.5</v>
      </c>
      <c r="ET29">
        <v>0</v>
      </c>
      <c r="EU29">
        <v>-0.46</v>
      </c>
      <c r="EV29">
        <v>17.6153841550063</v>
      </c>
      <c r="EW29">
        <v>-114.576922690022</v>
      </c>
      <c r="EX29">
        <v>31.52</v>
      </c>
      <c r="EY29">
        <v>15</v>
      </c>
      <c r="EZ29">
        <v>0</v>
      </c>
      <c r="FA29" t="s">
        <v>421</v>
      </c>
      <c r="FB29">
        <v>1653839153.1</v>
      </c>
      <c r="FC29">
        <v>1653839148.6</v>
      </c>
      <c r="FD29">
        <v>0</v>
      </c>
      <c r="FE29">
        <v>0.832</v>
      </c>
      <c r="FF29">
        <v>0.044</v>
      </c>
      <c r="FG29">
        <v>2.673</v>
      </c>
      <c r="FH29">
        <v>0.008</v>
      </c>
      <c r="FI29">
        <v>427</v>
      </c>
      <c r="FJ29">
        <v>11</v>
      </c>
      <c r="FK29">
        <v>0.49</v>
      </c>
      <c r="FL29">
        <v>0.23</v>
      </c>
      <c r="FM29">
        <v>0.97106526</v>
      </c>
      <c r="FN29">
        <v>-17.3287461517241</v>
      </c>
      <c r="FO29">
        <v>2.53404880584428</v>
      </c>
      <c r="FP29">
        <v>-1</v>
      </c>
      <c r="FQ29">
        <v>-1.4</v>
      </c>
      <c r="FR29">
        <v>12.4615380169137</v>
      </c>
      <c r="FS29">
        <v>14.3296894593009</v>
      </c>
      <c r="FT29">
        <v>0</v>
      </c>
      <c r="FU29">
        <v>0.0104355883333333</v>
      </c>
      <c r="FV29">
        <v>-0.359719749143493</v>
      </c>
      <c r="FW29">
        <v>0.0508872952491001</v>
      </c>
      <c r="FX29">
        <v>0</v>
      </c>
      <c r="FY29">
        <v>0</v>
      </c>
      <c r="FZ29">
        <v>2</v>
      </c>
      <c r="GA29" t="s">
        <v>422</v>
      </c>
      <c r="GB29">
        <v>3.2042</v>
      </c>
      <c r="GC29">
        <v>2.75478</v>
      </c>
      <c r="GD29">
        <v>0.158016</v>
      </c>
      <c r="GE29">
        <v>0.16089</v>
      </c>
      <c r="GF29">
        <v>0.0721931</v>
      </c>
      <c r="GG29">
        <v>0.0729761</v>
      </c>
      <c r="GH29">
        <v>32774</v>
      </c>
      <c r="GI29">
        <v>35912.2</v>
      </c>
      <c r="GJ29">
        <v>35280.8</v>
      </c>
      <c r="GK29">
        <v>38857.7</v>
      </c>
      <c r="GL29">
        <v>46424.9</v>
      </c>
      <c r="GM29">
        <v>52003.4</v>
      </c>
      <c r="GN29">
        <v>55139.1</v>
      </c>
      <c r="GO29">
        <v>62294.7</v>
      </c>
      <c r="GP29">
        <v>2.14043</v>
      </c>
      <c r="GQ29">
        <v>2.27335</v>
      </c>
      <c r="GR29">
        <v>0.100609</v>
      </c>
      <c r="GS29">
        <v>0</v>
      </c>
      <c r="GT29">
        <v>23.7293</v>
      </c>
      <c r="GU29">
        <v>999.9</v>
      </c>
      <c r="GV29">
        <v>35.924</v>
      </c>
      <c r="GW29">
        <v>29.074</v>
      </c>
      <c r="GX29">
        <v>16.0184</v>
      </c>
      <c r="GY29">
        <v>54.9281</v>
      </c>
      <c r="GZ29">
        <v>35.8333</v>
      </c>
      <c r="HA29">
        <v>2</v>
      </c>
      <c r="HB29">
        <v>0.0242937</v>
      </c>
      <c r="HC29">
        <v>0</v>
      </c>
      <c r="HD29">
        <v>20.1809</v>
      </c>
      <c r="HE29">
        <v>5.19947</v>
      </c>
      <c r="HF29">
        <v>12.0099</v>
      </c>
      <c r="HG29">
        <v>4.9755</v>
      </c>
      <c r="HH29">
        <v>3.29393</v>
      </c>
      <c r="HI29">
        <v>452.3</v>
      </c>
      <c r="HJ29">
        <v>9999</v>
      </c>
      <c r="HK29">
        <v>9999</v>
      </c>
      <c r="HL29">
        <v>8593.3</v>
      </c>
      <c r="HM29">
        <v>1.86279</v>
      </c>
      <c r="HN29">
        <v>1.86783</v>
      </c>
      <c r="HO29">
        <v>1.86758</v>
      </c>
      <c r="HP29">
        <v>1.86874</v>
      </c>
      <c r="HQ29">
        <v>1.86958</v>
      </c>
      <c r="HR29">
        <v>1.86563</v>
      </c>
      <c r="HS29">
        <v>1.86676</v>
      </c>
      <c r="HT29">
        <v>1.86813</v>
      </c>
      <c r="HU29">
        <v>5</v>
      </c>
      <c r="HV29">
        <v>0</v>
      </c>
      <c r="HW29">
        <v>0</v>
      </c>
      <c r="HX29">
        <v>0</v>
      </c>
      <c r="HY29" t="s">
        <v>423</v>
      </c>
      <c r="HZ29" t="s">
        <v>424</v>
      </c>
      <c r="IA29" t="s">
        <v>425</v>
      </c>
      <c r="IB29" t="s">
        <v>425</v>
      </c>
      <c r="IC29" t="s">
        <v>425</v>
      </c>
      <c r="ID29" t="s">
        <v>425</v>
      </c>
      <c r="IE29">
        <v>0</v>
      </c>
      <c r="IF29">
        <v>100</v>
      </c>
      <c r="IG29">
        <v>100</v>
      </c>
      <c r="IH29">
        <v>3.327</v>
      </c>
      <c r="II29">
        <v>0.0888</v>
      </c>
      <c r="IJ29">
        <v>2.1281692141418</v>
      </c>
      <c r="IK29">
        <v>0.00126289029031032</v>
      </c>
      <c r="IL29">
        <v>1.41772891061911e-08</v>
      </c>
      <c r="IM29">
        <v>3.84268295795709e-11</v>
      </c>
      <c r="IN29">
        <v>-0.00961934716735676</v>
      </c>
      <c r="IO29">
        <v>-0.0181798780298593</v>
      </c>
      <c r="IP29">
        <v>0.00198435848900387</v>
      </c>
      <c r="IQ29">
        <v>-1.69116240974151e-05</v>
      </c>
      <c r="IR29">
        <v>-3</v>
      </c>
      <c r="IS29">
        <v>2251</v>
      </c>
      <c r="IT29">
        <v>1</v>
      </c>
      <c r="IU29">
        <v>27</v>
      </c>
      <c r="IV29">
        <v>5700.4</v>
      </c>
      <c r="IW29">
        <v>5700.5</v>
      </c>
      <c r="IX29">
        <v>0.147705</v>
      </c>
      <c r="IY29">
        <v>4.99756</v>
      </c>
      <c r="IZ29">
        <v>2.24854</v>
      </c>
      <c r="JA29">
        <v>2.58911</v>
      </c>
      <c r="JB29">
        <v>1.99585</v>
      </c>
      <c r="JC29">
        <v>2.38403</v>
      </c>
      <c r="JD29">
        <v>31.3898</v>
      </c>
      <c r="JE29">
        <v>16.1722</v>
      </c>
      <c r="JF29">
        <v>2</v>
      </c>
      <c r="JG29">
        <v>621.568</v>
      </c>
      <c r="JH29">
        <v>726.126</v>
      </c>
      <c r="JI29">
        <v>26.0749</v>
      </c>
      <c r="JJ29">
        <v>27.5667</v>
      </c>
      <c r="JK29">
        <v>30.0001</v>
      </c>
      <c r="JL29">
        <v>27.5214</v>
      </c>
      <c r="JM29">
        <v>27.4607</v>
      </c>
      <c r="JN29">
        <v>-1</v>
      </c>
      <c r="JO29">
        <v>-30</v>
      </c>
      <c r="JP29">
        <v>-30</v>
      </c>
      <c r="JQ29">
        <v>-999.9</v>
      </c>
      <c r="JR29">
        <v>420.1</v>
      </c>
      <c r="JS29">
        <v>0</v>
      </c>
      <c r="JT29">
        <v>102.292</v>
      </c>
      <c r="JU29">
        <v>103.711</v>
      </c>
    </row>
    <row r="30" spans="1:281">
      <c r="A30">
        <v>14</v>
      </c>
      <c r="B30">
        <v>1654181237.5</v>
      </c>
      <c r="C30">
        <v>780.400000095367</v>
      </c>
      <c r="D30" t="s">
        <v>450</v>
      </c>
      <c r="E30" t="s">
        <v>451</v>
      </c>
      <c r="F30">
        <v>5</v>
      </c>
      <c r="G30" t="s">
        <v>417</v>
      </c>
      <c r="H30" t="s">
        <v>418</v>
      </c>
      <c r="I30">
        <v>1654181234.5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982.253961494097</v>
      </c>
      <c r="AK30">
        <v>981.253375757575</v>
      </c>
      <c r="AL30">
        <v>-0.0809934647512604</v>
      </c>
      <c r="AM30">
        <v>66.9138105753433</v>
      </c>
      <c r="AN30">
        <f>(AP30 - AO30 + DI30*1E3/(8.314*(DK30+273.15)) * AR30/DH30 * AQ30) * DH30/(100*CV30) * 1000/(1000 - AP30)</f>
        <v>0</v>
      </c>
      <c r="AO30">
        <v>14.5566707829833</v>
      </c>
      <c r="AP30">
        <v>14.496476969697</v>
      </c>
      <c r="AQ30">
        <v>0.0125350530158193</v>
      </c>
      <c r="AR30">
        <v>78.336245327383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419</v>
      </c>
      <c r="AY30" t="s">
        <v>419</v>
      </c>
      <c r="AZ30">
        <v>0</v>
      </c>
      <c r="BA30">
        <v>0</v>
      </c>
      <c r="BB30">
        <f>1-AZ30/BA30</f>
        <v>0</v>
      </c>
      <c r="BC30">
        <v>0</v>
      </c>
      <c r="BD30" t="s">
        <v>419</v>
      </c>
      <c r="BE30" t="s">
        <v>419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419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420</v>
      </c>
      <c r="CY30">
        <v>2</v>
      </c>
      <c r="CZ30" t="b">
        <v>1</v>
      </c>
      <c r="DA30">
        <v>1654181234.5</v>
      </c>
      <c r="DB30">
        <v>967.565545454545</v>
      </c>
      <c r="DC30">
        <v>969.845636363636</v>
      </c>
      <c r="DD30">
        <v>14.4683909090909</v>
      </c>
      <c r="DE30">
        <v>14.5464181818182</v>
      </c>
      <c r="DF30">
        <v>964.172090909091</v>
      </c>
      <c r="DG30">
        <v>14.3794090909091</v>
      </c>
      <c r="DH30">
        <v>600.014545454546</v>
      </c>
      <c r="DI30">
        <v>90.5879818181818</v>
      </c>
      <c r="DJ30">
        <v>0.0999488727272727</v>
      </c>
      <c r="DK30">
        <v>25.7684</v>
      </c>
      <c r="DL30">
        <v>25.383</v>
      </c>
      <c r="DM30">
        <v>999.9</v>
      </c>
      <c r="DN30">
        <v>0</v>
      </c>
      <c r="DO30">
        <v>0</v>
      </c>
      <c r="DP30">
        <v>10009.1527272727</v>
      </c>
      <c r="DQ30">
        <v>0</v>
      </c>
      <c r="DR30">
        <v>918.912363636363</v>
      </c>
      <c r="DS30">
        <v>-2.28</v>
      </c>
      <c r="DT30">
        <v>981.770181818182</v>
      </c>
      <c r="DU30">
        <v>984.161636363636</v>
      </c>
      <c r="DV30">
        <v>-0.0780088181818182</v>
      </c>
      <c r="DW30">
        <v>969.845636363636</v>
      </c>
      <c r="DX30">
        <v>14.5464181818182</v>
      </c>
      <c r="DY30">
        <v>1.31066363636364</v>
      </c>
      <c r="DZ30">
        <v>1.31772818181818</v>
      </c>
      <c r="EA30">
        <v>10.9216818181818</v>
      </c>
      <c r="EB30">
        <v>11.0025909090909</v>
      </c>
      <c r="EC30">
        <v>0</v>
      </c>
      <c r="ED30">
        <v>0</v>
      </c>
      <c r="EE30">
        <v>0</v>
      </c>
      <c r="EF30">
        <v>0</v>
      </c>
      <c r="EG30">
        <v>-0.818181818181818</v>
      </c>
      <c r="EH30">
        <v>0</v>
      </c>
      <c r="EI30">
        <v>34.7272727272727</v>
      </c>
      <c r="EJ30">
        <v>-1.72727272727273</v>
      </c>
      <c r="EK30">
        <v>34.25</v>
      </c>
      <c r="EL30">
        <v>39.4257272727273</v>
      </c>
      <c r="EM30">
        <v>36.3291818181818</v>
      </c>
      <c r="EN30">
        <v>38.7156363636364</v>
      </c>
      <c r="EO30">
        <v>35.3007272727273</v>
      </c>
      <c r="EP30">
        <v>0</v>
      </c>
      <c r="EQ30">
        <v>0</v>
      </c>
      <c r="ER30">
        <v>0</v>
      </c>
      <c r="ES30">
        <v>1654181238.1</v>
      </c>
      <c r="ET30">
        <v>0</v>
      </c>
      <c r="EU30">
        <v>-3.80769230769231</v>
      </c>
      <c r="EV30">
        <v>44.0683761438257</v>
      </c>
      <c r="EW30">
        <v>45.0598288094451</v>
      </c>
      <c r="EX30">
        <v>30.9615384615385</v>
      </c>
      <c r="EY30">
        <v>15</v>
      </c>
      <c r="EZ30">
        <v>0</v>
      </c>
      <c r="FA30" t="s">
        <v>421</v>
      </c>
      <c r="FB30">
        <v>1653839153.1</v>
      </c>
      <c r="FC30">
        <v>1653839148.6</v>
      </c>
      <c r="FD30">
        <v>0</v>
      </c>
      <c r="FE30">
        <v>0.832</v>
      </c>
      <c r="FF30">
        <v>0.044</v>
      </c>
      <c r="FG30">
        <v>2.673</v>
      </c>
      <c r="FH30">
        <v>0.008</v>
      </c>
      <c r="FI30">
        <v>427</v>
      </c>
      <c r="FJ30">
        <v>11</v>
      </c>
      <c r="FK30">
        <v>0.49</v>
      </c>
      <c r="FL30">
        <v>0.23</v>
      </c>
      <c r="FM30">
        <v>2.63230580645161</v>
      </c>
      <c r="FN30">
        <v>-19.7721033870968</v>
      </c>
      <c r="FO30">
        <v>2.67148045305531</v>
      </c>
      <c r="FP30">
        <v>-1</v>
      </c>
      <c r="FQ30">
        <v>-4.88</v>
      </c>
      <c r="FR30">
        <v>8.11538492375342</v>
      </c>
      <c r="FS30">
        <v>12.6160849711787</v>
      </c>
      <c r="FT30">
        <v>0</v>
      </c>
      <c r="FU30">
        <v>-0.00402536258064516</v>
      </c>
      <c r="FV30">
        <v>-0.404575693548387</v>
      </c>
      <c r="FW30">
        <v>0.0612731301077738</v>
      </c>
      <c r="FX30">
        <v>0</v>
      </c>
      <c r="FY30">
        <v>0</v>
      </c>
      <c r="FZ30">
        <v>2</v>
      </c>
      <c r="GA30" t="s">
        <v>422</v>
      </c>
      <c r="GB30">
        <v>3.20431</v>
      </c>
      <c r="GC30">
        <v>2.75492</v>
      </c>
      <c r="GD30">
        <v>0.163339</v>
      </c>
      <c r="GE30">
        <v>0.165834</v>
      </c>
      <c r="GF30">
        <v>0.0723401</v>
      </c>
      <c r="GG30">
        <v>0.0731692</v>
      </c>
      <c r="GH30">
        <v>32566.8</v>
      </c>
      <c r="GI30">
        <v>35699.8</v>
      </c>
      <c r="GJ30">
        <v>35280.7</v>
      </c>
      <c r="GK30">
        <v>38856.7</v>
      </c>
      <c r="GL30">
        <v>46417.5</v>
      </c>
      <c r="GM30">
        <v>51991.5</v>
      </c>
      <c r="GN30">
        <v>55139</v>
      </c>
      <c r="GO30">
        <v>62293.3</v>
      </c>
      <c r="GP30">
        <v>2.14048</v>
      </c>
      <c r="GQ30">
        <v>2.27338</v>
      </c>
      <c r="GR30">
        <v>0.100501</v>
      </c>
      <c r="GS30">
        <v>0</v>
      </c>
      <c r="GT30">
        <v>23.7314</v>
      </c>
      <c r="GU30">
        <v>999.9</v>
      </c>
      <c r="GV30">
        <v>35.972</v>
      </c>
      <c r="GW30">
        <v>29.064</v>
      </c>
      <c r="GX30">
        <v>16.0305</v>
      </c>
      <c r="GY30">
        <v>55.0481</v>
      </c>
      <c r="GZ30">
        <v>35.7853</v>
      </c>
      <c r="HA30">
        <v>2</v>
      </c>
      <c r="HB30">
        <v>0.0246799</v>
      </c>
      <c r="HC30">
        <v>0</v>
      </c>
      <c r="HD30">
        <v>20.1809</v>
      </c>
      <c r="HE30">
        <v>5.19932</v>
      </c>
      <c r="HF30">
        <v>12.0099</v>
      </c>
      <c r="HG30">
        <v>4.9758</v>
      </c>
      <c r="HH30">
        <v>3.29398</v>
      </c>
      <c r="HI30">
        <v>452.3</v>
      </c>
      <c r="HJ30">
        <v>9999</v>
      </c>
      <c r="HK30">
        <v>9999</v>
      </c>
      <c r="HL30">
        <v>8593.3</v>
      </c>
      <c r="HM30">
        <v>1.86279</v>
      </c>
      <c r="HN30">
        <v>1.86783</v>
      </c>
      <c r="HO30">
        <v>1.86761</v>
      </c>
      <c r="HP30">
        <v>1.86874</v>
      </c>
      <c r="HQ30">
        <v>1.86955</v>
      </c>
      <c r="HR30">
        <v>1.8656</v>
      </c>
      <c r="HS30">
        <v>1.86676</v>
      </c>
      <c r="HT30">
        <v>1.86813</v>
      </c>
      <c r="HU30">
        <v>5</v>
      </c>
      <c r="HV30">
        <v>0</v>
      </c>
      <c r="HW30">
        <v>0</v>
      </c>
      <c r="HX30">
        <v>0</v>
      </c>
      <c r="HY30" t="s">
        <v>423</v>
      </c>
      <c r="HZ30" t="s">
        <v>424</v>
      </c>
      <c r="IA30" t="s">
        <v>425</v>
      </c>
      <c r="IB30" t="s">
        <v>425</v>
      </c>
      <c r="IC30" t="s">
        <v>425</v>
      </c>
      <c r="ID30" t="s">
        <v>425</v>
      </c>
      <c r="IE30">
        <v>0</v>
      </c>
      <c r="IF30">
        <v>100</v>
      </c>
      <c r="IG30">
        <v>100</v>
      </c>
      <c r="IH30">
        <v>3.394</v>
      </c>
      <c r="II30">
        <v>0.0899</v>
      </c>
      <c r="IJ30">
        <v>2.1281692141418</v>
      </c>
      <c r="IK30">
        <v>0.00126289029031032</v>
      </c>
      <c r="IL30">
        <v>1.41772891061911e-08</v>
      </c>
      <c r="IM30">
        <v>3.84268295795709e-11</v>
      </c>
      <c r="IN30">
        <v>-0.00961934716735676</v>
      </c>
      <c r="IO30">
        <v>-0.0181798780298593</v>
      </c>
      <c r="IP30">
        <v>0.00198435848900387</v>
      </c>
      <c r="IQ30">
        <v>-1.69116240974151e-05</v>
      </c>
      <c r="IR30">
        <v>-3</v>
      </c>
      <c r="IS30">
        <v>2251</v>
      </c>
      <c r="IT30">
        <v>1</v>
      </c>
      <c r="IU30">
        <v>27</v>
      </c>
      <c r="IV30">
        <v>5701.4</v>
      </c>
      <c r="IW30">
        <v>5701.5</v>
      </c>
      <c r="IX30">
        <v>0.147705</v>
      </c>
      <c r="IY30">
        <v>4.99756</v>
      </c>
      <c r="IZ30">
        <v>2.24854</v>
      </c>
      <c r="JA30">
        <v>2.59033</v>
      </c>
      <c r="JB30">
        <v>1.99585</v>
      </c>
      <c r="JC30">
        <v>2.33887</v>
      </c>
      <c r="JD30">
        <v>31.368</v>
      </c>
      <c r="JE30">
        <v>16.1634</v>
      </c>
      <c r="JF30">
        <v>2</v>
      </c>
      <c r="JG30">
        <v>621.622</v>
      </c>
      <c r="JH30">
        <v>726.18</v>
      </c>
      <c r="JI30">
        <v>26.0679</v>
      </c>
      <c r="JJ30">
        <v>27.569</v>
      </c>
      <c r="JK30">
        <v>30.0001</v>
      </c>
      <c r="JL30">
        <v>27.5228</v>
      </c>
      <c r="JM30">
        <v>27.463</v>
      </c>
      <c r="JN30">
        <v>-1</v>
      </c>
      <c r="JO30">
        <v>-30</v>
      </c>
      <c r="JP30">
        <v>-30</v>
      </c>
      <c r="JQ30">
        <v>-999.9</v>
      </c>
      <c r="JR30">
        <v>420.1</v>
      </c>
      <c r="JS30">
        <v>0</v>
      </c>
      <c r="JT30">
        <v>102.292</v>
      </c>
      <c r="JU30">
        <v>103.708</v>
      </c>
    </row>
    <row r="31" spans="1:281">
      <c r="A31">
        <v>15</v>
      </c>
      <c r="B31">
        <v>1654181297.5</v>
      </c>
      <c r="C31">
        <v>840.400000095367</v>
      </c>
      <c r="D31" t="s">
        <v>452</v>
      </c>
      <c r="E31" t="s">
        <v>453</v>
      </c>
      <c r="F31">
        <v>5</v>
      </c>
      <c r="G31" t="s">
        <v>417</v>
      </c>
      <c r="H31" t="s">
        <v>418</v>
      </c>
      <c r="I31">
        <v>1654181294.5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950.995208862373</v>
      </c>
      <c r="AK31">
        <v>953.578242424242</v>
      </c>
      <c r="AL31">
        <v>-0.846090472742326</v>
      </c>
      <c r="AM31">
        <v>66.9138105753433</v>
      </c>
      <c r="AN31">
        <f>(AP31 - AO31 + DI31*1E3/(8.314*(DK31+273.15)) * AR31/DH31 * AQ31) * DH31/(100*CV31) * 1000/(1000 - AP31)</f>
        <v>0</v>
      </c>
      <c r="AO31">
        <v>14.522808635865</v>
      </c>
      <c r="AP31">
        <v>14.4876606060606</v>
      </c>
      <c r="AQ31">
        <v>0.00770300657234502</v>
      </c>
      <c r="AR31">
        <v>78.336245327383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419</v>
      </c>
      <c r="AY31" t="s">
        <v>419</v>
      </c>
      <c r="AZ31">
        <v>0</v>
      </c>
      <c r="BA31">
        <v>0</v>
      </c>
      <c r="BB31">
        <f>1-AZ31/BA31</f>
        <v>0</v>
      </c>
      <c r="BC31">
        <v>0</v>
      </c>
      <c r="BD31" t="s">
        <v>419</v>
      </c>
      <c r="BE31" t="s">
        <v>419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419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420</v>
      </c>
      <c r="CY31">
        <v>2</v>
      </c>
      <c r="CZ31" t="b">
        <v>1</v>
      </c>
      <c r="DA31">
        <v>1654181294.5</v>
      </c>
      <c r="DB31">
        <v>941.873454545455</v>
      </c>
      <c r="DC31">
        <v>937.713363636364</v>
      </c>
      <c r="DD31">
        <v>14.4689090909091</v>
      </c>
      <c r="DE31">
        <v>14.5163272727273</v>
      </c>
      <c r="DF31">
        <v>938.515545454545</v>
      </c>
      <c r="DG31">
        <v>14.3799090909091</v>
      </c>
      <c r="DH31">
        <v>600.014727272727</v>
      </c>
      <c r="DI31">
        <v>90.5875545454546</v>
      </c>
      <c r="DJ31">
        <v>0.0998943545454545</v>
      </c>
      <c r="DK31">
        <v>25.7637454545455</v>
      </c>
      <c r="DL31">
        <v>25.3861181818182</v>
      </c>
      <c r="DM31">
        <v>999.9</v>
      </c>
      <c r="DN31">
        <v>0</v>
      </c>
      <c r="DO31">
        <v>0</v>
      </c>
      <c r="DP31">
        <v>10018.7981818182</v>
      </c>
      <c r="DQ31">
        <v>0</v>
      </c>
      <c r="DR31">
        <v>919.031181818182</v>
      </c>
      <c r="DS31">
        <v>4.15981181818182</v>
      </c>
      <c r="DT31">
        <v>955.701090909091</v>
      </c>
      <c r="DU31">
        <v>951.526272727273</v>
      </c>
      <c r="DV31">
        <v>-0.0474221545454546</v>
      </c>
      <c r="DW31">
        <v>937.713363636364</v>
      </c>
      <c r="DX31">
        <v>14.5163272727273</v>
      </c>
      <c r="DY31">
        <v>1.31070272727273</v>
      </c>
      <c r="DZ31">
        <v>1.31500090909091</v>
      </c>
      <c r="EA31">
        <v>10.9221636363636</v>
      </c>
      <c r="EB31">
        <v>10.9713818181818</v>
      </c>
      <c r="EC31">
        <v>0</v>
      </c>
      <c r="ED31">
        <v>0</v>
      </c>
      <c r="EE31">
        <v>0</v>
      </c>
      <c r="EF31">
        <v>0</v>
      </c>
      <c r="EG31">
        <v>-2.22727272727273</v>
      </c>
      <c r="EH31">
        <v>0</v>
      </c>
      <c r="EI31">
        <v>35.6818181818182</v>
      </c>
      <c r="EJ31">
        <v>-0.954545454545455</v>
      </c>
      <c r="EK31">
        <v>34.375</v>
      </c>
      <c r="EL31">
        <v>40.1020909090909</v>
      </c>
      <c r="EM31">
        <v>36.562</v>
      </c>
      <c r="EN31">
        <v>39.6927272727273</v>
      </c>
      <c r="EO31">
        <v>35.5507272727273</v>
      </c>
      <c r="EP31">
        <v>0</v>
      </c>
      <c r="EQ31">
        <v>0</v>
      </c>
      <c r="ER31">
        <v>0</v>
      </c>
      <c r="ES31">
        <v>1654181298.1</v>
      </c>
      <c r="ET31">
        <v>0</v>
      </c>
      <c r="EU31">
        <v>-0.480769230769231</v>
      </c>
      <c r="EV31">
        <v>-3.53846193222054</v>
      </c>
      <c r="EW31">
        <v>9.11111191388612</v>
      </c>
      <c r="EX31">
        <v>35.3653846153846</v>
      </c>
      <c r="EY31">
        <v>15</v>
      </c>
      <c r="EZ31">
        <v>0</v>
      </c>
      <c r="FA31" t="s">
        <v>421</v>
      </c>
      <c r="FB31">
        <v>1653839153.1</v>
      </c>
      <c r="FC31">
        <v>1653839148.6</v>
      </c>
      <c r="FD31">
        <v>0</v>
      </c>
      <c r="FE31">
        <v>0.832</v>
      </c>
      <c r="FF31">
        <v>0.044</v>
      </c>
      <c r="FG31">
        <v>2.673</v>
      </c>
      <c r="FH31">
        <v>0.008</v>
      </c>
      <c r="FI31">
        <v>427</v>
      </c>
      <c r="FJ31">
        <v>11</v>
      </c>
      <c r="FK31">
        <v>0.49</v>
      </c>
      <c r="FL31">
        <v>0.23</v>
      </c>
      <c r="FM31">
        <v>4.078594</v>
      </c>
      <c r="FN31">
        <v>0.496289566184665</v>
      </c>
      <c r="FO31">
        <v>0.0674979342696254</v>
      </c>
      <c r="FP31">
        <v>-1</v>
      </c>
      <c r="FQ31">
        <v>0</v>
      </c>
      <c r="FR31">
        <v>-14.188034543453</v>
      </c>
      <c r="FS31">
        <v>11.2600382565274</v>
      </c>
      <c r="FT31">
        <v>0</v>
      </c>
      <c r="FU31">
        <v>0.0106698003333333</v>
      </c>
      <c r="FV31">
        <v>-0.368612980912124</v>
      </c>
      <c r="FW31">
        <v>0.0514900856728089</v>
      </c>
      <c r="FX31">
        <v>0</v>
      </c>
      <c r="FY31">
        <v>0</v>
      </c>
      <c r="FZ31">
        <v>2</v>
      </c>
      <c r="GA31" t="s">
        <v>422</v>
      </c>
      <c r="GB31">
        <v>3.20427</v>
      </c>
      <c r="GC31">
        <v>2.75493</v>
      </c>
      <c r="GD31">
        <v>0.160177</v>
      </c>
      <c r="GE31">
        <v>0.160043</v>
      </c>
      <c r="GF31">
        <v>0.0723033</v>
      </c>
      <c r="GG31">
        <v>0.0730796</v>
      </c>
      <c r="GH31">
        <v>32689.5</v>
      </c>
      <c r="GI31">
        <v>35947.6</v>
      </c>
      <c r="GJ31">
        <v>35280.4</v>
      </c>
      <c r="GK31">
        <v>38856.8</v>
      </c>
      <c r="GL31">
        <v>46418.9</v>
      </c>
      <c r="GM31">
        <v>51996.5</v>
      </c>
      <c r="GN31">
        <v>55138.5</v>
      </c>
      <c r="GO31">
        <v>62293.5</v>
      </c>
      <c r="GP31">
        <v>2.14045</v>
      </c>
      <c r="GQ31">
        <v>2.27338</v>
      </c>
      <c r="GR31">
        <v>0.0995919</v>
      </c>
      <c r="GS31">
        <v>0</v>
      </c>
      <c r="GT31">
        <v>23.7453</v>
      </c>
      <c r="GU31">
        <v>999.9</v>
      </c>
      <c r="GV31">
        <v>35.972</v>
      </c>
      <c r="GW31">
        <v>29.064</v>
      </c>
      <c r="GX31">
        <v>16.0277</v>
      </c>
      <c r="GY31">
        <v>54.7781</v>
      </c>
      <c r="GZ31">
        <v>35.6851</v>
      </c>
      <c r="HA31">
        <v>2</v>
      </c>
      <c r="HB31">
        <v>0.0247536</v>
      </c>
      <c r="HC31">
        <v>0</v>
      </c>
      <c r="HD31">
        <v>20.1805</v>
      </c>
      <c r="HE31">
        <v>5.20127</v>
      </c>
      <c r="HF31">
        <v>12.0099</v>
      </c>
      <c r="HG31">
        <v>4.9758</v>
      </c>
      <c r="HH31">
        <v>3.29395</v>
      </c>
      <c r="HI31">
        <v>452.3</v>
      </c>
      <c r="HJ31">
        <v>9999</v>
      </c>
      <c r="HK31">
        <v>9999</v>
      </c>
      <c r="HL31">
        <v>8593.3</v>
      </c>
      <c r="HM31">
        <v>1.86279</v>
      </c>
      <c r="HN31">
        <v>1.86783</v>
      </c>
      <c r="HO31">
        <v>1.86757</v>
      </c>
      <c r="HP31">
        <v>1.86874</v>
      </c>
      <c r="HQ31">
        <v>1.86963</v>
      </c>
      <c r="HR31">
        <v>1.86563</v>
      </c>
      <c r="HS31">
        <v>1.86676</v>
      </c>
      <c r="HT31">
        <v>1.86813</v>
      </c>
      <c r="HU31">
        <v>5</v>
      </c>
      <c r="HV31">
        <v>0</v>
      </c>
      <c r="HW31">
        <v>0</v>
      </c>
      <c r="HX31">
        <v>0</v>
      </c>
      <c r="HY31" t="s">
        <v>423</v>
      </c>
      <c r="HZ31" t="s">
        <v>424</v>
      </c>
      <c r="IA31" t="s">
        <v>425</v>
      </c>
      <c r="IB31" t="s">
        <v>425</v>
      </c>
      <c r="IC31" t="s">
        <v>425</v>
      </c>
      <c r="ID31" t="s">
        <v>425</v>
      </c>
      <c r="IE31">
        <v>0</v>
      </c>
      <c r="IF31">
        <v>100</v>
      </c>
      <c r="IG31">
        <v>100</v>
      </c>
      <c r="IH31">
        <v>3.354</v>
      </c>
      <c r="II31">
        <v>0.0896</v>
      </c>
      <c r="IJ31">
        <v>2.1281692141418</v>
      </c>
      <c r="IK31">
        <v>0.00126289029031032</v>
      </c>
      <c r="IL31">
        <v>1.41772891061911e-08</v>
      </c>
      <c r="IM31">
        <v>3.84268295795709e-11</v>
      </c>
      <c r="IN31">
        <v>-0.00961934716735676</v>
      </c>
      <c r="IO31">
        <v>-0.0181798780298593</v>
      </c>
      <c r="IP31">
        <v>0.00198435848900387</v>
      </c>
      <c r="IQ31">
        <v>-1.69116240974151e-05</v>
      </c>
      <c r="IR31">
        <v>-3</v>
      </c>
      <c r="IS31">
        <v>2251</v>
      </c>
      <c r="IT31">
        <v>1</v>
      </c>
      <c r="IU31">
        <v>27</v>
      </c>
      <c r="IV31">
        <v>5702.4</v>
      </c>
      <c r="IW31">
        <v>5702.5</v>
      </c>
      <c r="IX31">
        <v>0.147705</v>
      </c>
      <c r="IY31">
        <v>4.99756</v>
      </c>
      <c r="IZ31">
        <v>2.24854</v>
      </c>
      <c r="JA31">
        <v>2.58911</v>
      </c>
      <c r="JB31">
        <v>1.99585</v>
      </c>
      <c r="JC31">
        <v>2.37305</v>
      </c>
      <c r="JD31">
        <v>31.3462</v>
      </c>
      <c r="JE31">
        <v>16.1634</v>
      </c>
      <c r="JF31">
        <v>2</v>
      </c>
      <c r="JG31">
        <v>621.628</v>
      </c>
      <c r="JH31">
        <v>726.21</v>
      </c>
      <c r="JI31">
        <v>26.0632</v>
      </c>
      <c r="JJ31">
        <v>27.5714</v>
      </c>
      <c r="JK31">
        <v>30.0001</v>
      </c>
      <c r="JL31">
        <v>27.5251</v>
      </c>
      <c r="JM31">
        <v>27.4653</v>
      </c>
      <c r="JN31">
        <v>-1</v>
      </c>
      <c r="JO31">
        <v>-30</v>
      </c>
      <c r="JP31">
        <v>-30</v>
      </c>
      <c r="JQ31">
        <v>-999.9</v>
      </c>
      <c r="JR31">
        <v>420.1</v>
      </c>
      <c r="JS31">
        <v>0</v>
      </c>
      <c r="JT31">
        <v>102.291</v>
      </c>
      <c r="JU31">
        <v>103.709</v>
      </c>
    </row>
    <row r="32" spans="1:281">
      <c r="A32">
        <v>16</v>
      </c>
      <c r="B32">
        <v>1654181357.5</v>
      </c>
      <c r="C32">
        <v>900.400000095367</v>
      </c>
      <c r="D32" t="s">
        <v>454</v>
      </c>
      <c r="E32" t="s">
        <v>455</v>
      </c>
      <c r="F32">
        <v>5</v>
      </c>
      <c r="G32" t="s">
        <v>417</v>
      </c>
      <c r="H32" t="s">
        <v>418</v>
      </c>
      <c r="I32">
        <v>1654181354.5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902.139824194291</v>
      </c>
      <c r="AK32">
        <v>904.538781818182</v>
      </c>
      <c r="AL32">
        <v>-0.760213628500929</v>
      </c>
      <c r="AM32">
        <v>66.9138105753433</v>
      </c>
      <c r="AN32">
        <f>(AP32 - AO32 + DI32*1E3/(8.314*(DK32+273.15)) * AR32/DH32 * AQ32) * DH32/(100*CV32) * 1000/(1000 - AP32)</f>
        <v>0</v>
      </c>
      <c r="AO32">
        <v>14.5600482455543</v>
      </c>
      <c r="AP32">
        <v>14.5024151515152</v>
      </c>
      <c r="AQ32">
        <v>0.0124802185973328</v>
      </c>
      <c r="AR32">
        <v>78.336245327383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419</v>
      </c>
      <c r="AY32" t="s">
        <v>419</v>
      </c>
      <c r="AZ32">
        <v>0</v>
      </c>
      <c r="BA32">
        <v>0</v>
      </c>
      <c r="BB32">
        <f>1-AZ32/BA32</f>
        <v>0</v>
      </c>
      <c r="BC32">
        <v>0</v>
      </c>
      <c r="BD32" t="s">
        <v>419</v>
      </c>
      <c r="BE32" t="s">
        <v>419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419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420</v>
      </c>
      <c r="CY32">
        <v>2</v>
      </c>
      <c r="CZ32" t="b">
        <v>1</v>
      </c>
      <c r="DA32">
        <v>1654181354.5</v>
      </c>
      <c r="DB32">
        <v>893.326636363636</v>
      </c>
      <c r="DC32">
        <v>889.493272727272</v>
      </c>
      <c r="DD32">
        <v>14.4730727272727</v>
      </c>
      <c r="DE32">
        <v>14.5516909090909</v>
      </c>
      <c r="DF32">
        <v>890.036090909091</v>
      </c>
      <c r="DG32">
        <v>14.3839727272727</v>
      </c>
      <c r="DH32">
        <v>600.015727272727</v>
      </c>
      <c r="DI32">
        <v>90.5905272727273</v>
      </c>
      <c r="DJ32">
        <v>0.100008436363636</v>
      </c>
      <c r="DK32">
        <v>25.7665727272727</v>
      </c>
      <c r="DL32">
        <v>25.3811181818182</v>
      </c>
      <c r="DM32">
        <v>999.9</v>
      </c>
      <c r="DN32">
        <v>0</v>
      </c>
      <c r="DO32">
        <v>0</v>
      </c>
      <c r="DP32">
        <v>10005.1763636364</v>
      </c>
      <c r="DQ32">
        <v>0</v>
      </c>
      <c r="DR32">
        <v>919.168181818182</v>
      </c>
      <c r="DS32">
        <v>3.83319181818182</v>
      </c>
      <c r="DT32">
        <v>906.445727272727</v>
      </c>
      <c r="DU32">
        <v>902.628181818182</v>
      </c>
      <c r="DV32">
        <v>-0.0786172727272727</v>
      </c>
      <c r="DW32">
        <v>889.493272727272</v>
      </c>
      <c r="DX32">
        <v>14.5516909090909</v>
      </c>
      <c r="DY32">
        <v>1.31112272727273</v>
      </c>
      <c r="DZ32">
        <v>1.31824454545455</v>
      </c>
      <c r="EA32">
        <v>10.9269636363636</v>
      </c>
      <c r="EB32">
        <v>11.0085</v>
      </c>
      <c r="EC32">
        <v>0</v>
      </c>
      <c r="ED32">
        <v>0</v>
      </c>
      <c r="EE32">
        <v>0</v>
      </c>
      <c r="EF32">
        <v>0</v>
      </c>
      <c r="EG32">
        <v>3.90909090909091</v>
      </c>
      <c r="EH32">
        <v>0</v>
      </c>
      <c r="EI32">
        <v>31.0454545454545</v>
      </c>
      <c r="EJ32">
        <v>-2.40909090909091</v>
      </c>
      <c r="EK32">
        <v>34.5056363636364</v>
      </c>
      <c r="EL32">
        <v>40.5394545454545</v>
      </c>
      <c r="EM32">
        <v>36.75</v>
      </c>
      <c r="EN32">
        <v>40.4031818181818</v>
      </c>
      <c r="EO32">
        <v>35.75</v>
      </c>
      <c r="EP32">
        <v>0</v>
      </c>
      <c r="EQ32">
        <v>0</v>
      </c>
      <c r="ER32">
        <v>0</v>
      </c>
      <c r="ES32">
        <v>1654181358.1</v>
      </c>
      <c r="ET32">
        <v>0</v>
      </c>
      <c r="EU32">
        <v>-0.0961538461538462</v>
      </c>
      <c r="EV32">
        <v>46.8888890019588</v>
      </c>
      <c r="EW32">
        <v>-71.2478632721077</v>
      </c>
      <c r="EX32">
        <v>33.2692307692308</v>
      </c>
      <c r="EY32">
        <v>15</v>
      </c>
      <c r="EZ32">
        <v>0</v>
      </c>
      <c r="FA32" t="s">
        <v>421</v>
      </c>
      <c r="FB32">
        <v>1653839153.1</v>
      </c>
      <c r="FC32">
        <v>1653839148.6</v>
      </c>
      <c r="FD32">
        <v>0</v>
      </c>
      <c r="FE32">
        <v>0.832</v>
      </c>
      <c r="FF32">
        <v>0.044</v>
      </c>
      <c r="FG32">
        <v>2.673</v>
      </c>
      <c r="FH32">
        <v>0.008</v>
      </c>
      <c r="FI32">
        <v>427</v>
      </c>
      <c r="FJ32">
        <v>11</v>
      </c>
      <c r="FK32">
        <v>0.49</v>
      </c>
      <c r="FL32">
        <v>0.23</v>
      </c>
      <c r="FM32">
        <v>3.893199</v>
      </c>
      <c r="FN32">
        <v>-1.49619764182425</v>
      </c>
      <c r="FO32">
        <v>0.152044998237364</v>
      </c>
      <c r="FP32">
        <v>-1</v>
      </c>
      <c r="FQ32">
        <v>0.711538461538462</v>
      </c>
      <c r="FR32">
        <v>63.435897165728</v>
      </c>
      <c r="FS32">
        <v>11.9326419449752</v>
      </c>
      <c r="FT32">
        <v>0</v>
      </c>
      <c r="FU32">
        <v>-0.0072828359</v>
      </c>
      <c r="FV32">
        <v>-0.52794049999555</v>
      </c>
      <c r="FW32">
        <v>0.0594160384177502</v>
      </c>
      <c r="FX32">
        <v>0</v>
      </c>
      <c r="FY32">
        <v>0</v>
      </c>
      <c r="FZ32">
        <v>2</v>
      </c>
      <c r="GA32" t="s">
        <v>422</v>
      </c>
      <c r="GB32">
        <v>3.2043</v>
      </c>
      <c r="GC32">
        <v>2.75489</v>
      </c>
      <c r="GD32">
        <v>0.154775</v>
      </c>
      <c r="GE32">
        <v>0.154705</v>
      </c>
      <c r="GF32">
        <v>0.0723669</v>
      </c>
      <c r="GG32">
        <v>0.073229</v>
      </c>
      <c r="GH32">
        <v>32899.7</v>
      </c>
      <c r="GI32">
        <v>36176</v>
      </c>
      <c r="GJ32">
        <v>35280.3</v>
      </c>
      <c r="GK32">
        <v>38856.8</v>
      </c>
      <c r="GL32">
        <v>46415.6</v>
      </c>
      <c r="GM32">
        <v>51987.8</v>
      </c>
      <c r="GN32">
        <v>55138.6</v>
      </c>
      <c r="GO32">
        <v>62293.3</v>
      </c>
      <c r="GP32">
        <v>2.14053</v>
      </c>
      <c r="GQ32">
        <v>2.27325</v>
      </c>
      <c r="GR32">
        <v>0.0990182</v>
      </c>
      <c r="GS32">
        <v>0</v>
      </c>
      <c r="GT32">
        <v>23.7559</v>
      </c>
      <c r="GU32">
        <v>999.9</v>
      </c>
      <c r="GV32">
        <v>36.021</v>
      </c>
      <c r="GW32">
        <v>29.054</v>
      </c>
      <c r="GX32">
        <v>16.0416</v>
      </c>
      <c r="GY32">
        <v>54.6281</v>
      </c>
      <c r="GZ32">
        <v>35.9375</v>
      </c>
      <c r="HA32">
        <v>2</v>
      </c>
      <c r="HB32">
        <v>0.025122</v>
      </c>
      <c r="HC32">
        <v>0</v>
      </c>
      <c r="HD32">
        <v>20.1806</v>
      </c>
      <c r="HE32">
        <v>5.20351</v>
      </c>
      <c r="HF32">
        <v>12.0099</v>
      </c>
      <c r="HG32">
        <v>4.97575</v>
      </c>
      <c r="HH32">
        <v>3.29398</v>
      </c>
      <c r="HI32">
        <v>452.4</v>
      </c>
      <c r="HJ32">
        <v>9999</v>
      </c>
      <c r="HK32">
        <v>9999</v>
      </c>
      <c r="HL32">
        <v>8593.3</v>
      </c>
      <c r="HM32">
        <v>1.86279</v>
      </c>
      <c r="HN32">
        <v>1.86783</v>
      </c>
      <c r="HO32">
        <v>1.86757</v>
      </c>
      <c r="HP32">
        <v>1.86874</v>
      </c>
      <c r="HQ32">
        <v>1.86956</v>
      </c>
      <c r="HR32">
        <v>1.86562</v>
      </c>
      <c r="HS32">
        <v>1.86676</v>
      </c>
      <c r="HT32">
        <v>1.86813</v>
      </c>
      <c r="HU32">
        <v>5</v>
      </c>
      <c r="HV32">
        <v>0</v>
      </c>
      <c r="HW32">
        <v>0</v>
      </c>
      <c r="HX32">
        <v>0</v>
      </c>
      <c r="HY32" t="s">
        <v>423</v>
      </c>
      <c r="HZ32" t="s">
        <v>424</v>
      </c>
      <c r="IA32" t="s">
        <v>425</v>
      </c>
      <c r="IB32" t="s">
        <v>425</v>
      </c>
      <c r="IC32" t="s">
        <v>425</v>
      </c>
      <c r="ID32" t="s">
        <v>425</v>
      </c>
      <c r="IE32">
        <v>0</v>
      </c>
      <c r="IF32">
        <v>100</v>
      </c>
      <c r="IG32">
        <v>100</v>
      </c>
      <c r="IH32">
        <v>3.287</v>
      </c>
      <c r="II32">
        <v>0.09</v>
      </c>
      <c r="IJ32">
        <v>2.1281692141418</v>
      </c>
      <c r="IK32">
        <v>0.00126289029031032</v>
      </c>
      <c r="IL32">
        <v>1.41772891061911e-08</v>
      </c>
      <c r="IM32">
        <v>3.84268295795709e-11</v>
      </c>
      <c r="IN32">
        <v>-0.00961934716735676</v>
      </c>
      <c r="IO32">
        <v>-0.0181798780298593</v>
      </c>
      <c r="IP32">
        <v>0.00198435848900387</v>
      </c>
      <c r="IQ32">
        <v>-1.69116240974151e-05</v>
      </c>
      <c r="IR32">
        <v>-3</v>
      </c>
      <c r="IS32">
        <v>2251</v>
      </c>
      <c r="IT32">
        <v>1</v>
      </c>
      <c r="IU32">
        <v>27</v>
      </c>
      <c r="IV32">
        <v>5703.4</v>
      </c>
      <c r="IW32">
        <v>5703.5</v>
      </c>
      <c r="IX32">
        <v>0.147705</v>
      </c>
      <c r="IY32">
        <v>4.99756</v>
      </c>
      <c r="IZ32">
        <v>2.24854</v>
      </c>
      <c r="JA32">
        <v>2.58911</v>
      </c>
      <c r="JB32">
        <v>1.99585</v>
      </c>
      <c r="JC32">
        <v>2.27051</v>
      </c>
      <c r="JD32">
        <v>31.3244</v>
      </c>
      <c r="JE32">
        <v>16.1459</v>
      </c>
      <c r="JF32">
        <v>2</v>
      </c>
      <c r="JG32">
        <v>621.725</v>
      </c>
      <c r="JH32">
        <v>726.159</v>
      </c>
      <c r="JI32">
        <v>26.0589</v>
      </c>
      <c r="JJ32">
        <v>27.5745</v>
      </c>
      <c r="JK32">
        <v>30.0001</v>
      </c>
      <c r="JL32">
        <v>27.5284</v>
      </c>
      <c r="JM32">
        <v>27.4699</v>
      </c>
      <c r="JN32">
        <v>-1</v>
      </c>
      <c r="JO32">
        <v>-30</v>
      </c>
      <c r="JP32">
        <v>-30</v>
      </c>
      <c r="JQ32">
        <v>-999.9</v>
      </c>
      <c r="JR32">
        <v>420.1</v>
      </c>
      <c r="JS32">
        <v>0</v>
      </c>
      <c r="JT32">
        <v>102.291</v>
      </c>
      <c r="JU32">
        <v>103.708</v>
      </c>
    </row>
    <row r="33" spans="1:281">
      <c r="A33">
        <v>17</v>
      </c>
      <c r="B33">
        <v>1654181417.5</v>
      </c>
      <c r="C33">
        <v>960.400000095367</v>
      </c>
      <c r="D33" t="s">
        <v>456</v>
      </c>
      <c r="E33" t="s">
        <v>457</v>
      </c>
      <c r="F33">
        <v>5</v>
      </c>
      <c r="G33" t="s">
        <v>417</v>
      </c>
      <c r="H33" t="s">
        <v>418</v>
      </c>
      <c r="I33">
        <v>1654181414.5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885.026456198466</v>
      </c>
      <c r="AK33">
        <v>885.231006060606</v>
      </c>
      <c r="AL33">
        <v>-0.224807662266535</v>
      </c>
      <c r="AM33">
        <v>66.9138105753433</v>
      </c>
      <c r="AN33">
        <f>(AP33 - AO33 + DI33*1E3/(8.314*(DK33+273.15)) * AR33/DH33 * AQ33) * DH33/(100*CV33) * 1000/(1000 - AP33)</f>
        <v>0</v>
      </c>
      <c r="AO33">
        <v>14.5366219483726</v>
      </c>
      <c r="AP33">
        <v>14.4979145454545</v>
      </c>
      <c r="AQ33">
        <v>0.00913208434371003</v>
      </c>
      <c r="AR33">
        <v>78.336245327383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419</v>
      </c>
      <c r="AY33" t="s">
        <v>419</v>
      </c>
      <c r="AZ33">
        <v>0</v>
      </c>
      <c r="BA33">
        <v>0</v>
      </c>
      <c r="BB33">
        <f>1-AZ33/BA33</f>
        <v>0</v>
      </c>
      <c r="BC33">
        <v>0</v>
      </c>
      <c r="BD33" t="s">
        <v>419</v>
      </c>
      <c r="BE33" t="s">
        <v>419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419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420</v>
      </c>
      <c r="CY33">
        <v>2</v>
      </c>
      <c r="CZ33" t="b">
        <v>1</v>
      </c>
      <c r="DA33">
        <v>1654181414.5</v>
      </c>
      <c r="DB33">
        <v>873.135272727273</v>
      </c>
      <c r="DC33">
        <v>875.476545454545</v>
      </c>
      <c r="DD33">
        <v>14.4777090909091</v>
      </c>
      <c r="DE33">
        <v>14.5300272727273</v>
      </c>
      <c r="DF33">
        <v>869.872545454545</v>
      </c>
      <c r="DG33">
        <v>14.3884727272727</v>
      </c>
      <c r="DH33">
        <v>600.006181818182</v>
      </c>
      <c r="DI33">
        <v>90.5933454545455</v>
      </c>
      <c r="DJ33">
        <v>0.0997292181818182</v>
      </c>
      <c r="DK33">
        <v>25.7731272727273</v>
      </c>
      <c r="DL33">
        <v>25.3676454545454</v>
      </c>
      <c r="DM33">
        <v>999.9</v>
      </c>
      <c r="DN33">
        <v>0</v>
      </c>
      <c r="DO33">
        <v>0</v>
      </c>
      <c r="DP33">
        <v>10024.5636363636</v>
      </c>
      <c r="DQ33">
        <v>0</v>
      </c>
      <c r="DR33">
        <v>919.138181818182</v>
      </c>
      <c r="DS33">
        <v>-2.34125254545454</v>
      </c>
      <c r="DT33">
        <v>885.962090909091</v>
      </c>
      <c r="DU33">
        <v>888.384818181818</v>
      </c>
      <c r="DV33">
        <v>-0.0523277545454545</v>
      </c>
      <c r="DW33">
        <v>875.476545454545</v>
      </c>
      <c r="DX33">
        <v>14.5300272727273</v>
      </c>
      <c r="DY33">
        <v>1.31158272727273</v>
      </c>
      <c r="DZ33">
        <v>1.31632454545455</v>
      </c>
      <c r="EA33">
        <v>10.9322454545455</v>
      </c>
      <c r="EB33">
        <v>10.9865545454545</v>
      </c>
      <c r="EC33">
        <v>0</v>
      </c>
      <c r="ED33">
        <v>0</v>
      </c>
      <c r="EE33">
        <v>0</v>
      </c>
      <c r="EF33">
        <v>0</v>
      </c>
      <c r="EG33">
        <v>-8.81818181818182</v>
      </c>
      <c r="EH33">
        <v>0</v>
      </c>
      <c r="EI33">
        <v>35.1818181818182</v>
      </c>
      <c r="EJ33">
        <v>-3.31818181818182</v>
      </c>
      <c r="EK33">
        <v>34.625</v>
      </c>
      <c r="EL33">
        <v>40.8177272727273</v>
      </c>
      <c r="EM33">
        <v>36.937</v>
      </c>
      <c r="EN33">
        <v>40.937</v>
      </c>
      <c r="EO33">
        <v>35.9031818181818</v>
      </c>
      <c r="EP33">
        <v>0</v>
      </c>
      <c r="EQ33">
        <v>0</v>
      </c>
      <c r="ER33">
        <v>0</v>
      </c>
      <c r="ES33">
        <v>1654181418.1</v>
      </c>
      <c r="ET33">
        <v>0</v>
      </c>
      <c r="EU33">
        <v>-3.19230769230769</v>
      </c>
      <c r="EV33">
        <v>-48.1709409664003</v>
      </c>
      <c r="EW33">
        <v>5.86324747993879</v>
      </c>
      <c r="EX33">
        <v>34.4807692307692</v>
      </c>
      <c r="EY33">
        <v>15</v>
      </c>
      <c r="EZ33">
        <v>0</v>
      </c>
      <c r="FA33" t="s">
        <v>421</v>
      </c>
      <c r="FB33">
        <v>1653839153.1</v>
      </c>
      <c r="FC33">
        <v>1653839148.6</v>
      </c>
      <c r="FD33">
        <v>0</v>
      </c>
      <c r="FE33">
        <v>0.832</v>
      </c>
      <c r="FF33">
        <v>0.044</v>
      </c>
      <c r="FG33">
        <v>2.673</v>
      </c>
      <c r="FH33">
        <v>0.008</v>
      </c>
      <c r="FI33">
        <v>427</v>
      </c>
      <c r="FJ33">
        <v>11</v>
      </c>
      <c r="FK33">
        <v>0.49</v>
      </c>
      <c r="FL33">
        <v>0.23</v>
      </c>
      <c r="FM33">
        <v>0.511750333333333</v>
      </c>
      <c r="FN33">
        <v>-11.6940880444939</v>
      </c>
      <c r="FO33">
        <v>2.91638256959455</v>
      </c>
      <c r="FP33">
        <v>-1</v>
      </c>
      <c r="FQ33">
        <v>-3.21153846153846</v>
      </c>
      <c r="FR33">
        <v>-35.6410264136349</v>
      </c>
      <c r="FS33">
        <v>12.7717936492002</v>
      </c>
      <c r="FT33">
        <v>0</v>
      </c>
      <c r="FU33">
        <v>0.010214617</v>
      </c>
      <c r="FV33">
        <v>-0.450580470300333</v>
      </c>
      <c r="FW33">
        <v>0.052767018958446</v>
      </c>
      <c r="FX33">
        <v>0</v>
      </c>
      <c r="FY33">
        <v>0</v>
      </c>
      <c r="FZ33">
        <v>2</v>
      </c>
      <c r="GA33" t="s">
        <v>422</v>
      </c>
      <c r="GB33">
        <v>3.20424</v>
      </c>
      <c r="GC33">
        <v>2.75504</v>
      </c>
      <c r="GD33">
        <v>0.152774</v>
      </c>
      <c r="GE33">
        <v>0.156406</v>
      </c>
      <c r="GF33">
        <v>0.0723451</v>
      </c>
      <c r="GG33">
        <v>0.0731245</v>
      </c>
      <c r="GH33">
        <v>32976.9</v>
      </c>
      <c r="GI33">
        <v>36103</v>
      </c>
      <c r="GJ33">
        <v>35279.6</v>
      </c>
      <c r="GK33">
        <v>38856.6</v>
      </c>
      <c r="GL33">
        <v>46415.7</v>
      </c>
      <c r="GM33">
        <v>51993.3</v>
      </c>
      <c r="GN33">
        <v>55137.5</v>
      </c>
      <c r="GO33">
        <v>62292.8</v>
      </c>
      <c r="GP33">
        <v>2.14035</v>
      </c>
      <c r="GQ33">
        <v>2.27338</v>
      </c>
      <c r="GR33">
        <v>0.0984743</v>
      </c>
      <c r="GS33">
        <v>0</v>
      </c>
      <c r="GT33">
        <v>23.7593</v>
      </c>
      <c r="GU33">
        <v>999.9</v>
      </c>
      <c r="GV33">
        <v>36.021</v>
      </c>
      <c r="GW33">
        <v>29.054</v>
      </c>
      <c r="GX33">
        <v>16.04</v>
      </c>
      <c r="GY33">
        <v>55.4981</v>
      </c>
      <c r="GZ33">
        <v>35.7212</v>
      </c>
      <c r="HA33">
        <v>2</v>
      </c>
      <c r="HB33">
        <v>0.0253938</v>
      </c>
      <c r="HC33">
        <v>0</v>
      </c>
      <c r="HD33">
        <v>20.1803</v>
      </c>
      <c r="HE33">
        <v>5.20396</v>
      </c>
      <c r="HF33">
        <v>12.0099</v>
      </c>
      <c r="HG33">
        <v>4.9759</v>
      </c>
      <c r="HH33">
        <v>3.29393</v>
      </c>
      <c r="HI33">
        <v>452.4</v>
      </c>
      <c r="HJ33">
        <v>9999</v>
      </c>
      <c r="HK33">
        <v>9999</v>
      </c>
      <c r="HL33">
        <v>8593.3</v>
      </c>
      <c r="HM33">
        <v>1.86279</v>
      </c>
      <c r="HN33">
        <v>1.86783</v>
      </c>
      <c r="HO33">
        <v>1.86763</v>
      </c>
      <c r="HP33">
        <v>1.86874</v>
      </c>
      <c r="HQ33">
        <v>1.86956</v>
      </c>
      <c r="HR33">
        <v>1.8656</v>
      </c>
      <c r="HS33">
        <v>1.86676</v>
      </c>
      <c r="HT33">
        <v>1.86813</v>
      </c>
      <c r="HU33">
        <v>5</v>
      </c>
      <c r="HV33">
        <v>0</v>
      </c>
      <c r="HW33">
        <v>0</v>
      </c>
      <c r="HX33">
        <v>0</v>
      </c>
      <c r="HY33" t="s">
        <v>423</v>
      </c>
      <c r="HZ33" t="s">
        <v>424</v>
      </c>
      <c r="IA33" t="s">
        <v>425</v>
      </c>
      <c r="IB33" t="s">
        <v>425</v>
      </c>
      <c r="IC33" t="s">
        <v>425</v>
      </c>
      <c r="ID33" t="s">
        <v>425</v>
      </c>
      <c r="IE33">
        <v>0</v>
      </c>
      <c r="IF33">
        <v>100</v>
      </c>
      <c r="IG33">
        <v>100</v>
      </c>
      <c r="IH33">
        <v>3.263</v>
      </c>
      <c r="II33">
        <v>0.0899</v>
      </c>
      <c r="IJ33">
        <v>2.1281692141418</v>
      </c>
      <c r="IK33">
        <v>0.00126289029031032</v>
      </c>
      <c r="IL33">
        <v>1.41772891061911e-08</v>
      </c>
      <c r="IM33">
        <v>3.84268295795709e-11</v>
      </c>
      <c r="IN33">
        <v>-0.00961934716735676</v>
      </c>
      <c r="IO33">
        <v>-0.0181798780298593</v>
      </c>
      <c r="IP33">
        <v>0.00198435848900387</v>
      </c>
      <c r="IQ33">
        <v>-1.69116240974151e-05</v>
      </c>
      <c r="IR33">
        <v>-3</v>
      </c>
      <c r="IS33">
        <v>2251</v>
      </c>
      <c r="IT33">
        <v>1</v>
      </c>
      <c r="IU33">
        <v>27</v>
      </c>
      <c r="IV33">
        <v>5704.4</v>
      </c>
      <c r="IW33">
        <v>5704.5</v>
      </c>
      <c r="IX33">
        <v>0.147705</v>
      </c>
      <c r="IY33">
        <v>4.99756</v>
      </c>
      <c r="IZ33">
        <v>2.24854</v>
      </c>
      <c r="JA33">
        <v>2.58911</v>
      </c>
      <c r="JB33">
        <v>1.99585</v>
      </c>
      <c r="JC33">
        <v>2.33643</v>
      </c>
      <c r="JD33">
        <v>31.3026</v>
      </c>
      <c r="JE33">
        <v>16.1371</v>
      </c>
      <c r="JF33">
        <v>2</v>
      </c>
      <c r="JG33">
        <v>621.615</v>
      </c>
      <c r="JH33">
        <v>726.301</v>
      </c>
      <c r="JI33">
        <v>26.0563</v>
      </c>
      <c r="JJ33">
        <v>27.5783</v>
      </c>
      <c r="JK33">
        <v>30</v>
      </c>
      <c r="JL33">
        <v>27.5309</v>
      </c>
      <c r="JM33">
        <v>27.4722</v>
      </c>
      <c r="JN33">
        <v>-1</v>
      </c>
      <c r="JO33">
        <v>-30</v>
      </c>
      <c r="JP33">
        <v>-30</v>
      </c>
      <c r="JQ33">
        <v>-999.9</v>
      </c>
      <c r="JR33">
        <v>420.1</v>
      </c>
      <c r="JS33">
        <v>0</v>
      </c>
      <c r="JT33">
        <v>102.289</v>
      </c>
      <c r="JU33">
        <v>103.708</v>
      </c>
    </row>
    <row r="34" spans="1:281">
      <c r="A34">
        <v>18</v>
      </c>
      <c r="B34">
        <v>1654181477.5</v>
      </c>
      <c r="C34">
        <v>1020.40000009537</v>
      </c>
      <c r="D34" t="s">
        <v>458</v>
      </c>
      <c r="E34" t="s">
        <v>459</v>
      </c>
      <c r="F34">
        <v>5</v>
      </c>
      <c r="G34" t="s">
        <v>417</v>
      </c>
      <c r="H34" t="s">
        <v>418</v>
      </c>
      <c r="I34">
        <v>1654181474.5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952.501765637958</v>
      </c>
      <c r="AK34">
        <v>952.3208</v>
      </c>
      <c r="AL34">
        <v>-0.202525020113607</v>
      </c>
      <c r="AM34">
        <v>66.9138105753433</v>
      </c>
      <c r="AN34">
        <f>(AP34 - AO34 + DI34*1E3/(8.314*(DK34+273.15)) * AR34/DH34 * AQ34) * DH34/(100*CV34) * 1000/(1000 - AP34)</f>
        <v>0</v>
      </c>
      <c r="AO34">
        <v>14.546107824953</v>
      </c>
      <c r="AP34">
        <v>14.4934042424242</v>
      </c>
      <c r="AQ34">
        <v>0.0114562641052136</v>
      </c>
      <c r="AR34">
        <v>78.336245327383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419</v>
      </c>
      <c r="AY34" t="s">
        <v>419</v>
      </c>
      <c r="AZ34">
        <v>0</v>
      </c>
      <c r="BA34">
        <v>0</v>
      </c>
      <c r="BB34">
        <f>1-AZ34/BA34</f>
        <v>0</v>
      </c>
      <c r="BC34">
        <v>0</v>
      </c>
      <c r="BD34" t="s">
        <v>419</v>
      </c>
      <c r="BE34" t="s">
        <v>419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419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420</v>
      </c>
      <c r="CY34">
        <v>2</v>
      </c>
      <c r="CZ34" t="b">
        <v>1</v>
      </c>
      <c r="DA34">
        <v>1654181474.5</v>
      </c>
      <c r="DB34">
        <v>939.180909090909</v>
      </c>
      <c r="DC34">
        <v>941.808363636364</v>
      </c>
      <c r="DD34">
        <v>14.4669272727273</v>
      </c>
      <c r="DE34">
        <v>14.5379818181818</v>
      </c>
      <c r="DF34">
        <v>935.826909090909</v>
      </c>
      <c r="DG34">
        <v>14.3780090909091</v>
      </c>
      <c r="DH34">
        <v>599.987</v>
      </c>
      <c r="DI34">
        <v>90.5937272727273</v>
      </c>
      <c r="DJ34">
        <v>0.0998848181818182</v>
      </c>
      <c r="DK34">
        <v>25.7825636363636</v>
      </c>
      <c r="DL34">
        <v>25.3918454545455</v>
      </c>
      <c r="DM34">
        <v>999.9</v>
      </c>
      <c r="DN34">
        <v>0</v>
      </c>
      <c r="DO34">
        <v>0</v>
      </c>
      <c r="DP34">
        <v>10009.7263636364</v>
      </c>
      <c r="DQ34">
        <v>0</v>
      </c>
      <c r="DR34">
        <v>919.290454545455</v>
      </c>
      <c r="DS34">
        <v>-2.62737472727273</v>
      </c>
      <c r="DT34">
        <v>952.967454545455</v>
      </c>
      <c r="DU34">
        <v>955.702363636364</v>
      </c>
      <c r="DV34">
        <v>-0.0710599181818182</v>
      </c>
      <c r="DW34">
        <v>941.808363636364</v>
      </c>
      <c r="DX34">
        <v>14.5379818181818</v>
      </c>
      <c r="DY34">
        <v>1.31061363636364</v>
      </c>
      <c r="DZ34">
        <v>1.31705090909091</v>
      </c>
      <c r="EA34">
        <v>10.9211090909091</v>
      </c>
      <c r="EB34">
        <v>10.9948454545455</v>
      </c>
      <c r="EC34">
        <v>0</v>
      </c>
      <c r="ED34">
        <v>0</v>
      </c>
      <c r="EE34">
        <v>0</v>
      </c>
      <c r="EF34">
        <v>0</v>
      </c>
      <c r="EG34">
        <v>4</v>
      </c>
      <c r="EH34">
        <v>0</v>
      </c>
      <c r="EI34">
        <v>34.7272727272727</v>
      </c>
      <c r="EJ34">
        <v>-2.13636363636364</v>
      </c>
      <c r="EK34">
        <v>34.7669090909091</v>
      </c>
      <c r="EL34">
        <v>41.062</v>
      </c>
      <c r="EM34">
        <v>37.1135454545455</v>
      </c>
      <c r="EN34">
        <v>41.3520909090909</v>
      </c>
      <c r="EO34">
        <v>36.062</v>
      </c>
      <c r="EP34">
        <v>0</v>
      </c>
      <c r="EQ34">
        <v>0</v>
      </c>
      <c r="ER34">
        <v>0</v>
      </c>
      <c r="ES34">
        <v>1654181478.1</v>
      </c>
      <c r="ET34">
        <v>0</v>
      </c>
      <c r="EU34">
        <v>5.86538461538461</v>
      </c>
      <c r="EV34">
        <v>-19.4700858845357</v>
      </c>
      <c r="EW34">
        <v>24.7692314470229</v>
      </c>
      <c r="EX34">
        <v>35.8653846153846</v>
      </c>
      <c r="EY34">
        <v>15</v>
      </c>
      <c r="EZ34">
        <v>0</v>
      </c>
      <c r="FA34" t="s">
        <v>421</v>
      </c>
      <c r="FB34">
        <v>1653839153.1</v>
      </c>
      <c r="FC34">
        <v>1653839148.6</v>
      </c>
      <c r="FD34">
        <v>0</v>
      </c>
      <c r="FE34">
        <v>0.832</v>
      </c>
      <c r="FF34">
        <v>0.044</v>
      </c>
      <c r="FG34">
        <v>2.673</v>
      </c>
      <c r="FH34">
        <v>0.008</v>
      </c>
      <c r="FI34">
        <v>427</v>
      </c>
      <c r="FJ34">
        <v>11</v>
      </c>
      <c r="FK34">
        <v>0.49</v>
      </c>
      <c r="FL34">
        <v>0.23</v>
      </c>
      <c r="FM34">
        <v>0.90288802</v>
      </c>
      <c r="FN34">
        <v>-23.0070432213571</v>
      </c>
      <c r="FO34">
        <v>3.70535928181585</v>
      </c>
      <c r="FP34">
        <v>-1</v>
      </c>
      <c r="FQ34">
        <v>4.90384615384615</v>
      </c>
      <c r="FR34">
        <v>-4.56410292665067</v>
      </c>
      <c r="FS34">
        <v>14.0965211411903</v>
      </c>
      <c r="FT34">
        <v>0</v>
      </c>
      <c r="FU34">
        <v>-0.00132842866666667</v>
      </c>
      <c r="FV34">
        <v>-0.49619434945495</v>
      </c>
      <c r="FW34">
        <v>0.0584988874031039</v>
      </c>
      <c r="FX34">
        <v>0</v>
      </c>
      <c r="FY34">
        <v>0</v>
      </c>
      <c r="FZ34">
        <v>2</v>
      </c>
      <c r="GA34" t="s">
        <v>422</v>
      </c>
      <c r="GB34">
        <v>3.20432</v>
      </c>
      <c r="GC34">
        <v>2.75487</v>
      </c>
      <c r="GD34">
        <v>0.160204</v>
      </c>
      <c r="GE34">
        <v>0.163777</v>
      </c>
      <c r="GF34">
        <v>0.0723339</v>
      </c>
      <c r="GG34">
        <v>0.0731809</v>
      </c>
      <c r="GH34">
        <v>32687.5</v>
      </c>
      <c r="GI34">
        <v>35787.4</v>
      </c>
      <c r="GJ34">
        <v>35279.3</v>
      </c>
      <c r="GK34">
        <v>38856.3</v>
      </c>
      <c r="GL34">
        <v>46416.3</v>
      </c>
      <c r="GM34">
        <v>51990.1</v>
      </c>
      <c r="GN34">
        <v>55137.2</v>
      </c>
      <c r="GO34">
        <v>62292.5</v>
      </c>
      <c r="GP34">
        <v>2.14028</v>
      </c>
      <c r="GQ34">
        <v>2.2733</v>
      </c>
      <c r="GR34">
        <v>0.0993311</v>
      </c>
      <c r="GS34">
        <v>0</v>
      </c>
      <c r="GT34">
        <v>23.7573</v>
      </c>
      <c r="GU34">
        <v>999.9</v>
      </c>
      <c r="GV34">
        <v>36.021</v>
      </c>
      <c r="GW34">
        <v>29.054</v>
      </c>
      <c r="GX34">
        <v>16.0399</v>
      </c>
      <c r="GY34">
        <v>55.6181</v>
      </c>
      <c r="GZ34">
        <v>35.7812</v>
      </c>
      <c r="HA34">
        <v>2</v>
      </c>
      <c r="HB34">
        <v>0.0258537</v>
      </c>
      <c r="HC34">
        <v>0</v>
      </c>
      <c r="HD34">
        <v>20.1803</v>
      </c>
      <c r="HE34">
        <v>5.20187</v>
      </c>
      <c r="HF34">
        <v>12.0099</v>
      </c>
      <c r="HG34">
        <v>4.97575</v>
      </c>
      <c r="HH34">
        <v>3.29395</v>
      </c>
      <c r="HI34">
        <v>452.4</v>
      </c>
      <c r="HJ34">
        <v>9999</v>
      </c>
      <c r="HK34">
        <v>9999</v>
      </c>
      <c r="HL34">
        <v>8593.3</v>
      </c>
      <c r="HM34">
        <v>1.86279</v>
      </c>
      <c r="HN34">
        <v>1.86783</v>
      </c>
      <c r="HO34">
        <v>1.86762</v>
      </c>
      <c r="HP34">
        <v>1.86874</v>
      </c>
      <c r="HQ34">
        <v>1.86957</v>
      </c>
      <c r="HR34">
        <v>1.86563</v>
      </c>
      <c r="HS34">
        <v>1.86676</v>
      </c>
      <c r="HT34">
        <v>1.86811</v>
      </c>
      <c r="HU34">
        <v>5</v>
      </c>
      <c r="HV34">
        <v>0</v>
      </c>
      <c r="HW34">
        <v>0</v>
      </c>
      <c r="HX34">
        <v>0</v>
      </c>
      <c r="HY34" t="s">
        <v>423</v>
      </c>
      <c r="HZ34" t="s">
        <v>424</v>
      </c>
      <c r="IA34" t="s">
        <v>425</v>
      </c>
      <c r="IB34" t="s">
        <v>425</v>
      </c>
      <c r="IC34" t="s">
        <v>425</v>
      </c>
      <c r="ID34" t="s">
        <v>425</v>
      </c>
      <c r="IE34">
        <v>0</v>
      </c>
      <c r="IF34">
        <v>100</v>
      </c>
      <c r="IG34">
        <v>100</v>
      </c>
      <c r="IH34">
        <v>3.354</v>
      </c>
      <c r="II34">
        <v>0.0898</v>
      </c>
      <c r="IJ34">
        <v>2.1281692141418</v>
      </c>
      <c r="IK34">
        <v>0.00126289029031032</v>
      </c>
      <c r="IL34">
        <v>1.41772891061911e-08</v>
      </c>
      <c r="IM34">
        <v>3.84268295795709e-11</v>
      </c>
      <c r="IN34">
        <v>-0.00961934716735676</v>
      </c>
      <c r="IO34">
        <v>-0.0181798780298593</v>
      </c>
      <c r="IP34">
        <v>0.00198435848900387</v>
      </c>
      <c r="IQ34">
        <v>-1.69116240974151e-05</v>
      </c>
      <c r="IR34">
        <v>-3</v>
      </c>
      <c r="IS34">
        <v>2251</v>
      </c>
      <c r="IT34">
        <v>1</v>
      </c>
      <c r="IU34">
        <v>27</v>
      </c>
      <c r="IV34">
        <v>5705.4</v>
      </c>
      <c r="IW34">
        <v>5705.5</v>
      </c>
      <c r="IX34">
        <v>0.147705</v>
      </c>
      <c r="IY34">
        <v>4.99756</v>
      </c>
      <c r="IZ34">
        <v>2.24854</v>
      </c>
      <c r="JA34">
        <v>2.58911</v>
      </c>
      <c r="JB34">
        <v>1.99585</v>
      </c>
      <c r="JC34">
        <v>2.32178</v>
      </c>
      <c r="JD34">
        <v>31.2809</v>
      </c>
      <c r="JE34">
        <v>16.1371</v>
      </c>
      <c r="JF34">
        <v>2</v>
      </c>
      <c r="JG34">
        <v>621.606</v>
      </c>
      <c r="JH34">
        <v>726.295</v>
      </c>
      <c r="JI34">
        <v>26.0551</v>
      </c>
      <c r="JJ34">
        <v>27.5815</v>
      </c>
      <c r="JK34">
        <v>30.0002</v>
      </c>
      <c r="JL34">
        <v>27.5353</v>
      </c>
      <c r="JM34">
        <v>27.4769</v>
      </c>
      <c r="JN34">
        <v>-1</v>
      </c>
      <c r="JO34">
        <v>-30</v>
      </c>
      <c r="JP34">
        <v>-30</v>
      </c>
      <c r="JQ34">
        <v>-999.9</v>
      </c>
      <c r="JR34">
        <v>420.1</v>
      </c>
      <c r="JS34">
        <v>0</v>
      </c>
      <c r="JT34">
        <v>102.289</v>
      </c>
      <c r="JU34">
        <v>103.707</v>
      </c>
    </row>
    <row r="35" spans="1:281">
      <c r="A35">
        <v>19</v>
      </c>
      <c r="B35">
        <v>1654181537.5</v>
      </c>
      <c r="C35">
        <v>1080.40000009537</v>
      </c>
      <c r="D35" t="s">
        <v>460</v>
      </c>
      <c r="E35" t="s">
        <v>461</v>
      </c>
      <c r="F35">
        <v>5</v>
      </c>
      <c r="G35" t="s">
        <v>417</v>
      </c>
      <c r="H35" t="s">
        <v>418</v>
      </c>
      <c r="I35">
        <v>1654181534.5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1004.62040546171</v>
      </c>
      <c r="AK35">
        <v>1006.73715151515</v>
      </c>
      <c r="AL35">
        <v>-0.73767696185563</v>
      </c>
      <c r="AM35">
        <v>66.9138105753433</v>
      </c>
      <c r="AN35">
        <f>(AP35 - AO35 + DI35*1E3/(8.314*(DK35+273.15)) * AR35/DH35 * AQ35) * DH35/(100*CV35) * 1000/(1000 - AP35)</f>
        <v>0</v>
      </c>
      <c r="AO35">
        <v>14.5485122661237</v>
      </c>
      <c r="AP35">
        <v>14.5023284848485</v>
      </c>
      <c r="AQ35">
        <v>0.00953209768779829</v>
      </c>
      <c r="AR35">
        <v>78.336245327383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419</v>
      </c>
      <c r="AY35" t="s">
        <v>419</v>
      </c>
      <c r="AZ35">
        <v>0</v>
      </c>
      <c r="BA35">
        <v>0</v>
      </c>
      <c r="BB35">
        <f>1-AZ35/BA35</f>
        <v>0</v>
      </c>
      <c r="BC35">
        <v>0</v>
      </c>
      <c r="BD35" t="s">
        <v>419</v>
      </c>
      <c r="BE35" t="s">
        <v>419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419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420</v>
      </c>
      <c r="CY35">
        <v>2</v>
      </c>
      <c r="CZ35" t="b">
        <v>1</v>
      </c>
      <c r="DA35">
        <v>1654181534.5</v>
      </c>
      <c r="DB35">
        <v>993.960363636363</v>
      </c>
      <c r="DC35">
        <v>990.550181818182</v>
      </c>
      <c r="DD35">
        <v>14.4792090909091</v>
      </c>
      <c r="DE35">
        <v>14.5392090909091</v>
      </c>
      <c r="DF35">
        <v>990.530090909091</v>
      </c>
      <c r="DG35">
        <v>14.3899272727273</v>
      </c>
      <c r="DH35">
        <v>599.991</v>
      </c>
      <c r="DI35">
        <v>90.5925727272727</v>
      </c>
      <c r="DJ35">
        <v>0.0999578090909091</v>
      </c>
      <c r="DK35">
        <v>25.8003</v>
      </c>
      <c r="DL35">
        <v>25.4144727272727</v>
      </c>
      <c r="DM35">
        <v>999.9</v>
      </c>
      <c r="DN35">
        <v>0</v>
      </c>
      <c r="DO35">
        <v>0</v>
      </c>
      <c r="DP35">
        <v>10004.0863636364</v>
      </c>
      <c r="DQ35">
        <v>0</v>
      </c>
      <c r="DR35">
        <v>919.327727272727</v>
      </c>
      <c r="DS35">
        <v>3.41032181818182</v>
      </c>
      <c r="DT35">
        <v>1008.56363636364</v>
      </c>
      <c r="DU35">
        <v>1005.16363636364</v>
      </c>
      <c r="DV35">
        <v>-0.0600117727272727</v>
      </c>
      <c r="DW35">
        <v>990.550181818182</v>
      </c>
      <c r="DX35">
        <v>14.5392090909091</v>
      </c>
      <c r="DY35">
        <v>1.31170909090909</v>
      </c>
      <c r="DZ35">
        <v>1.31714545454545</v>
      </c>
      <c r="EA35">
        <v>10.9336818181818</v>
      </c>
      <c r="EB35">
        <v>10.9959272727273</v>
      </c>
      <c r="EC35">
        <v>0</v>
      </c>
      <c r="ED35">
        <v>0</v>
      </c>
      <c r="EE35">
        <v>0</v>
      </c>
      <c r="EF35">
        <v>0</v>
      </c>
      <c r="EG35">
        <v>4.40909090909091</v>
      </c>
      <c r="EH35">
        <v>0</v>
      </c>
      <c r="EI35">
        <v>35.3636363636364</v>
      </c>
      <c r="EJ35">
        <v>-2.63636363636364</v>
      </c>
      <c r="EK35">
        <v>34.8919090909091</v>
      </c>
      <c r="EL35">
        <v>41.25</v>
      </c>
      <c r="EM35">
        <v>37.25</v>
      </c>
      <c r="EN35">
        <v>41.6419090909091</v>
      </c>
      <c r="EO35">
        <v>36.187</v>
      </c>
      <c r="EP35">
        <v>0</v>
      </c>
      <c r="EQ35">
        <v>0</v>
      </c>
      <c r="ER35">
        <v>0</v>
      </c>
      <c r="ES35">
        <v>1654181538.1</v>
      </c>
      <c r="ET35">
        <v>0</v>
      </c>
      <c r="EU35">
        <v>3.46153846153846</v>
      </c>
      <c r="EV35">
        <v>-24.8205122340543</v>
      </c>
      <c r="EW35">
        <v>-37.5042736135815</v>
      </c>
      <c r="EX35">
        <v>39.1923076923077</v>
      </c>
      <c r="EY35">
        <v>15</v>
      </c>
      <c r="EZ35">
        <v>0</v>
      </c>
      <c r="FA35" t="s">
        <v>421</v>
      </c>
      <c r="FB35">
        <v>1653839153.1</v>
      </c>
      <c r="FC35">
        <v>1653839148.6</v>
      </c>
      <c r="FD35">
        <v>0</v>
      </c>
      <c r="FE35">
        <v>0.832</v>
      </c>
      <c r="FF35">
        <v>0.044</v>
      </c>
      <c r="FG35">
        <v>2.673</v>
      </c>
      <c r="FH35">
        <v>0.008</v>
      </c>
      <c r="FI35">
        <v>427</v>
      </c>
      <c r="FJ35">
        <v>11</v>
      </c>
      <c r="FK35">
        <v>0.49</v>
      </c>
      <c r="FL35">
        <v>0.23</v>
      </c>
      <c r="FM35">
        <v>3.02928967741936</v>
      </c>
      <c r="FN35">
        <v>8.76191758064517</v>
      </c>
      <c r="FO35">
        <v>3.35126034804287</v>
      </c>
      <c r="FP35">
        <v>-1</v>
      </c>
      <c r="FQ35">
        <v>3.74</v>
      </c>
      <c r="FR35">
        <v>27.2307696243715</v>
      </c>
      <c r="FS35">
        <v>13.1985756807316</v>
      </c>
      <c r="FT35">
        <v>0</v>
      </c>
      <c r="FU35">
        <v>0.0100893493225806</v>
      </c>
      <c r="FV35">
        <v>-0.36717311167742</v>
      </c>
      <c r="FW35">
        <v>0.0555541546535919</v>
      </c>
      <c r="FX35">
        <v>0</v>
      </c>
      <c r="FY35">
        <v>0</v>
      </c>
      <c r="FZ35">
        <v>2</v>
      </c>
      <c r="GA35" t="s">
        <v>422</v>
      </c>
      <c r="GB35">
        <v>3.20431</v>
      </c>
      <c r="GC35">
        <v>2.75486</v>
      </c>
      <c r="GD35">
        <v>0.165888</v>
      </c>
      <c r="GE35">
        <v>0.165851</v>
      </c>
      <c r="GF35">
        <v>0.0723626</v>
      </c>
      <c r="GG35">
        <v>0.0731685</v>
      </c>
      <c r="GH35">
        <v>32466.2</v>
      </c>
      <c r="GI35">
        <v>35698.2</v>
      </c>
      <c r="GJ35">
        <v>35279.2</v>
      </c>
      <c r="GK35">
        <v>38855.9</v>
      </c>
      <c r="GL35">
        <v>46414.6</v>
      </c>
      <c r="GM35">
        <v>51990.5</v>
      </c>
      <c r="GN35">
        <v>55136.8</v>
      </c>
      <c r="GO35">
        <v>62292.1</v>
      </c>
      <c r="GP35">
        <v>2.14005</v>
      </c>
      <c r="GQ35">
        <v>2.27338</v>
      </c>
      <c r="GR35">
        <v>0.0998825</v>
      </c>
      <c r="GS35">
        <v>0</v>
      </c>
      <c r="GT35">
        <v>23.7684</v>
      </c>
      <c r="GU35">
        <v>999.9</v>
      </c>
      <c r="GV35">
        <v>36.046</v>
      </c>
      <c r="GW35">
        <v>29.054</v>
      </c>
      <c r="GX35">
        <v>16.052</v>
      </c>
      <c r="GY35">
        <v>55.3181</v>
      </c>
      <c r="GZ35">
        <v>35.9014</v>
      </c>
      <c r="HA35">
        <v>2</v>
      </c>
      <c r="HB35">
        <v>0.0259756</v>
      </c>
      <c r="HC35">
        <v>0</v>
      </c>
      <c r="HD35">
        <v>20.1806</v>
      </c>
      <c r="HE35">
        <v>5.20112</v>
      </c>
      <c r="HF35">
        <v>12.0099</v>
      </c>
      <c r="HG35">
        <v>4.97585</v>
      </c>
      <c r="HH35">
        <v>3.2939</v>
      </c>
      <c r="HI35">
        <v>452.4</v>
      </c>
      <c r="HJ35">
        <v>9999</v>
      </c>
      <c r="HK35">
        <v>9999</v>
      </c>
      <c r="HL35">
        <v>8593.3</v>
      </c>
      <c r="HM35">
        <v>1.86279</v>
      </c>
      <c r="HN35">
        <v>1.86783</v>
      </c>
      <c r="HO35">
        <v>1.86761</v>
      </c>
      <c r="HP35">
        <v>1.86874</v>
      </c>
      <c r="HQ35">
        <v>1.86955</v>
      </c>
      <c r="HR35">
        <v>1.86561</v>
      </c>
      <c r="HS35">
        <v>1.86676</v>
      </c>
      <c r="HT35">
        <v>1.86813</v>
      </c>
      <c r="HU35">
        <v>5</v>
      </c>
      <c r="HV35">
        <v>0</v>
      </c>
      <c r="HW35">
        <v>0</v>
      </c>
      <c r="HX35">
        <v>0</v>
      </c>
      <c r="HY35" t="s">
        <v>423</v>
      </c>
      <c r="HZ35" t="s">
        <v>424</v>
      </c>
      <c r="IA35" t="s">
        <v>425</v>
      </c>
      <c r="IB35" t="s">
        <v>425</v>
      </c>
      <c r="IC35" t="s">
        <v>425</v>
      </c>
      <c r="ID35" t="s">
        <v>425</v>
      </c>
      <c r="IE35">
        <v>0</v>
      </c>
      <c r="IF35">
        <v>100</v>
      </c>
      <c r="IG35">
        <v>100</v>
      </c>
      <c r="IH35">
        <v>3.428</v>
      </c>
      <c r="II35">
        <v>0.09</v>
      </c>
      <c r="IJ35">
        <v>2.1281692141418</v>
      </c>
      <c r="IK35">
        <v>0.00126289029031032</v>
      </c>
      <c r="IL35">
        <v>1.41772891061911e-08</v>
      </c>
      <c r="IM35">
        <v>3.84268295795709e-11</v>
      </c>
      <c r="IN35">
        <v>-0.00961934716735676</v>
      </c>
      <c r="IO35">
        <v>-0.0181798780298593</v>
      </c>
      <c r="IP35">
        <v>0.00198435848900387</v>
      </c>
      <c r="IQ35">
        <v>-1.69116240974151e-05</v>
      </c>
      <c r="IR35">
        <v>-3</v>
      </c>
      <c r="IS35">
        <v>2251</v>
      </c>
      <c r="IT35">
        <v>1</v>
      </c>
      <c r="IU35">
        <v>27</v>
      </c>
      <c r="IV35">
        <v>5706.4</v>
      </c>
      <c r="IW35">
        <v>5706.5</v>
      </c>
      <c r="IX35">
        <v>0.147705</v>
      </c>
      <c r="IY35">
        <v>4.99756</v>
      </c>
      <c r="IZ35">
        <v>2.24854</v>
      </c>
      <c r="JA35">
        <v>2.58911</v>
      </c>
      <c r="JB35">
        <v>1.99585</v>
      </c>
      <c r="JC35">
        <v>2.37915</v>
      </c>
      <c r="JD35">
        <v>31.2591</v>
      </c>
      <c r="JE35">
        <v>16.1371</v>
      </c>
      <c r="JF35">
        <v>2</v>
      </c>
      <c r="JG35">
        <v>621.464</v>
      </c>
      <c r="JH35">
        <v>726.393</v>
      </c>
      <c r="JI35">
        <v>26.0569</v>
      </c>
      <c r="JJ35">
        <v>27.5854</v>
      </c>
      <c r="JK35">
        <v>30</v>
      </c>
      <c r="JL35">
        <v>27.5385</v>
      </c>
      <c r="JM35">
        <v>27.4792</v>
      </c>
      <c r="JN35">
        <v>-1</v>
      </c>
      <c r="JO35">
        <v>-30</v>
      </c>
      <c r="JP35">
        <v>-30</v>
      </c>
      <c r="JQ35">
        <v>-999.9</v>
      </c>
      <c r="JR35">
        <v>420.1</v>
      </c>
      <c r="JS35">
        <v>0</v>
      </c>
      <c r="JT35">
        <v>102.288</v>
      </c>
      <c r="JU35">
        <v>103.706</v>
      </c>
    </row>
    <row r="36" spans="1:281">
      <c r="A36">
        <v>20</v>
      </c>
      <c r="B36">
        <v>1654181597.5</v>
      </c>
      <c r="C36">
        <v>1140.40000009537</v>
      </c>
      <c r="D36" t="s">
        <v>462</v>
      </c>
      <c r="E36" t="s">
        <v>463</v>
      </c>
      <c r="F36">
        <v>5</v>
      </c>
      <c r="G36" t="s">
        <v>417</v>
      </c>
      <c r="H36" t="s">
        <v>418</v>
      </c>
      <c r="I36">
        <v>1654181594.5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952.563017225726</v>
      </c>
      <c r="AK36">
        <v>955.308654545454</v>
      </c>
      <c r="AL36">
        <v>-0.866394199653749</v>
      </c>
      <c r="AM36">
        <v>66.9138105753433</v>
      </c>
      <c r="AN36">
        <f>(AP36 - AO36 + DI36*1E3/(8.314*(DK36+273.15)) * AR36/DH36 * AQ36) * DH36/(100*CV36) * 1000/(1000 - AP36)</f>
        <v>0</v>
      </c>
      <c r="AO36">
        <v>14.5529310969391</v>
      </c>
      <c r="AP36">
        <v>14.5066193939394</v>
      </c>
      <c r="AQ36">
        <v>0.00990237760650519</v>
      </c>
      <c r="AR36">
        <v>78.336245327383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419</v>
      </c>
      <c r="AY36" t="s">
        <v>419</v>
      </c>
      <c r="AZ36">
        <v>0</v>
      </c>
      <c r="BA36">
        <v>0</v>
      </c>
      <c r="BB36">
        <f>1-AZ36/BA36</f>
        <v>0</v>
      </c>
      <c r="BC36">
        <v>0</v>
      </c>
      <c r="BD36" t="s">
        <v>419</v>
      </c>
      <c r="BE36" t="s">
        <v>419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419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420</v>
      </c>
      <c r="CY36">
        <v>2</v>
      </c>
      <c r="CZ36" t="b">
        <v>1</v>
      </c>
      <c r="DA36">
        <v>1654181594.5</v>
      </c>
      <c r="DB36">
        <v>943.610181818182</v>
      </c>
      <c r="DC36">
        <v>939.276818181818</v>
      </c>
      <c r="DD36">
        <v>14.4826818181818</v>
      </c>
      <c r="DE36">
        <v>14.5451909090909</v>
      </c>
      <c r="DF36">
        <v>940.250090909091</v>
      </c>
      <c r="DG36">
        <v>14.3932818181818</v>
      </c>
      <c r="DH36">
        <v>600.033363636364</v>
      </c>
      <c r="DI36">
        <v>90.5941636363636</v>
      </c>
      <c r="DJ36">
        <v>0.100094736363636</v>
      </c>
      <c r="DK36">
        <v>25.8098454545455</v>
      </c>
      <c r="DL36">
        <v>25.4215363636364</v>
      </c>
      <c r="DM36">
        <v>999.9</v>
      </c>
      <c r="DN36">
        <v>0</v>
      </c>
      <c r="DO36">
        <v>0</v>
      </c>
      <c r="DP36">
        <v>9986.08363636364</v>
      </c>
      <c r="DQ36">
        <v>0</v>
      </c>
      <c r="DR36">
        <v>919.411</v>
      </c>
      <c r="DS36">
        <v>4.33321818181818</v>
      </c>
      <c r="DT36">
        <v>957.477090909091</v>
      </c>
      <c r="DU36">
        <v>953.140454545455</v>
      </c>
      <c r="DV36">
        <v>-0.0625216636363636</v>
      </c>
      <c r="DW36">
        <v>939.276818181818</v>
      </c>
      <c r="DX36">
        <v>14.5451909090909</v>
      </c>
      <c r="DY36">
        <v>1.31204545454545</v>
      </c>
      <c r="DZ36">
        <v>1.31771090909091</v>
      </c>
      <c r="EA36">
        <v>10.9375363636364</v>
      </c>
      <c r="EB36">
        <v>11.0023636363636</v>
      </c>
      <c r="EC36">
        <v>0</v>
      </c>
      <c r="ED36">
        <v>0</v>
      </c>
      <c r="EE36">
        <v>0</v>
      </c>
      <c r="EF36">
        <v>0</v>
      </c>
      <c r="EG36">
        <v>5.09090909090909</v>
      </c>
      <c r="EH36">
        <v>0</v>
      </c>
      <c r="EI36">
        <v>42.5454545454545</v>
      </c>
      <c r="EJ36">
        <v>-2.13636363636364</v>
      </c>
      <c r="EK36">
        <v>35.0112727272727</v>
      </c>
      <c r="EL36">
        <v>41.4031818181818</v>
      </c>
      <c r="EM36">
        <v>37.375</v>
      </c>
      <c r="EN36">
        <v>41.8806363636364</v>
      </c>
      <c r="EO36">
        <v>36.312</v>
      </c>
      <c r="EP36">
        <v>0</v>
      </c>
      <c r="EQ36">
        <v>0</v>
      </c>
      <c r="ER36">
        <v>0</v>
      </c>
      <c r="ES36">
        <v>1654181598.1</v>
      </c>
      <c r="ET36">
        <v>0</v>
      </c>
      <c r="EU36">
        <v>4.01923076923077</v>
      </c>
      <c r="EV36">
        <v>25.6581191475287</v>
      </c>
      <c r="EW36">
        <v>41.6923072404462</v>
      </c>
      <c r="EX36">
        <v>41.1730769230769</v>
      </c>
      <c r="EY36">
        <v>15</v>
      </c>
      <c r="EZ36">
        <v>0</v>
      </c>
      <c r="FA36" t="s">
        <v>421</v>
      </c>
      <c r="FB36">
        <v>1653839153.1</v>
      </c>
      <c r="FC36">
        <v>1653839148.6</v>
      </c>
      <c r="FD36">
        <v>0</v>
      </c>
      <c r="FE36">
        <v>0.832</v>
      </c>
      <c r="FF36">
        <v>0.044</v>
      </c>
      <c r="FG36">
        <v>2.673</v>
      </c>
      <c r="FH36">
        <v>0.008</v>
      </c>
      <c r="FI36">
        <v>427</v>
      </c>
      <c r="FJ36">
        <v>11</v>
      </c>
      <c r="FK36">
        <v>0.49</v>
      </c>
      <c r="FL36">
        <v>0.23</v>
      </c>
      <c r="FM36">
        <v>4.22933766666667</v>
      </c>
      <c r="FN36">
        <v>-0.305503448275868</v>
      </c>
      <c r="FO36">
        <v>0.21030091747594</v>
      </c>
      <c r="FP36">
        <v>-1</v>
      </c>
      <c r="FQ36">
        <v>3.40384615384615</v>
      </c>
      <c r="FR36">
        <v>26.923076415203</v>
      </c>
      <c r="FS36">
        <v>10.2535352541014</v>
      </c>
      <c r="FT36">
        <v>0</v>
      </c>
      <c r="FU36">
        <v>0.004120827</v>
      </c>
      <c r="FV36">
        <v>-0.461010089699666</v>
      </c>
      <c r="FW36">
        <v>0.0566029684904274</v>
      </c>
      <c r="FX36">
        <v>0</v>
      </c>
      <c r="FY36">
        <v>0</v>
      </c>
      <c r="FZ36">
        <v>2</v>
      </c>
      <c r="GA36" t="s">
        <v>422</v>
      </c>
      <c r="GB36">
        <v>3.20421</v>
      </c>
      <c r="GC36">
        <v>2.75475</v>
      </c>
      <c r="GD36">
        <v>0.160369</v>
      </c>
      <c r="GE36">
        <v>0.160234</v>
      </c>
      <c r="GF36">
        <v>0.0723777</v>
      </c>
      <c r="GG36">
        <v>0.073188</v>
      </c>
      <c r="GH36">
        <v>32680.1</v>
      </c>
      <c r="GI36">
        <v>35938</v>
      </c>
      <c r="GJ36">
        <v>35278.3</v>
      </c>
      <c r="GK36">
        <v>38855.3</v>
      </c>
      <c r="GL36">
        <v>46412.7</v>
      </c>
      <c r="GM36">
        <v>51988.5</v>
      </c>
      <c r="GN36">
        <v>55135.6</v>
      </c>
      <c r="GO36">
        <v>62291.1</v>
      </c>
      <c r="GP36">
        <v>2.14013</v>
      </c>
      <c r="GQ36">
        <v>2.27347</v>
      </c>
      <c r="GR36">
        <v>0.0992864</v>
      </c>
      <c r="GS36">
        <v>0</v>
      </c>
      <c r="GT36">
        <v>23.7773</v>
      </c>
      <c r="GU36">
        <v>999.9</v>
      </c>
      <c r="GV36">
        <v>36.046</v>
      </c>
      <c r="GW36">
        <v>29.034</v>
      </c>
      <c r="GX36">
        <v>16.0328</v>
      </c>
      <c r="GY36">
        <v>54.8981</v>
      </c>
      <c r="GZ36">
        <v>35.7412</v>
      </c>
      <c r="HA36">
        <v>2</v>
      </c>
      <c r="HB36">
        <v>0.026471</v>
      </c>
      <c r="HC36">
        <v>0</v>
      </c>
      <c r="HD36">
        <v>20.1806</v>
      </c>
      <c r="HE36">
        <v>5.20142</v>
      </c>
      <c r="HF36">
        <v>12.0099</v>
      </c>
      <c r="HG36">
        <v>4.9759</v>
      </c>
      <c r="HH36">
        <v>3.294</v>
      </c>
      <c r="HI36">
        <v>452.4</v>
      </c>
      <c r="HJ36">
        <v>9999</v>
      </c>
      <c r="HK36">
        <v>9999</v>
      </c>
      <c r="HL36">
        <v>8593.3</v>
      </c>
      <c r="HM36">
        <v>1.86279</v>
      </c>
      <c r="HN36">
        <v>1.86783</v>
      </c>
      <c r="HO36">
        <v>1.86761</v>
      </c>
      <c r="HP36">
        <v>1.86874</v>
      </c>
      <c r="HQ36">
        <v>1.86957</v>
      </c>
      <c r="HR36">
        <v>1.86562</v>
      </c>
      <c r="HS36">
        <v>1.86676</v>
      </c>
      <c r="HT36">
        <v>1.86813</v>
      </c>
      <c r="HU36">
        <v>5</v>
      </c>
      <c r="HV36">
        <v>0</v>
      </c>
      <c r="HW36">
        <v>0</v>
      </c>
      <c r="HX36">
        <v>0</v>
      </c>
      <c r="HY36" t="s">
        <v>423</v>
      </c>
      <c r="HZ36" t="s">
        <v>424</v>
      </c>
      <c r="IA36" t="s">
        <v>425</v>
      </c>
      <c r="IB36" t="s">
        <v>425</v>
      </c>
      <c r="IC36" t="s">
        <v>425</v>
      </c>
      <c r="ID36" t="s">
        <v>425</v>
      </c>
      <c r="IE36">
        <v>0</v>
      </c>
      <c r="IF36">
        <v>100</v>
      </c>
      <c r="IG36">
        <v>100</v>
      </c>
      <c r="IH36">
        <v>3.356</v>
      </c>
      <c r="II36">
        <v>0.0901</v>
      </c>
      <c r="IJ36">
        <v>2.1281692141418</v>
      </c>
      <c r="IK36">
        <v>0.00126289029031032</v>
      </c>
      <c r="IL36">
        <v>1.41772891061911e-08</v>
      </c>
      <c r="IM36">
        <v>3.84268295795709e-11</v>
      </c>
      <c r="IN36">
        <v>-0.00961934716735676</v>
      </c>
      <c r="IO36">
        <v>-0.0181798780298593</v>
      </c>
      <c r="IP36">
        <v>0.00198435848900387</v>
      </c>
      <c r="IQ36">
        <v>-1.69116240974151e-05</v>
      </c>
      <c r="IR36">
        <v>-3</v>
      </c>
      <c r="IS36">
        <v>2251</v>
      </c>
      <c r="IT36">
        <v>1</v>
      </c>
      <c r="IU36">
        <v>27</v>
      </c>
      <c r="IV36">
        <v>5707.4</v>
      </c>
      <c r="IW36">
        <v>5707.5</v>
      </c>
      <c r="IX36">
        <v>0.147705</v>
      </c>
      <c r="IY36">
        <v>4.99756</v>
      </c>
      <c r="IZ36">
        <v>2.24854</v>
      </c>
      <c r="JA36">
        <v>2.58911</v>
      </c>
      <c r="JB36">
        <v>1.99585</v>
      </c>
      <c r="JC36">
        <v>2.36572</v>
      </c>
      <c r="JD36">
        <v>31.2591</v>
      </c>
      <c r="JE36">
        <v>16.1371</v>
      </c>
      <c r="JF36">
        <v>2</v>
      </c>
      <c r="JG36">
        <v>621.567</v>
      </c>
      <c r="JH36">
        <v>726.543</v>
      </c>
      <c r="JI36">
        <v>26.0603</v>
      </c>
      <c r="JJ36">
        <v>27.5901</v>
      </c>
      <c r="JK36">
        <v>30.0001</v>
      </c>
      <c r="JL36">
        <v>27.5424</v>
      </c>
      <c r="JM36">
        <v>27.4838</v>
      </c>
      <c r="JN36">
        <v>-1</v>
      </c>
      <c r="JO36">
        <v>-30</v>
      </c>
      <c r="JP36">
        <v>-30</v>
      </c>
      <c r="JQ36">
        <v>-999.9</v>
      </c>
      <c r="JR36">
        <v>420.1</v>
      </c>
      <c r="JS36">
        <v>0</v>
      </c>
      <c r="JT36">
        <v>102.286</v>
      </c>
      <c r="JU36">
        <v>103.705</v>
      </c>
    </row>
    <row r="37" spans="1:281">
      <c r="A37">
        <v>21</v>
      </c>
      <c r="B37">
        <v>1654181657.5</v>
      </c>
      <c r="C37">
        <v>1200.40000009537</v>
      </c>
      <c r="D37" t="s">
        <v>464</v>
      </c>
      <c r="E37" t="s">
        <v>465</v>
      </c>
      <c r="F37">
        <v>5</v>
      </c>
      <c r="G37" t="s">
        <v>417</v>
      </c>
      <c r="H37" t="s">
        <v>418</v>
      </c>
      <c r="I37">
        <v>1654181654.5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902.706756531669</v>
      </c>
      <c r="AK37">
        <v>905.318024242424</v>
      </c>
      <c r="AL37">
        <v>-0.795493897308588</v>
      </c>
      <c r="AM37">
        <v>66.9138105753433</v>
      </c>
      <c r="AN37">
        <f>(AP37 - AO37 + DI37*1E3/(8.314*(DK37+273.15)) * AR37/DH37 * AQ37) * DH37/(100*CV37) * 1000/(1000 - AP37)</f>
        <v>0</v>
      </c>
      <c r="AO37">
        <v>14.568879185173</v>
      </c>
      <c r="AP37">
        <v>14.5263096969697</v>
      </c>
      <c r="AQ37">
        <v>0.00871751309482778</v>
      </c>
      <c r="AR37">
        <v>78.336245327383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419</v>
      </c>
      <c r="AY37" t="s">
        <v>419</v>
      </c>
      <c r="AZ37">
        <v>0</v>
      </c>
      <c r="BA37">
        <v>0</v>
      </c>
      <c r="BB37">
        <f>1-AZ37/BA37</f>
        <v>0</v>
      </c>
      <c r="BC37">
        <v>0</v>
      </c>
      <c r="BD37" t="s">
        <v>419</v>
      </c>
      <c r="BE37" t="s">
        <v>419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419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420</v>
      </c>
      <c r="CY37">
        <v>2</v>
      </c>
      <c r="CZ37" t="b">
        <v>1</v>
      </c>
      <c r="DA37">
        <v>1654181654.5</v>
      </c>
      <c r="DB37">
        <v>894.135</v>
      </c>
      <c r="DC37">
        <v>890.139090909091</v>
      </c>
      <c r="DD37">
        <v>14.5051</v>
      </c>
      <c r="DE37">
        <v>14.5587545454545</v>
      </c>
      <c r="DF37">
        <v>890.843454545455</v>
      </c>
      <c r="DG37">
        <v>14.4150818181818</v>
      </c>
      <c r="DH37">
        <v>599.979</v>
      </c>
      <c r="DI37">
        <v>90.5917909090909</v>
      </c>
      <c r="DJ37">
        <v>0.0998793909090909</v>
      </c>
      <c r="DK37">
        <v>25.8131090909091</v>
      </c>
      <c r="DL37">
        <v>25.4032181818182</v>
      </c>
      <c r="DM37">
        <v>999.9</v>
      </c>
      <c r="DN37">
        <v>0</v>
      </c>
      <c r="DO37">
        <v>0</v>
      </c>
      <c r="DP37">
        <v>10012.56</v>
      </c>
      <c r="DQ37">
        <v>0</v>
      </c>
      <c r="DR37">
        <v>919.370363636364</v>
      </c>
      <c r="DS37">
        <v>3.99603363636364</v>
      </c>
      <c r="DT37">
        <v>907.295454545455</v>
      </c>
      <c r="DU37">
        <v>903.289636363636</v>
      </c>
      <c r="DV37">
        <v>-0.0536425363636364</v>
      </c>
      <c r="DW37">
        <v>890.139090909091</v>
      </c>
      <c r="DX37">
        <v>14.5587545454545</v>
      </c>
      <c r="DY37">
        <v>1.31404181818182</v>
      </c>
      <c r="DZ37">
        <v>1.3189</v>
      </c>
      <c r="EA37">
        <v>10.9604272727273</v>
      </c>
      <c r="EB37">
        <v>11.0159818181818</v>
      </c>
      <c r="EC37">
        <v>0</v>
      </c>
      <c r="ED37">
        <v>0</v>
      </c>
      <c r="EE37">
        <v>0</v>
      </c>
      <c r="EF37">
        <v>0</v>
      </c>
      <c r="EG37">
        <v>2.36363636363636</v>
      </c>
      <c r="EH37">
        <v>0</v>
      </c>
      <c r="EI37">
        <v>35.5454545454545</v>
      </c>
      <c r="EJ37">
        <v>-2.5</v>
      </c>
      <c r="EK37">
        <v>35.0225454545455</v>
      </c>
      <c r="EL37">
        <v>40.7384545454545</v>
      </c>
      <c r="EM37">
        <v>37.2328181818182</v>
      </c>
      <c r="EN37">
        <v>41.0167272727273</v>
      </c>
      <c r="EO37">
        <v>36.1190909090909</v>
      </c>
      <c r="EP37">
        <v>0</v>
      </c>
      <c r="EQ37">
        <v>0</v>
      </c>
      <c r="ER37">
        <v>0</v>
      </c>
      <c r="ES37">
        <v>1654181658.1</v>
      </c>
      <c r="ET37">
        <v>0</v>
      </c>
      <c r="EU37">
        <v>-1.30769230769231</v>
      </c>
      <c r="EV37">
        <v>-35.4871789797237</v>
      </c>
      <c r="EW37">
        <v>-3.45299205784206</v>
      </c>
      <c r="EX37">
        <v>39.8461538461538</v>
      </c>
      <c r="EY37">
        <v>15</v>
      </c>
      <c r="EZ37">
        <v>0</v>
      </c>
      <c r="FA37" t="s">
        <v>421</v>
      </c>
      <c r="FB37">
        <v>1653839153.1</v>
      </c>
      <c r="FC37">
        <v>1653839148.6</v>
      </c>
      <c r="FD37">
        <v>0</v>
      </c>
      <c r="FE37">
        <v>0.832</v>
      </c>
      <c r="FF37">
        <v>0.044</v>
      </c>
      <c r="FG37">
        <v>2.673</v>
      </c>
      <c r="FH37">
        <v>0.008</v>
      </c>
      <c r="FI37">
        <v>427</v>
      </c>
      <c r="FJ37">
        <v>11</v>
      </c>
      <c r="FK37">
        <v>0.49</v>
      </c>
      <c r="FL37">
        <v>0.23</v>
      </c>
      <c r="FM37">
        <v>3.97098033333333</v>
      </c>
      <c r="FN37">
        <v>-0.484702558398223</v>
      </c>
      <c r="FO37">
        <v>0.123637533149211</v>
      </c>
      <c r="FP37">
        <v>-1</v>
      </c>
      <c r="FQ37">
        <v>-0.769230769230769</v>
      </c>
      <c r="FR37">
        <v>-22.2222218086313</v>
      </c>
      <c r="FS37">
        <v>12.1467238137814</v>
      </c>
      <c r="FT37">
        <v>0</v>
      </c>
      <c r="FU37">
        <v>0.013839374</v>
      </c>
      <c r="FV37">
        <v>-0.459440325517241</v>
      </c>
      <c r="FW37">
        <v>0.0565836583180706</v>
      </c>
      <c r="FX37">
        <v>0</v>
      </c>
      <c r="FY37">
        <v>0</v>
      </c>
      <c r="FZ37">
        <v>2</v>
      </c>
      <c r="GA37" t="s">
        <v>422</v>
      </c>
      <c r="GB37">
        <v>3.2043</v>
      </c>
      <c r="GC37">
        <v>2.75486</v>
      </c>
      <c r="GD37">
        <v>0.154852</v>
      </c>
      <c r="GE37">
        <v>0.154767</v>
      </c>
      <c r="GF37">
        <v>0.0724452</v>
      </c>
      <c r="GG37">
        <v>0.0732238</v>
      </c>
      <c r="GH37">
        <v>32895.2</v>
      </c>
      <c r="GI37">
        <v>36171.8</v>
      </c>
      <c r="GJ37">
        <v>35278.9</v>
      </c>
      <c r="GK37">
        <v>38855.2</v>
      </c>
      <c r="GL37">
        <v>46409.8</v>
      </c>
      <c r="GM37">
        <v>51986.5</v>
      </c>
      <c r="GN37">
        <v>55136.4</v>
      </c>
      <c r="GO37">
        <v>62291.4</v>
      </c>
      <c r="GP37">
        <v>2.14013</v>
      </c>
      <c r="GQ37">
        <v>2.27332</v>
      </c>
      <c r="GR37">
        <v>0.0999495</v>
      </c>
      <c r="GS37">
        <v>0</v>
      </c>
      <c r="GT37">
        <v>23.7693</v>
      </c>
      <c r="GU37">
        <v>999.9</v>
      </c>
      <c r="GV37">
        <v>36.094</v>
      </c>
      <c r="GW37">
        <v>29.024</v>
      </c>
      <c r="GX37">
        <v>16.0451</v>
      </c>
      <c r="GY37">
        <v>55.258</v>
      </c>
      <c r="GZ37">
        <v>35.9054</v>
      </c>
      <c r="HA37">
        <v>2</v>
      </c>
      <c r="HB37">
        <v>0.0267327</v>
      </c>
      <c r="HC37">
        <v>0</v>
      </c>
      <c r="HD37">
        <v>20.1781</v>
      </c>
      <c r="HE37">
        <v>5.20172</v>
      </c>
      <c r="HF37">
        <v>12.0099</v>
      </c>
      <c r="HG37">
        <v>4.97575</v>
      </c>
      <c r="HH37">
        <v>3.294</v>
      </c>
      <c r="HI37">
        <v>452.4</v>
      </c>
      <c r="HJ37">
        <v>9999</v>
      </c>
      <c r="HK37">
        <v>9999</v>
      </c>
      <c r="HL37">
        <v>8593.3</v>
      </c>
      <c r="HM37">
        <v>1.86279</v>
      </c>
      <c r="HN37">
        <v>1.86783</v>
      </c>
      <c r="HO37">
        <v>1.86761</v>
      </c>
      <c r="HP37">
        <v>1.86874</v>
      </c>
      <c r="HQ37">
        <v>1.8696</v>
      </c>
      <c r="HR37">
        <v>1.8656</v>
      </c>
      <c r="HS37">
        <v>1.86676</v>
      </c>
      <c r="HT37">
        <v>1.86813</v>
      </c>
      <c r="HU37">
        <v>5</v>
      </c>
      <c r="HV37">
        <v>0</v>
      </c>
      <c r="HW37">
        <v>0</v>
      </c>
      <c r="HX37">
        <v>0</v>
      </c>
      <c r="HY37" t="s">
        <v>423</v>
      </c>
      <c r="HZ37" t="s">
        <v>424</v>
      </c>
      <c r="IA37" t="s">
        <v>425</v>
      </c>
      <c r="IB37" t="s">
        <v>425</v>
      </c>
      <c r="IC37" t="s">
        <v>425</v>
      </c>
      <c r="ID37" t="s">
        <v>425</v>
      </c>
      <c r="IE37">
        <v>0</v>
      </c>
      <c r="IF37">
        <v>100</v>
      </c>
      <c r="IG37">
        <v>100</v>
      </c>
      <c r="IH37">
        <v>3.288</v>
      </c>
      <c r="II37">
        <v>0.0907</v>
      </c>
      <c r="IJ37">
        <v>2.1281692141418</v>
      </c>
      <c r="IK37">
        <v>0.00126289029031032</v>
      </c>
      <c r="IL37">
        <v>1.41772891061911e-08</v>
      </c>
      <c r="IM37">
        <v>3.84268295795709e-11</v>
      </c>
      <c r="IN37">
        <v>-0.00961934716735676</v>
      </c>
      <c r="IO37">
        <v>-0.0181798780298593</v>
      </c>
      <c r="IP37">
        <v>0.00198435848900387</v>
      </c>
      <c r="IQ37">
        <v>-1.69116240974151e-05</v>
      </c>
      <c r="IR37">
        <v>-3</v>
      </c>
      <c r="IS37">
        <v>2251</v>
      </c>
      <c r="IT37">
        <v>1</v>
      </c>
      <c r="IU37">
        <v>27</v>
      </c>
      <c r="IV37">
        <v>5708.4</v>
      </c>
      <c r="IW37">
        <v>5708.5</v>
      </c>
      <c r="IX37">
        <v>0.147705</v>
      </c>
      <c r="IY37">
        <v>4.99756</v>
      </c>
      <c r="IZ37">
        <v>2.24854</v>
      </c>
      <c r="JA37">
        <v>2.58911</v>
      </c>
      <c r="JB37">
        <v>1.99585</v>
      </c>
      <c r="JC37">
        <v>2.30591</v>
      </c>
      <c r="JD37">
        <v>31.2374</v>
      </c>
      <c r="JE37">
        <v>16.1109</v>
      </c>
      <c r="JF37">
        <v>2</v>
      </c>
      <c r="JG37">
        <v>621.615</v>
      </c>
      <c r="JH37">
        <v>726.439</v>
      </c>
      <c r="JI37">
        <v>26.0621</v>
      </c>
      <c r="JJ37">
        <v>27.5942</v>
      </c>
      <c r="JK37">
        <v>30.0002</v>
      </c>
      <c r="JL37">
        <v>27.5467</v>
      </c>
      <c r="JM37">
        <v>27.4861</v>
      </c>
      <c r="JN37">
        <v>-1</v>
      </c>
      <c r="JO37">
        <v>-30</v>
      </c>
      <c r="JP37">
        <v>-30</v>
      </c>
      <c r="JQ37">
        <v>-999.9</v>
      </c>
      <c r="JR37">
        <v>420.1</v>
      </c>
      <c r="JS37">
        <v>0</v>
      </c>
      <c r="JT37">
        <v>102.287</v>
      </c>
      <c r="JU37">
        <v>103.705</v>
      </c>
    </row>
    <row r="38" spans="1:281">
      <c r="A38">
        <v>22</v>
      </c>
      <c r="B38">
        <v>1654181717.5</v>
      </c>
      <c r="C38">
        <v>1260.40000009537</v>
      </c>
      <c r="D38" t="s">
        <v>466</v>
      </c>
      <c r="E38" t="s">
        <v>467</v>
      </c>
      <c r="F38">
        <v>5</v>
      </c>
      <c r="G38" t="s">
        <v>417</v>
      </c>
      <c r="H38" t="s">
        <v>418</v>
      </c>
      <c r="I38">
        <v>1654181714.5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887.132280084953</v>
      </c>
      <c r="AK38">
        <v>889.258339393939</v>
      </c>
      <c r="AL38">
        <v>-0.673423314129897</v>
      </c>
      <c r="AM38">
        <v>66.9138105753433</v>
      </c>
      <c r="AN38">
        <f>(AP38 - AO38 + DI38*1E3/(8.314*(DK38+273.15)) * AR38/DH38 * AQ38) * DH38/(100*CV38) * 1000/(1000 - AP38)</f>
        <v>0</v>
      </c>
      <c r="AO38">
        <v>14.5302608794648</v>
      </c>
      <c r="AP38">
        <v>14.4884436363636</v>
      </c>
      <c r="AQ38">
        <v>0.00945949594692972</v>
      </c>
      <c r="AR38">
        <v>78.336245327383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419</v>
      </c>
      <c r="AY38" t="s">
        <v>419</v>
      </c>
      <c r="AZ38">
        <v>0</v>
      </c>
      <c r="BA38">
        <v>0</v>
      </c>
      <c r="BB38">
        <f>1-AZ38/BA38</f>
        <v>0</v>
      </c>
      <c r="BC38">
        <v>0</v>
      </c>
      <c r="BD38" t="s">
        <v>419</v>
      </c>
      <c r="BE38" t="s">
        <v>419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419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420</v>
      </c>
      <c r="CY38">
        <v>2</v>
      </c>
      <c r="CZ38" t="b">
        <v>1</v>
      </c>
      <c r="DA38">
        <v>1654181714.5</v>
      </c>
      <c r="DB38">
        <v>878.068636363636</v>
      </c>
      <c r="DC38">
        <v>874.664181818182</v>
      </c>
      <c r="DD38">
        <v>14.4668090909091</v>
      </c>
      <c r="DE38">
        <v>14.5211272727273</v>
      </c>
      <c r="DF38">
        <v>874.799</v>
      </c>
      <c r="DG38">
        <v>14.3778545454545</v>
      </c>
      <c r="DH38">
        <v>599.999363636364</v>
      </c>
      <c r="DI38">
        <v>90.5930454545455</v>
      </c>
      <c r="DJ38">
        <v>0.100008381818182</v>
      </c>
      <c r="DK38">
        <v>25.8036090909091</v>
      </c>
      <c r="DL38">
        <v>25.4041636363636</v>
      </c>
      <c r="DM38">
        <v>999.9</v>
      </c>
      <c r="DN38">
        <v>0</v>
      </c>
      <c r="DO38">
        <v>0</v>
      </c>
      <c r="DP38">
        <v>9992.49909090909</v>
      </c>
      <c r="DQ38">
        <v>0</v>
      </c>
      <c r="DR38">
        <v>919.442272727273</v>
      </c>
      <c r="DS38">
        <v>3.40437272727273</v>
      </c>
      <c r="DT38">
        <v>890.957636363637</v>
      </c>
      <c r="DU38">
        <v>887.552454545455</v>
      </c>
      <c r="DV38">
        <v>-0.0543317818181818</v>
      </c>
      <c r="DW38">
        <v>874.664181818182</v>
      </c>
      <c r="DX38">
        <v>14.5211272727273</v>
      </c>
      <c r="DY38">
        <v>1.31059</v>
      </c>
      <c r="DZ38">
        <v>1.31551272727273</v>
      </c>
      <c r="EA38">
        <v>10.9208545454545</v>
      </c>
      <c r="EB38">
        <v>10.9772909090909</v>
      </c>
      <c r="EC38">
        <v>0</v>
      </c>
      <c r="ED38">
        <v>0</v>
      </c>
      <c r="EE38">
        <v>0</v>
      </c>
      <c r="EF38">
        <v>0</v>
      </c>
      <c r="EG38">
        <v>-7.68181818181818</v>
      </c>
      <c r="EH38">
        <v>0</v>
      </c>
      <c r="EI38">
        <v>26.5</v>
      </c>
      <c r="EJ38">
        <v>-4.18181818181818</v>
      </c>
      <c r="EK38">
        <v>34.4088181818182</v>
      </c>
      <c r="EL38">
        <v>38.5792727272727</v>
      </c>
      <c r="EM38">
        <v>36.1700909090909</v>
      </c>
      <c r="EN38">
        <v>38.0395454545455</v>
      </c>
      <c r="EO38">
        <v>35.1475454545455</v>
      </c>
      <c r="EP38">
        <v>0</v>
      </c>
      <c r="EQ38">
        <v>0</v>
      </c>
      <c r="ER38">
        <v>0</v>
      </c>
      <c r="ES38">
        <v>1654181718.1</v>
      </c>
      <c r="ET38">
        <v>0</v>
      </c>
      <c r="EU38">
        <v>-0.0576923076923077</v>
      </c>
      <c r="EV38">
        <v>-60.6666662054001</v>
      </c>
      <c r="EW38">
        <v>-68.170940917285</v>
      </c>
      <c r="EX38">
        <v>31.0769230769231</v>
      </c>
      <c r="EY38">
        <v>15</v>
      </c>
      <c r="EZ38">
        <v>0</v>
      </c>
      <c r="FA38" t="s">
        <v>421</v>
      </c>
      <c r="FB38">
        <v>1653839153.1</v>
      </c>
      <c r="FC38">
        <v>1653839148.6</v>
      </c>
      <c r="FD38">
        <v>0</v>
      </c>
      <c r="FE38">
        <v>0.832</v>
      </c>
      <c r="FF38">
        <v>0.044</v>
      </c>
      <c r="FG38">
        <v>2.673</v>
      </c>
      <c r="FH38">
        <v>0.008</v>
      </c>
      <c r="FI38">
        <v>427</v>
      </c>
      <c r="FJ38">
        <v>11</v>
      </c>
      <c r="FK38">
        <v>0.49</v>
      </c>
      <c r="FL38">
        <v>0.23</v>
      </c>
      <c r="FM38">
        <v>-5.9662572</v>
      </c>
      <c r="FN38">
        <v>181.028297646274</v>
      </c>
      <c r="FO38">
        <v>17.3396149193241</v>
      </c>
      <c r="FP38">
        <v>-1</v>
      </c>
      <c r="FQ38">
        <v>0.673076923076923</v>
      </c>
      <c r="FR38">
        <v>-63.6752131218238</v>
      </c>
      <c r="FS38">
        <v>14.0493240377308</v>
      </c>
      <c r="FT38">
        <v>0</v>
      </c>
      <c r="FU38">
        <v>0.0112799876666667</v>
      </c>
      <c r="FV38">
        <v>-0.416467878887653</v>
      </c>
      <c r="FW38">
        <v>0.0573474909018879</v>
      </c>
      <c r="FX38">
        <v>0</v>
      </c>
      <c r="FY38">
        <v>0</v>
      </c>
      <c r="FZ38">
        <v>2</v>
      </c>
      <c r="GA38" t="s">
        <v>422</v>
      </c>
      <c r="GB38">
        <v>3.20429</v>
      </c>
      <c r="GC38">
        <v>2.75485</v>
      </c>
      <c r="GD38">
        <v>0.153058</v>
      </c>
      <c r="GE38">
        <v>0.153054</v>
      </c>
      <c r="GF38">
        <v>0.0723083</v>
      </c>
      <c r="GG38">
        <v>0.0730931</v>
      </c>
      <c r="GH38">
        <v>32964.6</v>
      </c>
      <c r="GI38">
        <v>36244.6</v>
      </c>
      <c r="GJ38">
        <v>35278.5</v>
      </c>
      <c r="GK38">
        <v>38854.7</v>
      </c>
      <c r="GL38">
        <v>46416.3</v>
      </c>
      <c r="GM38">
        <v>51993.1</v>
      </c>
      <c r="GN38">
        <v>55135.9</v>
      </c>
      <c r="GO38">
        <v>62290.5</v>
      </c>
      <c r="GP38">
        <v>2.14</v>
      </c>
      <c r="GQ38">
        <v>2.2734</v>
      </c>
      <c r="GR38">
        <v>0.0999793</v>
      </c>
      <c r="GS38">
        <v>0</v>
      </c>
      <c r="GT38">
        <v>23.7673</v>
      </c>
      <c r="GU38">
        <v>999.9</v>
      </c>
      <c r="GV38">
        <v>36.046</v>
      </c>
      <c r="GW38">
        <v>29.024</v>
      </c>
      <c r="GX38">
        <v>16.0234</v>
      </c>
      <c r="GY38">
        <v>55.258</v>
      </c>
      <c r="GZ38">
        <v>35.8654</v>
      </c>
      <c r="HA38">
        <v>2</v>
      </c>
      <c r="HB38">
        <v>0.0267886</v>
      </c>
      <c r="HC38">
        <v>0</v>
      </c>
      <c r="HD38">
        <v>20.1786</v>
      </c>
      <c r="HE38">
        <v>5.20037</v>
      </c>
      <c r="HF38">
        <v>12.0099</v>
      </c>
      <c r="HG38">
        <v>4.97575</v>
      </c>
      <c r="HH38">
        <v>3.29395</v>
      </c>
      <c r="HI38">
        <v>452.5</v>
      </c>
      <c r="HJ38">
        <v>9999</v>
      </c>
      <c r="HK38">
        <v>9999</v>
      </c>
      <c r="HL38">
        <v>8593.3</v>
      </c>
      <c r="HM38">
        <v>1.86279</v>
      </c>
      <c r="HN38">
        <v>1.86783</v>
      </c>
      <c r="HO38">
        <v>1.86758</v>
      </c>
      <c r="HP38">
        <v>1.86874</v>
      </c>
      <c r="HQ38">
        <v>1.86954</v>
      </c>
      <c r="HR38">
        <v>1.8656</v>
      </c>
      <c r="HS38">
        <v>1.86676</v>
      </c>
      <c r="HT38">
        <v>1.86812</v>
      </c>
      <c r="HU38">
        <v>5</v>
      </c>
      <c r="HV38">
        <v>0</v>
      </c>
      <c r="HW38">
        <v>0</v>
      </c>
      <c r="HX38">
        <v>0</v>
      </c>
      <c r="HY38" t="s">
        <v>423</v>
      </c>
      <c r="HZ38" t="s">
        <v>424</v>
      </c>
      <c r="IA38" t="s">
        <v>425</v>
      </c>
      <c r="IB38" t="s">
        <v>425</v>
      </c>
      <c r="IC38" t="s">
        <v>425</v>
      </c>
      <c r="ID38" t="s">
        <v>425</v>
      </c>
      <c r="IE38">
        <v>0</v>
      </c>
      <c r="IF38">
        <v>100</v>
      </c>
      <c r="IG38">
        <v>100</v>
      </c>
      <c r="IH38">
        <v>3.267</v>
      </c>
      <c r="II38">
        <v>0.0896</v>
      </c>
      <c r="IJ38">
        <v>2.1281692141418</v>
      </c>
      <c r="IK38">
        <v>0.00126289029031032</v>
      </c>
      <c r="IL38">
        <v>1.41772891061911e-08</v>
      </c>
      <c r="IM38">
        <v>3.84268295795709e-11</v>
      </c>
      <c r="IN38">
        <v>-0.00961934716735676</v>
      </c>
      <c r="IO38">
        <v>-0.0181798780298593</v>
      </c>
      <c r="IP38">
        <v>0.00198435848900387</v>
      </c>
      <c r="IQ38">
        <v>-1.69116240974151e-05</v>
      </c>
      <c r="IR38">
        <v>-3</v>
      </c>
      <c r="IS38">
        <v>2251</v>
      </c>
      <c r="IT38">
        <v>1</v>
      </c>
      <c r="IU38">
        <v>27</v>
      </c>
      <c r="IV38">
        <v>5709.4</v>
      </c>
      <c r="IW38">
        <v>5709.5</v>
      </c>
      <c r="IX38">
        <v>0.147705</v>
      </c>
      <c r="IY38">
        <v>4.99756</v>
      </c>
      <c r="IZ38">
        <v>2.24854</v>
      </c>
      <c r="JA38">
        <v>2.58911</v>
      </c>
      <c r="JB38">
        <v>1.99585</v>
      </c>
      <c r="JC38">
        <v>2.34131</v>
      </c>
      <c r="JD38">
        <v>31.2156</v>
      </c>
      <c r="JE38">
        <v>16.1196</v>
      </c>
      <c r="JF38">
        <v>2</v>
      </c>
      <c r="JG38">
        <v>621.547</v>
      </c>
      <c r="JH38">
        <v>726.537</v>
      </c>
      <c r="JI38">
        <v>26.0634</v>
      </c>
      <c r="JJ38">
        <v>27.5948</v>
      </c>
      <c r="JK38">
        <v>30</v>
      </c>
      <c r="JL38">
        <v>27.5493</v>
      </c>
      <c r="JM38">
        <v>27.4885</v>
      </c>
      <c r="JN38">
        <v>-1</v>
      </c>
      <c r="JO38">
        <v>-30</v>
      </c>
      <c r="JP38">
        <v>-30</v>
      </c>
      <c r="JQ38">
        <v>-999.9</v>
      </c>
      <c r="JR38">
        <v>420.1</v>
      </c>
      <c r="JS38">
        <v>0</v>
      </c>
      <c r="JT38">
        <v>102.286</v>
      </c>
      <c r="JU38">
        <v>103.703</v>
      </c>
    </row>
    <row r="39" spans="1:281">
      <c r="A39">
        <v>23</v>
      </c>
      <c r="B39">
        <v>1654181777.5</v>
      </c>
      <c r="C39">
        <v>1320.40000009537</v>
      </c>
      <c r="D39" t="s">
        <v>468</v>
      </c>
      <c r="E39" t="s">
        <v>469</v>
      </c>
      <c r="F39">
        <v>5</v>
      </c>
      <c r="G39" t="s">
        <v>417</v>
      </c>
      <c r="H39" t="s">
        <v>418</v>
      </c>
      <c r="I39">
        <v>1654181774.5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958.048892137867</v>
      </c>
      <c r="AK39">
        <v>956.145242424243</v>
      </c>
      <c r="AL39">
        <v>0.236714926488196</v>
      </c>
      <c r="AM39">
        <v>66.9138105753433</v>
      </c>
      <c r="AN39">
        <f>(AP39 - AO39 + DI39*1E3/(8.314*(DK39+273.15)) * AR39/DH39 * AQ39) * DH39/(100*CV39) * 1000/(1000 - AP39)</f>
        <v>0</v>
      </c>
      <c r="AO39">
        <v>14.5800546474079</v>
      </c>
      <c r="AP39">
        <v>14.5334315151515</v>
      </c>
      <c r="AQ39">
        <v>0.00966995429272</v>
      </c>
      <c r="AR39">
        <v>78.336245327383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419</v>
      </c>
      <c r="AY39" t="s">
        <v>419</v>
      </c>
      <c r="AZ39">
        <v>0</v>
      </c>
      <c r="BA39">
        <v>0</v>
      </c>
      <c r="BB39">
        <f>1-AZ39/BA39</f>
        <v>0</v>
      </c>
      <c r="BC39">
        <v>0</v>
      </c>
      <c r="BD39" t="s">
        <v>419</v>
      </c>
      <c r="BE39" t="s">
        <v>419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419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420</v>
      </c>
      <c r="CY39">
        <v>2</v>
      </c>
      <c r="CZ39" t="b">
        <v>1</v>
      </c>
      <c r="DA39">
        <v>1654181774.5</v>
      </c>
      <c r="DB39">
        <v>941.461909090909</v>
      </c>
      <c r="DC39">
        <v>944.482545454546</v>
      </c>
      <c r="DD39">
        <v>14.5111</v>
      </c>
      <c r="DE39">
        <v>14.5700363636364</v>
      </c>
      <c r="DF39">
        <v>938.104727272727</v>
      </c>
      <c r="DG39">
        <v>14.4209454545455</v>
      </c>
      <c r="DH39">
        <v>600.031454545455</v>
      </c>
      <c r="DI39">
        <v>90.5908545454545</v>
      </c>
      <c r="DJ39">
        <v>0.0999709090909091</v>
      </c>
      <c r="DK39">
        <v>25.7797727272727</v>
      </c>
      <c r="DL39">
        <v>25.3932272727273</v>
      </c>
      <c r="DM39">
        <v>999.9</v>
      </c>
      <c r="DN39">
        <v>0</v>
      </c>
      <c r="DO39">
        <v>0</v>
      </c>
      <c r="DP39">
        <v>9981.64818181818</v>
      </c>
      <c r="DQ39">
        <v>0</v>
      </c>
      <c r="DR39">
        <v>919.473727272727</v>
      </c>
      <c r="DS39">
        <v>-3.02084009090909</v>
      </c>
      <c r="DT39">
        <v>955.324727272727</v>
      </c>
      <c r="DU39">
        <v>958.447</v>
      </c>
      <c r="DV39">
        <v>-0.0589448727272727</v>
      </c>
      <c r="DW39">
        <v>944.482545454546</v>
      </c>
      <c r="DX39">
        <v>14.5700363636364</v>
      </c>
      <c r="DY39">
        <v>1.31457454545455</v>
      </c>
      <c r="DZ39">
        <v>1.31991272727273</v>
      </c>
      <c r="EA39">
        <v>10.9664909090909</v>
      </c>
      <c r="EB39">
        <v>11.0275181818182</v>
      </c>
      <c r="EC39">
        <v>0</v>
      </c>
      <c r="ED39">
        <v>0</v>
      </c>
      <c r="EE39">
        <v>0</v>
      </c>
      <c r="EF39">
        <v>0</v>
      </c>
      <c r="EG39">
        <v>2.90909090909091</v>
      </c>
      <c r="EH39">
        <v>0</v>
      </c>
      <c r="EI39">
        <v>29.9090909090909</v>
      </c>
      <c r="EJ39">
        <v>-1.18181818181818</v>
      </c>
      <c r="EK39">
        <v>34.1362727272727</v>
      </c>
      <c r="EL39">
        <v>38.6589090909091</v>
      </c>
      <c r="EM39">
        <v>36.0677272727273</v>
      </c>
      <c r="EN39">
        <v>37.8462727272727</v>
      </c>
      <c r="EO39">
        <v>35.0394545454545</v>
      </c>
      <c r="EP39">
        <v>0</v>
      </c>
      <c r="EQ39">
        <v>0</v>
      </c>
      <c r="ER39">
        <v>0</v>
      </c>
      <c r="ES39">
        <v>1654181778.1</v>
      </c>
      <c r="ET39">
        <v>0</v>
      </c>
      <c r="EU39">
        <v>1.53846153846154</v>
      </c>
      <c r="EV39">
        <v>21.1282045172934</v>
      </c>
      <c r="EW39">
        <v>40.8547016353217</v>
      </c>
      <c r="EX39">
        <v>32.0769230769231</v>
      </c>
      <c r="EY39">
        <v>15</v>
      </c>
      <c r="EZ39">
        <v>0</v>
      </c>
      <c r="FA39" t="s">
        <v>421</v>
      </c>
      <c r="FB39">
        <v>1653839153.1</v>
      </c>
      <c r="FC39">
        <v>1653839148.6</v>
      </c>
      <c r="FD39">
        <v>0</v>
      </c>
      <c r="FE39">
        <v>0.832</v>
      </c>
      <c r="FF39">
        <v>0.044</v>
      </c>
      <c r="FG39">
        <v>2.673</v>
      </c>
      <c r="FH39">
        <v>0.008</v>
      </c>
      <c r="FI39">
        <v>427</v>
      </c>
      <c r="FJ39">
        <v>11</v>
      </c>
      <c r="FK39">
        <v>0.49</v>
      </c>
      <c r="FL39">
        <v>0.23</v>
      </c>
      <c r="FM39">
        <v>-9.57769</v>
      </c>
      <c r="FN39">
        <v>101.769930500556</v>
      </c>
      <c r="FO39">
        <v>8.69326102447752</v>
      </c>
      <c r="FP39">
        <v>-1</v>
      </c>
      <c r="FQ39">
        <v>1.76923076923077</v>
      </c>
      <c r="FR39">
        <v>2.73504219779254</v>
      </c>
      <c r="FS39">
        <v>15.1328925810574</v>
      </c>
      <c r="FT39">
        <v>0</v>
      </c>
      <c r="FU39">
        <v>0.00903629066666667</v>
      </c>
      <c r="FV39">
        <v>-0.462144391902113</v>
      </c>
      <c r="FW39">
        <v>0.0572463372865583</v>
      </c>
      <c r="FX39">
        <v>0</v>
      </c>
      <c r="FY39">
        <v>0</v>
      </c>
      <c r="FZ39">
        <v>2</v>
      </c>
      <c r="GA39" t="s">
        <v>422</v>
      </c>
      <c r="GB39">
        <v>3.20431</v>
      </c>
      <c r="GC39">
        <v>2.75481</v>
      </c>
      <c r="GD39">
        <v>0.160499</v>
      </c>
      <c r="GE39">
        <v>0.160892</v>
      </c>
      <c r="GF39">
        <v>0.0724674</v>
      </c>
      <c r="GG39">
        <v>0.0732584</v>
      </c>
      <c r="GH39">
        <v>32674.9</v>
      </c>
      <c r="GI39">
        <v>35909</v>
      </c>
      <c r="GJ39">
        <v>35278.2</v>
      </c>
      <c r="GK39">
        <v>38854.4</v>
      </c>
      <c r="GL39">
        <v>46408.1</v>
      </c>
      <c r="GM39">
        <v>51984</v>
      </c>
      <c r="GN39">
        <v>55135.6</v>
      </c>
      <c r="GO39">
        <v>62290.5</v>
      </c>
      <c r="GP39">
        <v>2.13987</v>
      </c>
      <c r="GQ39">
        <v>2.27362</v>
      </c>
      <c r="GR39">
        <v>0.0990927</v>
      </c>
      <c r="GS39">
        <v>0</v>
      </c>
      <c r="GT39">
        <v>23.7633</v>
      </c>
      <c r="GU39">
        <v>999.9</v>
      </c>
      <c r="GV39">
        <v>36.125</v>
      </c>
      <c r="GW39">
        <v>29.024</v>
      </c>
      <c r="GX39">
        <v>16.0592</v>
      </c>
      <c r="GY39">
        <v>55.5581</v>
      </c>
      <c r="GZ39">
        <v>35.7332</v>
      </c>
      <c r="HA39">
        <v>2</v>
      </c>
      <c r="HB39">
        <v>0.0272256</v>
      </c>
      <c r="HC39">
        <v>0</v>
      </c>
      <c r="HD39">
        <v>20.1807</v>
      </c>
      <c r="HE39">
        <v>5.20187</v>
      </c>
      <c r="HF39">
        <v>12.0099</v>
      </c>
      <c r="HG39">
        <v>4.97565</v>
      </c>
      <c r="HH39">
        <v>3.294</v>
      </c>
      <c r="HI39">
        <v>452.5</v>
      </c>
      <c r="HJ39">
        <v>9999</v>
      </c>
      <c r="HK39">
        <v>9999</v>
      </c>
      <c r="HL39">
        <v>8593.3</v>
      </c>
      <c r="HM39">
        <v>1.86279</v>
      </c>
      <c r="HN39">
        <v>1.86783</v>
      </c>
      <c r="HO39">
        <v>1.86762</v>
      </c>
      <c r="HP39">
        <v>1.86874</v>
      </c>
      <c r="HQ39">
        <v>1.86957</v>
      </c>
      <c r="HR39">
        <v>1.86565</v>
      </c>
      <c r="HS39">
        <v>1.86676</v>
      </c>
      <c r="HT39">
        <v>1.86813</v>
      </c>
      <c r="HU39">
        <v>5</v>
      </c>
      <c r="HV39">
        <v>0</v>
      </c>
      <c r="HW39">
        <v>0</v>
      </c>
      <c r="HX39">
        <v>0</v>
      </c>
      <c r="HY39" t="s">
        <v>423</v>
      </c>
      <c r="HZ39" t="s">
        <v>424</v>
      </c>
      <c r="IA39" t="s">
        <v>425</v>
      </c>
      <c r="IB39" t="s">
        <v>425</v>
      </c>
      <c r="IC39" t="s">
        <v>425</v>
      </c>
      <c r="ID39" t="s">
        <v>425</v>
      </c>
      <c r="IE39">
        <v>0</v>
      </c>
      <c r="IF39">
        <v>100</v>
      </c>
      <c r="IG39">
        <v>100</v>
      </c>
      <c r="IH39">
        <v>3.359</v>
      </c>
      <c r="II39">
        <v>0.0909</v>
      </c>
      <c r="IJ39">
        <v>2.1281692141418</v>
      </c>
      <c r="IK39">
        <v>0.00126289029031032</v>
      </c>
      <c r="IL39">
        <v>1.41772891061911e-08</v>
      </c>
      <c r="IM39">
        <v>3.84268295795709e-11</v>
      </c>
      <c r="IN39">
        <v>-0.00961934716735676</v>
      </c>
      <c r="IO39">
        <v>-0.0181798780298593</v>
      </c>
      <c r="IP39">
        <v>0.00198435848900387</v>
      </c>
      <c r="IQ39">
        <v>-1.69116240974151e-05</v>
      </c>
      <c r="IR39">
        <v>-3</v>
      </c>
      <c r="IS39">
        <v>2251</v>
      </c>
      <c r="IT39">
        <v>1</v>
      </c>
      <c r="IU39">
        <v>27</v>
      </c>
      <c r="IV39">
        <v>5710.4</v>
      </c>
      <c r="IW39">
        <v>5710.5</v>
      </c>
      <c r="IX39">
        <v>0.147705</v>
      </c>
      <c r="IY39">
        <v>4.99756</v>
      </c>
      <c r="IZ39">
        <v>2.24854</v>
      </c>
      <c r="JA39">
        <v>2.58911</v>
      </c>
      <c r="JB39">
        <v>1.99585</v>
      </c>
      <c r="JC39">
        <v>2.40112</v>
      </c>
      <c r="JD39">
        <v>31.2156</v>
      </c>
      <c r="JE39">
        <v>16.1021</v>
      </c>
      <c r="JF39">
        <v>2</v>
      </c>
      <c r="JG39">
        <v>621.475</v>
      </c>
      <c r="JH39">
        <v>726.798</v>
      </c>
      <c r="JI39">
        <v>26.0634</v>
      </c>
      <c r="JJ39">
        <v>27.5994</v>
      </c>
      <c r="JK39">
        <v>30.0002</v>
      </c>
      <c r="JL39">
        <v>27.5517</v>
      </c>
      <c r="JM39">
        <v>27.4931</v>
      </c>
      <c r="JN39">
        <v>-1</v>
      </c>
      <c r="JO39">
        <v>-30</v>
      </c>
      <c r="JP39">
        <v>-30</v>
      </c>
      <c r="JQ39">
        <v>-999.9</v>
      </c>
      <c r="JR39">
        <v>420.1</v>
      </c>
      <c r="JS39">
        <v>0</v>
      </c>
      <c r="JT39">
        <v>102.285</v>
      </c>
      <c r="JU39">
        <v>103.703</v>
      </c>
    </row>
    <row r="40" spans="1:281">
      <c r="A40">
        <v>24</v>
      </c>
      <c r="B40">
        <v>1654181837.5</v>
      </c>
      <c r="C40">
        <v>1380.40000009537</v>
      </c>
      <c r="D40" t="s">
        <v>470</v>
      </c>
      <c r="E40" t="s">
        <v>471</v>
      </c>
      <c r="F40">
        <v>5</v>
      </c>
      <c r="G40" t="s">
        <v>417</v>
      </c>
      <c r="H40" t="s">
        <v>418</v>
      </c>
      <c r="I40">
        <v>1654181834.5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1000.56096929002</v>
      </c>
      <c r="AK40">
        <v>1001.08418181818</v>
      </c>
      <c r="AL40">
        <v>-0.342645212446351</v>
      </c>
      <c r="AM40">
        <v>66.9138105753433</v>
      </c>
      <c r="AN40">
        <f>(AP40 - AO40 + DI40*1E3/(8.314*(DK40+273.15)) * AR40/DH40 * AQ40) * DH40/(100*CV40) * 1000/(1000 - AP40)</f>
        <v>0</v>
      </c>
      <c r="AO40">
        <v>14.5611755551014</v>
      </c>
      <c r="AP40">
        <v>14.527456969697</v>
      </c>
      <c r="AQ40">
        <v>0.00694462135819421</v>
      </c>
      <c r="AR40">
        <v>78.336245327383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419</v>
      </c>
      <c r="AY40" t="s">
        <v>419</v>
      </c>
      <c r="AZ40">
        <v>0</v>
      </c>
      <c r="BA40">
        <v>0</v>
      </c>
      <c r="BB40">
        <f>1-AZ40/BA40</f>
        <v>0</v>
      </c>
      <c r="BC40">
        <v>0</v>
      </c>
      <c r="BD40" t="s">
        <v>419</v>
      </c>
      <c r="BE40" t="s">
        <v>419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419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420</v>
      </c>
      <c r="CY40">
        <v>2</v>
      </c>
      <c r="CZ40" t="b">
        <v>1</v>
      </c>
      <c r="DA40">
        <v>1654181834.5</v>
      </c>
      <c r="DB40">
        <v>987.355363636364</v>
      </c>
      <c r="DC40">
        <v>986.309727272727</v>
      </c>
      <c r="DD40">
        <v>14.5093363636364</v>
      </c>
      <c r="DE40">
        <v>14.5530636363636</v>
      </c>
      <c r="DF40">
        <v>983.934181818182</v>
      </c>
      <c r="DG40">
        <v>14.4192181818182</v>
      </c>
      <c r="DH40">
        <v>600.010727272727</v>
      </c>
      <c r="DI40">
        <v>90.5910909090909</v>
      </c>
      <c r="DJ40">
        <v>0.0999434363636364</v>
      </c>
      <c r="DK40">
        <v>25.7719090909091</v>
      </c>
      <c r="DL40">
        <v>25.3873727272727</v>
      </c>
      <c r="DM40">
        <v>999.9</v>
      </c>
      <c r="DN40">
        <v>0</v>
      </c>
      <c r="DO40">
        <v>0</v>
      </c>
      <c r="DP40">
        <v>10001.1827272727</v>
      </c>
      <c r="DQ40">
        <v>0</v>
      </c>
      <c r="DR40">
        <v>919.522363636364</v>
      </c>
      <c r="DS40">
        <v>1.045543</v>
      </c>
      <c r="DT40">
        <v>1001.89272727273</v>
      </c>
      <c r="DU40">
        <v>1000.87609090909</v>
      </c>
      <c r="DV40">
        <v>-0.0437149454545455</v>
      </c>
      <c r="DW40">
        <v>986.309727272727</v>
      </c>
      <c r="DX40">
        <v>14.5530636363636</v>
      </c>
      <c r="DY40">
        <v>1.31441727272727</v>
      </c>
      <c r="DZ40">
        <v>1.31837636363636</v>
      </c>
      <c r="EA40">
        <v>10.9647272727273</v>
      </c>
      <c r="EB40">
        <v>11.01</v>
      </c>
      <c r="EC40">
        <v>0</v>
      </c>
      <c r="ED40">
        <v>0</v>
      </c>
      <c r="EE40">
        <v>0</v>
      </c>
      <c r="EF40">
        <v>0</v>
      </c>
      <c r="EG40">
        <v>1.5</v>
      </c>
      <c r="EH40">
        <v>0</v>
      </c>
      <c r="EI40">
        <v>32.7272727272727</v>
      </c>
      <c r="EJ40">
        <v>-1.31818181818182</v>
      </c>
      <c r="EK40">
        <v>34.312</v>
      </c>
      <c r="EL40">
        <v>39.6419090909091</v>
      </c>
      <c r="EM40">
        <v>36.437</v>
      </c>
      <c r="EN40">
        <v>39.0281818181818</v>
      </c>
      <c r="EO40">
        <v>35.3635454545455</v>
      </c>
      <c r="EP40">
        <v>0</v>
      </c>
      <c r="EQ40">
        <v>0</v>
      </c>
      <c r="ER40">
        <v>0</v>
      </c>
      <c r="ES40">
        <v>1654181838.1</v>
      </c>
      <c r="ET40">
        <v>0</v>
      </c>
      <c r="EU40">
        <v>1.59615384615385</v>
      </c>
      <c r="EV40">
        <v>-33.076923592112</v>
      </c>
      <c r="EW40">
        <v>54.666666187217</v>
      </c>
      <c r="EX40">
        <v>30.3846153846154</v>
      </c>
      <c r="EY40">
        <v>15</v>
      </c>
      <c r="EZ40">
        <v>0</v>
      </c>
      <c r="FA40" t="s">
        <v>421</v>
      </c>
      <c r="FB40">
        <v>1653839153.1</v>
      </c>
      <c r="FC40">
        <v>1653839148.6</v>
      </c>
      <c r="FD40">
        <v>0</v>
      </c>
      <c r="FE40">
        <v>0.832</v>
      </c>
      <c r="FF40">
        <v>0.044</v>
      </c>
      <c r="FG40">
        <v>2.673</v>
      </c>
      <c r="FH40">
        <v>0.008</v>
      </c>
      <c r="FI40">
        <v>427</v>
      </c>
      <c r="FJ40">
        <v>11</v>
      </c>
      <c r="FK40">
        <v>0.49</v>
      </c>
      <c r="FL40">
        <v>0.23</v>
      </c>
      <c r="FM40">
        <v>-3.95422894333333</v>
      </c>
      <c r="FN40">
        <v>82.2776912275862</v>
      </c>
      <c r="FO40">
        <v>7.19566163690853</v>
      </c>
      <c r="FP40">
        <v>-1</v>
      </c>
      <c r="FQ40">
        <v>1.32692307692308</v>
      </c>
      <c r="FR40">
        <v>-41.1452994627958</v>
      </c>
      <c r="FS40">
        <v>12.1243098992291</v>
      </c>
      <c r="FT40">
        <v>0</v>
      </c>
      <c r="FU40">
        <v>0.0077891399</v>
      </c>
      <c r="FV40">
        <v>-0.288385720231368</v>
      </c>
      <c r="FW40">
        <v>0.0463537950305326</v>
      </c>
      <c r="FX40">
        <v>0</v>
      </c>
      <c r="FY40">
        <v>0</v>
      </c>
      <c r="FZ40">
        <v>2</v>
      </c>
      <c r="GA40" t="s">
        <v>422</v>
      </c>
      <c r="GB40">
        <v>3.20423</v>
      </c>
      <c r="GC40">
        <v>2.75479</v>
      </c>
      <c r="GD40">
        <v>0.165296</v>
      </c>
      <c r="GE40">
        <v>0.165393</v>
      </c>
      <c r="GF40">
        <v>0.0724454</v>
      </c>
      <c r="GG40">
        <v>0.0732238</v>
      </c>
      <c r="GH40">
        <v>32487.8</v>
      </c>
      <c r="GI40">
        <v>35716.3</v>
      </c>
      <c r="GJ40">
        <v>35277.8</v>
      </c>
      <c r="GK40">
        <v>38854.3</v>
      </c>
      <c r="GL40">
        <v>46408.9</v>
      </c>
      <c r="GM40">
        <v>51985.6</v>
      </c>
      <c r="GN40">
        <v>55135.1</v>
      </c>
      <c r="GO40">
        <v>62289.9</v>
      </c>
      <c r="GP40">
        <v>2.13983</v>
      </c>
      <c r="GQ40">
        <v>2.2736</v>
      </c>
      <c r="GR40">
        <v>0.0988096</v>
      </c>
      <c r="GS40">
        <v>0</v>
      </c>
      <c r="GT40">
        <v>23.7633</v>
      </c>
      <c r="GU40">
        <v>999.9</v>
      </c>
      <c r="GV40">
        <v>36.125</v>
      </c>
      <c r="GW40">
        <v>29.003</v>
      </c>
      <c r="GX40">
        <v>16.041</v>
      </c>
      <c r="GY40">
        <v>54.8381</v>
      </c>
      <c r="GZ40">
        <v>35.7893</v>
      </c>
      <c r="HA40">
        <v>2</v>
      </c>
      <c r="HB40">
        <v>0.0276626</v>
      </c>
      <c r="HC40">
        <v>0</v>
      </c>
      <c r="HD40">
        <v>20.1807</v>
      </c>
      <c r="HE40">
        <v>5.20142</v>
      </c>
      <c r="HF40">
        <v>12.0099</v>
      </c>
      <c r="HG40">
        <v>4.9757</v>
      </c>
      <c r="HH40">
        <v>3.29395</v>
      </c>
      <c r="HI40">
        <v>452.5</v>
      </c>
      <c r="HJ40">
        <v>9999</v>
      </c>
      <c r="HK40">
        <v>9999</v>
      </c>
      <c r="HL40">
        <v>8593.3</v>
      </c>
      <c r="HM40">
        <v>1.86279</v>
      </c>
      <c r="HN40">
        <v>1.86783</v>
      </c>
      <c r="HO40">
        <v>1.86759</v>
      </c>
      <c r="HP40">
        <v>1.86873</v>
      </c>
      <c r="HQ40">
        <v>1.86954</v>
      </c>
      <c r="HR40">
        <v>1.86563</v>
      </c>
      <c r="HS40">
        <v>1.86676</v>
      </c>
      <c r="HT40">
        <v>1.86812</v>
      </c>
      <c r="HU40">
        <v>5</v>
      </c>
      <c r="HV40">
        <v>0</v>
      </c>
      <c r="HW40">
        <v>0</v>
      </c>
      <c r="HX40">
        <v>0</v>
      </c>
      <c r="HY40" t="s">
        <v>423</v>
      </c>
      <c r="HZ40" t="s">
        <v>424</v>
      </c>
      <c r="IA40" t="s">
        <v>425</v>
      </c>
      <c r="IB40" t="s">
        <v>425</v>
      </c>
      <c r="IC40" t="s">
        <v>425</v>
      </c>
      <c r="ID40" t="s">
        <v>425</v>
      </c>
      <c r="IE40">
        <v>0</v>
      </c>
      <c r="IF40">
        <v>100</v>
      </c>
      <c r="IG40">
        <v>100</v>
      </c>
      <c r="IH40">
        <v>3.419</v>
      </c>
      <c r="II40">
        <v>0.0907</v>
      </c>
      <c r="IJ40">
        <v>2.1281692141418</v>
      </c>
      <c r="IK40">
        <v>0.00126289029031032</v>
      </c>
      <c r="IL40">
        <v>1.41772891061911e-08</v>
      </c>
      <c r="IM40">
        <v>3.84268295795709e-11</v>
      </c>
      <c r="IN40">
        <v>-0.00961934716735676</v>
      </c>
      <c r="IO40">
        <v>-0.0181798780298593</v>
      </c>
      <c r="IP40">
        <v>0.00198435848900387</v>
      </c>
      <c r="IQ40">
        <v>-1.69116240974151e-05</v>
      </c>
      <c r="IR40">
        <v>-3</v>
      </c>
      <c r="IS40">
        <v>2251</v>
      </c>
      <c r="IT40">
        <v>1</v>
      </c>
      <c r="IU40">
        <v>27</v>
      </c>
      <c r="IV40">
        <v>5711.4</v>
      </c>
      <c r="IW40">
        <v>5711.5</v>
      </c>
      <c r="IX40">
        <v>0.147705</v>
      </c>
      <c r="IY40">
        <v>4.99756</v>
      </c>
      <c r="IZ40">
        <v>2.24854</v>
      </c>
      <c r="JA40">
        <v>2.58911</v>
      </c>
      <c r="JB40">
        <v>1.99585</v>
      </c>
      <c r="JC40">
        <v>2.36816</v>
      </c>
      <c r="JD40">
        <v>31.2156</v>
      </c>
      <c r="JE40">
        <v>16.1109</v>
      </c>
      <c r="JF40">
        <v>2</v>
      </c>
      <c r="JG40">
        <v>621.462</v>
      </c>
      <c r="JH40">
        <v>726.806</v>
      </c>
      <c r="JI40">
        <v>26.0628</v>
      </c>
      <c r="JJ40">
        <v>27.6018</v>
      </c>
      <c r="JK40">
        <v>30.0002</v>
      </c>
      <c r="JL40">
        <v>27.554</v>
      </c>
      <c r="JM40">
        <v>27.4954</v>
      </c>
      <c r="JN40">
        <v>-1</v>
      </c>
      <c r="JO40">
        <v>-30</v>
      </c>
      <c r="JP40">
        <v>-30</v>
      </c>
      <c r="JQ40">
        <v>-999.9</v>
      </c>
      <c r="JR40">
        <v>420.1</v>
      </c>
      <c r="JS40">
        <v>0</v>
      </c>
      <c r="JT40">
        <v>102.284</v>
      </c>
      <c r="JU40">
        <v>103.702</v>
      </c>
    </row>
    <row r="41" spans="1:281">
      <c r="A41">
        <v>25</v>
      </c>
      <c r="B41">
        <v>1654181897.5</v>
      </c>
      <c r="C41">
        <v>1440.40000009537</v>
      </c>
      <c r="D41" t="s">
        <v>472</v>
      </c>
      <c r="E41" t="s">
        <v>473</v>
      </c>
      <c r="F41">
        <v>5</v>
      </c>
      <c r="G41" t="s">
        <v>417</v>
      </c>
      <c r="H41" t="s">
        <v>418</v>
      </c>
      <c r="I41">
        <v>1654181894.5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947.114368237059</v>
      </c>
      <c r="AK41">
        <v>949.972921212121</v>
      </c>
      <c r="AL41">
        <v>-0.890606959441915</v>
      </c>
      <c r="AM41">
        <v>66.9138105753433</v>
      </c>
      <c r="AN41">
        <f>(AP41 - AO41 + DI41*1E3/(8.314*(DK41+273.15)) * AR41/DH41 * AQ41) * DH41/(100*CV41) * 1000/(1000 - AP41)</f>
        <v>0</v>
      </c>
      <c r="AO41">
        <v>14.6249701355734</v>
      </c>
      <c r="AP41">
        <v>14.5738018181818</v>
      </c>
      <c r="AQ41">
        <v>0.0105860287587771</v>
      </c>
      <c r="AR41">
        <v>78.336245327383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419</v>
      </c>
      <c r="AY41" t="s">
        <v>419</v>
      </c>
      <c r="AZ41">
        <v>0</v>
      </c>
      <c r="BA41">
        <v>0</v>
      </c>
      <c r="BB41">
        <f>1-AZ41/BA41</f>
        <v>0</v>
      </c>
      <c r="BC41">
        <v>0</v>
      </c>
      <c r="BD41" t="s">
        <v>419</v>
      </c>
      <c r="BE41" t="s">
        <v>419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419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420</v>
      </c>
      <c r="CY41">
        <v>2</v>
      </c>
      <c r="CZ41" t="b">
        <v>1</v>
      </c>
      <c r="DA41">
        <v>1654181894.5</v>
      </c>
      <c r="DB41">
        <v>938.345272727273</v>
      </c>
      <c r="DC41">
        <v>933.897545454546</v>
      </c>
      <c r="DD41">
        <v>14.5478363636364</v>
      </c>
      <c r="DE41">
        <v>14.6141363636364</v>
      </c>
      <c r="DF41">
        <v>934.992545454545</v>
      </c>
      <c r="DG41">
        <v>14.4566545454545</v>
      </c>
      <c r="DH41">
        <v>600.027090909091</v>
      </c>
      <c r="DI41">
        <v>90.5929090909091</v>
      </c>
      <c r="DJ41">
        <v>0.100052245454545</v>
      </c>
      <c r="DK41">
        <v>25.7681818181818</v>
      </c>
      <c r="DL41">
        <v>25.3778181818182</v>
      </c>
      <c r="DM41">
        <v>999.9</v>
      </c>
      <c r="DN41">
        <v>0</v>
      </c>
      <c r="DO41">
        <v>0</v>
      </c>
      <c r="DP41">
        <v>9993.74363636364</v>
      </c>
      <c r="DQ41">
        <v>0</v>
      </c>
      <c r="DR41">
        <v>919.563181818182</v>
      </c>
      <c r="DS41">
        <v>4.44774727272727</v>
      </c>
      <c r="DT41">
        <v>952.197545454546</v>
      </c>
      <c r="DU41">
        <v>947.748090909091</v>
      </c>
      <c r="DV41">
        <v>-0.0663170545454545</v>
      </c>
      <c r="DW41">
        <v>933.897545454546</v>
      </c>
      <c r="DX41">
        <v>14.6141363636364</v>
      </c>
      <c r="DY41">
        <v>1.31793090909091</v>
      </c>
      <c r="DZ41">
        <v>1.32393909090909</v>
      </c>
      <c r="EA41">
        <v>11.0048909090909</v>
      </c>
      <c r="EB41">
        <v>11.0733818181818</v>
      </c>
      <c r="EC41">
        <v>0</v>
      </c>
      <c r="ED41">
        <v>0</v>
      </c>
      <c r="EE41">
        <v>0</v>
      </c>
      <c r="EF41">
        <v>0</v>
      </c>
      <c r="EG41">
        <v>1.95454545454545</v>
      </c>
      <c r="EH41">
        <v>0</v>
      </c>
      <c r="EI41">
        <v>45.7727272727273</v>
      </c>
      <c r="EJ41">
        <v>0.409090909090909</v>
      </c>
      <c r="EK41">
        <v>34.437</v>
      </c>
      <c r="EL41">
        <v>40.2385454545455</v>
      </c>
      <c r="EM41">
        <v>36.625</v>
      </c>
      <c r="EN41">
        <v>39.9144545454545</v>
      </c>
      <c r="EO41">
        <v>35.6135454545455</v>
      </c>
      <c r="EP41">
        <v>0</v>
      </c>
      <c r="EQ41">
        <v>0</v>
      </c>
      <c r="ER41">
        <v>0</v>
      </c>
      <c r="ES41">
        <v>1654181898.1</v>
      </c>
      <c r="ET41">
        <v>0</v>
      </c>
      <c r="EU41">
        <v>0.326923076923077</v>
      </c>
      <c r="EV41">
        <v>-24.0854692124704</v>
      </c>
      <c r="EW41">
        <v>102.974359240418</v>
      </c>
      <c r="EX41">
        <v>33.2307692307692</v>
      </c>
      <c r="EY41">
        <v>15</v>
      </c>
      <c r="EZ41">
        <v>0</v>
      </c>
      <c r="FA41" t="s">
        <v>421</v>
      </c>
      <c r="FB41">
        <v>1653839153.1</v>
      </c>
      <c r="FC41">
        <v>1653839148.6</v>
      </c>
      <c r="FD41">
        <v>0</v>
      </c>
      <c r="FE41">
        <v>0.832</v>
      </c>
      <c r="FF41">
        <v>0.044</v>
      </c>
      <c r="FG41">
        <v>2.673</v>
      </c>
      <c r="FH41">
        <v>0.008</v>
      </c>
      <c r="FI41">
        <v>427</v>
      </c>
      <c r="FJ41">
        <v>11</v>
      </c>
      <c r="FK41">
        <v>0.49</v>
      </c>
      <c r="FL41">
        <v>0.23</v>
      </c>
      <c r="FM41">
        <v>4.36054066666667</v>
      </c>
      <c r="FN41">
        <v>0.260830077864275</v>
      </c>
      <c r="FO41">
        <v>0.124307853383802</v>
      </c>
      <c r="FP41">
        <v>-1</v>
      </c>
      <c r="FQ41">
        <v>1.01923076923077</v>
      </c>
      <c r="FR41">
        <v>-12.2222214825888</v>
      </c>
      <c r="FS41">
        <v>12.9440220604181</v>
      </c>
      <c r="FT41">
        <v>0</v>
      </c>
      <c r="FU41">
        <v>-0.0007503268</v>
      </c>
      <c r="FV41">
        <v>-0.398569782140156</v>
      </c>
      <c r="FW41">
        <v>0.057501893145763</v>
      </c>
      <c r="FX41">
        <v>0</v>
      </c>
      <c r="FY41">
        <v>0</v>
      </c>
      <c r="FZ41">
        <v>2</v>
      </c>
      <c r="GA41" t="s">
        <v>422</v>
      </c>
      <c r="GB41">
        <v>3.20429</v>
      </c>
      <c r="GC41">
        <v>2.75475</v>
      </c>
      <c r="GD41">
        <v>0.159772</v>
      </c>
      <c r="GE41">
        <v>0.159651</v>
      </c>
      <c r="GF41">
        <v>0.0726149</v>
      </c>
      <c r="GG41">
        <v>0.0734443</v>
      </c>
      <c r="GH41">
        <v>32702.8</v>
      </c>
      <c r="GI41">
        <v>35962</v>
      </c>
      <c r="GJ41">
        <v>35277.9</v>
      </c>
      <c r="GK41">
        <v>38854.4</v>
      </c>
      <c r="GL41">
        <v>46400.3</v>
      </c>
      <c r="GM41">
        <v>51973.2</v>
      </c>
      <c r="GN41">
        <v>55135.1</v>
      </c>
      <c r="GO41">
        <v>62290.1</v>
      </c>
      <c r="GP41">
        <v>2.13983</v>
      </c>
      <c r="GQ41">
        <v>2.27352</v>
      </c>
      <c r="GR41">
        <v>0.0984967</v>
      </c>
      <c r="GS41">
        <v>0</v>
      </c>
      <c r="GT41">
        <v>23.7653</v>
      </c>
      <c r="GU41">
        <v>999.9</v>
      </c>
      <c r="GV41">
        <v>36.198</v>
      </c>
      <c r="GW41">
        <v>29.024</v>
      </c>
      <c r="GX41">
        <v>16.0926</v>
      </c>
      <c r="GY41">
        <v>55.198</v>
      </c>
      <c r="GZ41">
        <v>35.7011</v>
      </c>
      <c r="HA41">
        <v>2</v>
      </c>
      <c r="HB41">
        <v>0.0276169</v>
      </c>
      <c r="HC41">
        <v>0</v>
      </c>
      <c r="HD41">
        <v>20.1805</v>
      </c>
      <c r="HE41">
        <v>5.19932</v>
      </c>
      <c r="HF41">
        <v>12.0099</v>
      </c>
      <c r="HG41">
        <v>4.9757</v>
      </c>
      <c r="HH41">
        <v>3.29395</v>
      </c>
      <c r="HI41">
        <v>452.5</v>
      </c>
      <c r="HJ41">
        <v>9999</v>
      </c>
      <c r="HK41">
        <v>9999</v>
      </c>
      <c r="HL41">
        <v>8593.3</v>
      </c>
      <c r="HM41">
        <v>1.86279</v>
      </c>
      <c r="HN41">
        <v>1.86783</v>
      </c>
      <c r="HO41">
        <v>1.86757</v>
      </c>
      <c r="HP41">
        <v>1.86874</v>
      </c>
      <c r="HQ41">
        <v>1.8696</v>
      </c>
      <c r="HR41">
        <v>1.8656</v>
      </c>
      <c r="HS41">
        <v>1.86676</v>
      </c>
      <c r="HT41">
        <v>1.86813</v>
      </c>
      <c r="HU41">
        <v>5</v>
      </c>
      <c r="HV41">
        <v>0</v>
      </c>
      <c r="HW41">
        <v>0</v>
      </c>
      <c r="HX41">
        <v>0</v>
      </c>
      <c r="HY41" t="s">
        <v>423</v>
      </c>
      <c r="HZ41" t="s">
        <v>424</v>
      </c>
      <c r="IA41" t="s">
        <v>425</v>
      </c>
      <c r="IB41" t="s">
        <v>425</v>
      </c>
      <c r="IC41" t="s">
        <v>425</v>
      </c>
      <c r="ID41" t="s">
        <v>425</v>
      </c>
      <c r="IE41">
        <v>0</v>
      </c>
      <c r="IF41">
        <v>100</v>
      </c>
      <c r="IG41">
        <v>100</v>
      </c>
      <c r="IH41">
        <v>3.349</v>
      </c>
      <c r="II41">
        <v>0.092</v>
      </c>
      <c r="IJ41">
        <v>2.1281692141418</v>
      </c>
      <c r="IK41">
        <v>0.00126289029031032</v>
      </c>
      <c r="IL41">
        <v>1.41772891061911e-08</v>
      </c>
      <c r="IM41">
        <v>3.84268295795709e-11</v>
      </c>
      <c r="IN41">
        <v>-0.00961934716735676</v>
      </c>
      <c r="IO41">
        <v>-0.0181798780298593</v>
      </c>
      <c r="IP41">
        <v>0.00198435848900387</v>
      </c>
      <c r="IQ41">
        <v>-1.69116240974151e-05</v>
      </c>
      <c r="IR41">
        <v>-3</v>
      </c>
      <c r="IS41">
        <v>2251</v>
      </c>
      <c r="IT41">
        <v>1</v>
      </c>
      <c r="IU41">
        <v>27</v>
      </c>
      <c r="IV41">
        <v>5712.4</v>
      </c>
      <c r="IW41">
        <v>5712.5</v>
      </c>
      <c r="IX41">
        <v>0.147705</v>
      </c>
      <c r="IY41">
        <v>4.99756</v>
      </c>
      <c r="IZ41">
        <v>2.24854</v>
      </c>
      <c r="JA41">
        <v>2.58911</v>
      </c>
      <c r="JB41">
        <v>1.99585</v>
      </c>
      <c r="JC41">
        <v>2.35718</v>
      </c>
      <c r="JD41">
        <v>31.1939</v>
      </c>
      <c r="JE41">
        <v>16.1021</v>
      </c>
      <c r="JF41">
        <v>2</v>
      </c>
      <c r="JG41">
        <v>621.515</v>
      </c>
      <c r="JH41">
        <v>726.77</v>
      </c>
      <c r="JI41">
        <v>26.0619</v>
      </c>
      <c r="JJ41">
        <v>27.6041</v>
      </c>
      <c r="JK41">
        <v>30.0001</v>
      </c>
      <c r="JL41">
        <v>27.5587</v>
      </c>
      <c r="JM41">
        <v>27.4977</v>
      </c>
      <c r="JN41">
        <v>-1</v>
      </c>
      <c r="JO41">
        <v>-30</v>
      </c>
      <c r="JP41">
        <v>-30</v>
      </c>
      <c r="JQ41">
        <v>-999.9</v>
      </c>
      <c r="JR41">
        <v>420.1</v>
      </c>
      <c r="JS41">
        <v>0</v>
      </c>
      <c r="JT41">
        <v>102.285</v>
      </c>
      <c r="JU41">
        <v>103.703</v>
      </c>
    </row>
    <row r="42" spans="1:281">
      <c r="A42">
        <v>26</v>
      </c>
      <c r="B42">
        <v>1654181957.5</v>
      </c>
      <c r="C42">
        <v>1500.40000009537</v>
      </c>
      <c r="D42" t="s">
        <v>474</v>
      </c>
      <c r="E42" t="s">
        <v>475</v>
      </c>
      <c r="F42">
        <v>5</v>
      </c>
      <c r="G42" t="s">
        <v>417</v>
      </c>
      <c r="H42" t="s">
        <v>418</v>
      </c>
      <c r="I42">
        <v>1654181954.5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897.756365965758</v>
      </c>
      <c r="AK42">
        <v>900.192212121212</v>
      </c>
      <c r="AL42">
        <v>-0.77688617946347</v>
      </c>
      <c r="AM42">
        <v>66.9138105753433</v>
      </c>
      <c r="AN42">
        <f>(AP42 - AO42 + DI42*1E3/(8.314*(DK42+273.15)) * AR42/DH42 * AQ42) * DH42/(100*CV42) * 1000/(1000 - AP42)</f>
        <v>0</v>
      </c>
      <c r="AO42">
        <v>14.5442996250889</v>
      </c>
      <c r="AP42">
        <v>14.5116309090909</v>
      </c>
      <c r="AQ42">
        <v>0.00616130477396312</v>
      </c>
      <c r="AR42">
        <v>78.336245327383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419</v>
      </c>
      <c r="AY42" t="s">
        <v>419</v>
      </c>
      <c r="AZ42">
        <v>0</v>
      </c>
      <c r="BA42">
        <v>0</v>
      </c>
      <c r="BB42">
        <f>1-AZ42/BA42</f>
        <v>0</v>
      </c>
      <c r="BC42">
        <v>0</v>
      </c>
      <c r="BD42" t="s">
        <v>419</v>
      </c>
      <c r="BE42" t="s">
        <v>419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419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420</v>
      </c>
      <c r="CY42">
        <v>2</v>
      </c>
      <c r="CZ42" t="b">
        <v>1</v>
      </c>
      <c r="DA42">
        <v>1654181954.5</v>
      </c>
      <c r="DB42">
        <v>889.074181818182</v>
      </c>
      <c r="DC42">
        <v>885.198727272727</v>
      </c>
      <c r="DD42">
        <v>14.4964090909091</v>
      </c>
      <c r="DE42">
        <v>14.5369909090909</v>
      </c>
      <c r="DF42">
        <v>885.789636363636</v>
      </c>
      <c r="DG42">
        <v>14.4066363636364</v>
      </c>
      <c r="DH42">
        <v>600.001909090909</v>
      </c>
      <c r="DI42">
        <v>90.5918363636364</v>
      </c>
      <c r="DJ42">
        <v>0.0999819545454545</v>
      </c>
      <c r="DK42">
        <v>25.7729090909091</v>
      </c>
      <c r="DL42">
        <v>25.3725454545455</v>
      </c>
      <c r="DM42">
        <v>999.9</v>
      </c>
      <c r="DN42">
        <v>0</v>
      </c>
      <c r="DO42">
        <v>0</v>
      </c>
      <c r="DP42">
        <v>9994.77</v>
      </c>
      <c r="DQ42">
        <v>0</v>
      </c>
      <c r="DR42">
        <v>919.498272727273</v>
      </c>
      <c r="DS42">
        <v>3.8756</v>
      </c>
      <c r="DT42">
        <v>902.152</v>
      </c>
      <c r="DU42">
        <v>898.256454545455</v>
      </c>
      <c r="DV42">
        <v>-0.0405888909090909</v>
      </c>
      <c r="DW42">
        <v>885.198727272727</v>
      </c>
      <c r="DX42">
        <v>14.5369909090909</v>
      </c>
      <c r="DY42">
        <v>1.31325454545455</v>
      </c>
      <c r="DZ42">
        <v>1.31693363636364</v>
      </c>
      <c r="EA42">
        <v>10.9514181818182</v>
      </c>
      <c r="EB42">
        <v>10.9935090909091</v>
      </c>
      <c r="EC42">
        <v>0</v>
      </c>
      <c r="ED42">
        <v>0</v>
      </c>
      <c r="EE42">
        <v>0</v>
      </c>
      <c r="EF42">
        <v>0</v>
      </c>
      <c r="EG42">
        <v>-6.18181818181818</v>
      </c>
      <c r="EH42">
        <v>0</v>
      </c>
      <c r="EI42">
        <v>46</v>
      </c>
      <c r="EJ42">
        <v>0.227272727272727</v>
      </c>
      <c r="EK42">
        <v>34.562</v>
      </c>
      <c r="EL42">
        <v>40.6306363636364</v>
      </c>
      <c r="EM42">
        <v>36.812</v>
      </c>
      <c r="EN42">
        <v>40.5791818181818</v>
      </c>
      <c r="EO42">
        <v>35.7894545454545</v>
      </c>
      <c r="EP42">
        <v>0</v>
      </c>
      <c r="EQ42">
        <v>0</v>
      </c>
      <c r="ER42">
        <v>0</v>
      </c>
      <c r="ES42">
        <v>1654181958.1</v>
      </c>
      <c r="ET42">
        <v>0</v>
      </c>
      <c r="EU42">
        <v>-0.25</v>
      </c>
      <c r="EV42">
        <v>-43.948718856203</v>
      </c>
      <c r="EW42">
        <v>-45.3675227914495</v>
      </c>
      <c r="EX42">
        <v>40.7307692307692</v>
      </c>
      <c r="EY42">
        <v>15</v>
      </c>
      <c r="EZ42">
        <v>0</v>
      </c>
      <c r="FA42" t="s">
        <v>421</v>
      </c>
      <c r="FB42">
        <v>1653839153.1</v>
      </c>
      <c r="FC42">
        <v>1653839148.6</v>
      </c>
      <c r="FD42">
        <v>0</v>
      </c>
      <c r="FE42">
        <v>0.832</v>
      </c>
      <c r="FF42">
        <v>0.044</v>
      </c>
      <c r="FG42">
        <v>2.673</v>
      </c>
      <c r="FH42">
        <v>0.008</v>
      </c>
      <c r="FI42">
        <v>427</v>
      </c>
      <c r="FJ42">
        <v>11</v>
      </c>
      <c r="FK42">
        <v>0.49</v>
      </c>
      <c r="FL42">
        <v>0.23</v>
      </c>
      <c r="FM42">
        <v>3.793783</v>
      </c>
      <c r="FN42">
        <v>0.860695795328152</v>
      </c>
      <c r="FO42">
        <v>0.0979467269539927</v>
      </c>
      <c r="FP42">
        <v>-1</v>
      </c>
      <c r="FQ42">
        <v>-0.538461538461538</v>
      </c>
      <c r="FR42">
        <v>-60.2051288104665</v>
      </c>
      <c r="FS42">
        <v>11.5790951195239</v>
      </c>
      <c r="FT42">
        <v>0</v>
      </c>
      <c r="FU42">
        <v>0.0166780686666667</v>
      </c>
      <c r="FV42">
        <v>-0.339413357953281</v>
      </c>
      <c r="FW42">
        <v>0.0511736035856546</v>
      </c>
      <c r="FX42">
        <v>0</v>
      </c>
      <c r="FY42">
        <v>0</v>
      </c>
      <c r="FZ42">
        <v>2</v>
      </c>
      <c r="GA42" t="s">
        <v>422</v>
      </c>
      <c r="GB42">
        <v>3.20421</v>
      </c>
      <c r="GC42">
        <v>2.75492</v>
      </c>
      <c r="GD42">
        <v>0.154275</v>
      </c>
      <c r="GE42">
        <v>0.154203</v>
      </c>
      <c r="GF42">
        <v>0.0723876</v>
      </c>
      <c r="GG42">
        <v>0.0731513</v>
      </c>
      <c r="GH42">
        <v>32916.6</v>
      </c>
      <c r="GI42">
        <v>36194.6</v>
      </c>
      <c r="GJ42">
        <v>35277.8</v>
      </c>
      <c r="GK42">
        <v>38853.9</v>
      </c>
      <c r="GL42">
        <v>46411.5</v>
      </c>
      <c r="GM42">
        <v>51988.8</v>
      </c>
      <c r="GN42">
        <v>55135</v>
      </c>
      <c r="GO42">
        <v>62289.3</v>
      </c>
      <c r="GP42">
        <v>2.13965</v>
      </c>
      <c r="GQ42">
        <v>2.2736</v>
      </c>
      <c r="GR42">
        <v>0.0976846</v>
      </c>
      <c r="GS42">
        <v>0</v>
      </c>
      <c r="GT42">
        <v>23.7693</v>
      </c>
      <c r="GU42">
        <v>999.9</v>
      </c>
      <c r="GV42">
        <v>36.149</v>
      </c>
      <c r="GW42">
        <v>29.003</v>
      </c>
      <c r="GX42">
        <v>16.0509</v>
      </c>
      <c r="GY42">
        <v>55.078</v>
      </c>
      <c r="GZ42">
        <v>35.8974</v>
      </c>
      <c r="HA42">
        <v>2</v>
      </c>
      <c r="HB42">
        <v>0.0280335</v>
      </c>
      <c r="HC42">
        <v>0</v>
      </c>
      <c r="HD42">
        <v>20.1804</v>
      </c>
      <c r="HE42">
        <v>5.20052</v>
      </c>
      <c r="HF42">
        <v>12.0099</v>
      </c>
      <c r="HG42">
        <v>4.97575</v>
      </c>
      <c r="HH42">
        <v>3.2939</v>
      </c>
      <c r="HI42">
        <v>452.5</v>
      </c>
      <c r="HJ42">
        <v>9999</v>
      </c>
      <c r="HK42">
        <v>9999</v>
      </c>
      <c r="HL42">
        <v>8593.3</v>
      </c>
      <c r="HM42">
        <v>1.8628</v>
      </c>
      <c r="HN42">
        <v>1.86783</v>
      </c>
      <c r="HO42">
        <v>1.86759</v>
      </c>
      <c r="HP42">
        <v>1.86874</v>
      </c>
      <c r="HQ42">
        <v>1.86958</v>
      </c>
      <c r="HR42">
        <v>1.86563</v>
      </c>
      <c r="HS42">
        <v>1.86676</v>
      </c>
      <c r="HT42">
        <v>1.86813</v>
      </c>
      <c r="HU42">
        <v>5</v>
      </c>
      <c r="HV42">
        <v>0</v>
      </c>
      <c r="HW42">
        <v>0</v>
      </c>
      <c r="HX42">
        <v>0</v>
      </c>
      <c r="HY42" t="s">
        <v>423</v>
      </c>
      <c r="HZ42" t="s">
        <v>424</v>
      </c>
      <c r="IA42" t="s">
        <v>425</v>
      </c>
      <c r="IB42" t="s">
        <v>425</v>
      </c>
      <c r="IC42" t="s">
        <v>425</v>
      </c>
      <c r="ID42" t="s">
        <v>425</v>
      </c>
      <c r="IE42">
        <v>0</v>
      </c>
      <c r="IF42">
        <v>100</v>
      </c>
      <c r="IG42">
        <v>100</v>
      </c>
      <c r="IH42">
        <v>3.281</v>
      </c>
      <c r="II42">
        <v>0.0903</v>
      </c>
      <c r="IJ42">
        <v>2.1281692141418</v>
      </c>
      <c r="IK42">
        <v>0.00126289029031032</v>
      </c>
      <c r="IL42">
        <v>1.41772891061911e-08</v>
      </c>
      <c r="IM42">
        <v>3.84268295795709e-11</v>
      </c>
      <c r="IN42">
        <v>-0.00961934716735676</v>
      </c>
      <c r="IO42">
        <v>-0.0181798780298593</v>
      </c>
      <c r="IP42">
        <v>0.00198435848900387</v>
      </c>
      <c r="IQ42">
        <v>-1.69116240974151e-05</v>
      </c>
      <c r="IR42">
        <v>-3</v>
      </c>
      <c r="IS42">
        <v>2251</v>
      </c>
      <c r="IT42">
        <v>1</v>
      </c>
      <c r="IU42">
        <v>27</v>
      </c>
      <c r="IV42">
        <v>5713.4</v>
      </c>
      <c r="IW42">
        <v>5713.5</v>
      </c>
      <c r="IX42">
        <v>0.147705</v>
      </c>
      <c r="IY42">
        <v>4.99756</v>
      </c>
      <c r="IZ42">
        <v>2.24854</v>
      </c>
      <c r="JA42">
        <v>2.58911</v>
      </c>
      <c r="JB42">
        <v>1.99585</v>
      </c>
      <c r="JC42">
        <v>2.31567</v>
      </c>
      <c r="JD42">
        <v>31.1939</v>
      </c>
      <c r="JE42">
        <v>16.0934</v>
      </c>
      <c r="JF42">
        <v>2</v>
      </c>
      <c r="JG42">
        <v>621.404</v>
      </c>
      <c r="JH42">
        <v>726.899</v>
      </c>
      <c r="JI42">
        <v>26.0607</v>
      </c>
      <c r="JJ42">
        <v>27.6071</v>
      </c>
      <c r="JK42">
        <v>30.0001</v>
      </c>
      <c r="JL42">
        <v>27.561</v>
      </c>
      <c r="JM42">
        <v>27.5024</v>
      </c>
      <c r="JN42">
        <v>-1</v>
      </c>
      <c r="JO42">
        <v>-30</v>
      </c>
      <c r="JP42">
        <v>-30</v>
      </c>
      <c r="JQ42">
        <v>-999.9</v>
      </c>
      <c r="JR42">
        <v>420.1</v>
      </c>
      <c r="JS42">
        <v>0</v>
      </c>
      <c r="JT42">
        <v>102.284</v>
      </c>
      <c r="JU42">
        <v>103.701</v>
      </c>
    </row>
    <row r="43" spans="1:281">
      <c r="A43">
        <v>27</v>
      </c>
      <c r="B43">
        <v>1654182017.5</v>
      </c>
      <c r="C43">
        <v>1560.40000009537</v>
      </c>
      <c r="D43" t="s">
        <v>476</v>
      </c>
      <c r="E43" t="s">
        <v>477</v>
      </c>
      <c r="F43">
        <v>5</v>
      </c>
      <c r="G43" t="s">
        <v>417</v>
      </c>
      <c r="H43" t="s">
        <v>418</v>
      </c>
      <c r="I43">
        <v>1654182014.5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915.588358847748</v>
      </c>
      <c r="AK43">
        <v>913.991993939394</v>
      </c>
      <c r="AL43">
        <v>0.158349949609102</v>
      </c>
      <c r="AM43">
        <v>66.9138105753433</v>
      </c>
      <c r="AN43">
        <f>(AP43 - AO43 + DI43*1E3/(8.314*(DK43+273.15)) * AR43/DH43 * AQ43) * DH43/(100*CV43) * 1000/(1000 - AP43)</f>
        <v>0</v>
      </c>
      <c r="AO43">
        <v>14.5694186014333</v>
      </c>
      <c r="AP43">
        <v>14.5117218181818</v>
      </c>
      <c r="AQ43">
        <v>0.0119913281951056</v>
      </c>
      <c r="AR43">
        <v>78.336245327383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419</v>
      </c>
      <c r="AY43" t="s">
        <v>419</v>
      </c>
      <c r="AZ43">
        <v>0</v>
      </c>
      <c r="BA43">
        <v>0</v>
      </c>
      <c r="BB43">
        <f>1-AZ43/BA43</f>
        <v>0</v>
      </c>
      <c r="BC43">
        <v>0</v>
      </c>
      <c r="BD43" t="s">
        <v>419</v>
      </c>
      <c r="BE43" t="s">
        <v>419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419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420</v>
      </c>
      <c r="CY43">
        <v>2</v>
      </c>
      <c r="CZ43" t="b">
        <v>1</v>
      </c>
      <c r="DA43">
        <v>1654182014.5</v>
      </c>
      <c r="DB43">
        <v>900.398363636364</v>
      </c>
      <c r="DC43">
        <v>901.904</v>
      </c>
      <c r="DD43">
        <v>14.4825545454545</v>
      </c>
      <c r="DE43">
        <v>14.5580363636364</v>
      </c>
      <c r="DF43">
        <v>897.098</v>
      </c>
      <c r="DG43">
        <v>14.3931818181818</v>
      </c>
      <c r="DH43">
        <v>600.013545454545</v>
      </c>
      <c r="DI43">
        <v>90.5924</v>
      </c>
      <c r="DJ43">
        <v>0.100010936363636</v>
      </c>
      <c r="DK43">
        <v>25.7729181818182</v>
      </c>
      <c r="DL43">
        <v>25.3764272727273</v>
      </c>
      <c r="DM43">
        <v>999.9</v>
      </c>
      <c r="DN43">
        <v>0</v>
      </c>
      <c r="DO43">
        <v>0</v>
      </c>
      <c r="DP43">
        <v>10008.6354545455</v>
      </c>
      <c r="DQ43">
        <v>0</v>
      </c>
      <c r="DR43">
        <v>622.873636363636</v>
      </c>
      <c r="DS43">
        <v>-1.50582018181818</v>
      </c>
      <c r="DT43">
        <v>913.629909090909</v>
      </c>
      <c r="DU43">
        <v>915.228</v>
      </c>
      <c r="DV43">
        <v>-0.0754736090909091</v>
      </c>
      <c r="DW43">
        <v>901.904</v>
      </c>
      <c r="DX43">
        <v>14.5580363636364</v>
      </c>
      <c r="DY43">
        <v>1.31201181818182</v>
      </c>
      <c r="DZ43">
        <v>1.31884636363636</v>
      </c>
      <c r="EA43">
        <v>10.9371363636364</v>
      </c>
      <c r="EB43">
        <v>11.0153545454545</v>
      </c>
      <c r="EC43">
        <v>0</v>
      </c>
      <c r="ED43">
        <v>0</v>
      </c>
      <c r="EE43">
        <v>0</v>
      </c>
      <c r="EF43">
        <v>0</v>
      </c>
      <c r="EG43">
        <v>2.36363636363636</v>
      </c>
      <c r="EH43">
        <v>0</v>
      </c>
      <c r="EI43">
        <v>10.7727272727273</v>
      </c>
      <c r="EJ43">
        <v>-2.86363636363636</v>
      </c>
      <c r="EK43">
        <v>34.687</v>
      </c>
      <c r="EL43">
        <v>40.937</v>
      </c>
      <c r="EM43">
        <v>37</v>
      </c>
      <c r="EN43">
        <v>41.062</v>
      </c>
      <c r="EO43">
        <v>35.937</v>
      </c>
      <c r="EP43">
        <v>0</v>
      </c>
      <c r="EQ43">
        <v>0</v>
      </c>
      <c r="ER43">
        <v>0</v>
      </c>
      <c r="ES43">
        <v>1654182018.1</v>
      </c>
      <c r="ET43">
        <v>0</v>
      </c>
      <c r="EU43">
        <v>-4.28846153846154</v>
      </c>
      <c r="EV43">
        <v>41.7606848633763</v>
      </c>
      <c r="EW43">
        <v>13.0598282453497</v>
      </c>
      <c r="EX43">
        <v>12.8076923076923</v>
      </c>
      <c r="EY43">
        <v>15</v>
      </c>
      <c r="EZ43">
        <v>0</v>
      </c>
      <c r="FA43" t="s">
        <v>421</v>
      </c>
      <c r="FB43">
        <v>1653839153.1</v>
      </c>
      <c r="FC43">
        <v>1653839148.6</v>
      </c>
      <c r="FD43">
        <v>0</v>
      </c>
      <c r="FE43">
        <v>0.832</v>
      </c>
      <c r="FF43">
        <v>0.044</v>
      </c>
      <c r="FG43">
        <v>2.673</v>
      </c>
      <c r="FH43">
        <v>0.008</v>
      </c>
      <c r="FI43">
        <v>427</v>
      </c>
      <c r="FJ43">
        <v>11</v>
      </c>
      <c r="FK43">
        <v>0.49</v>
      </c>
      <c r="FL43">
        <v>0.23</v>
      </c>
      <c r="FM43">
        <v>-9.3448284</v>
      </c>
      <c r="FN43">
        <v>110.533714918799</v>
      </c>
      <c r="FO43">
        <v>11.199309435369</v>
      </c>
      <c r="FP43">
        <v>-1</v>
      </c>
      <c r="FQ43">
        <v>-4.42307692307692</v>
      </c>
      <c r="FR43">
        <v>74.4615391802948</v>
      </c>
      <c r="FS43">
        <v>14.5421749429377</v>
      </c>
      <c r="FT43">
        <v>0</v>
      </c>
      <c r="FU43">
        <v>-0.00361923133333333</v>
      </c>
      <c r="FV43">
        <v>-0.492499246451613</v>
      </c>
      <c r="FW43">
        <v>0.0588964183754995</v>
      </c>
      <c r="FX43">
        <v>0</v>
      </c>
      <c r="FY43">
        <v>0</v>
      </c>
      <c r="FZ43">
        <v>2</v>
      </c>
      <c r="GA43" t="s">
        <v>422</v>
      </c>
      <c r="GB43">
        <v>3.20428</v>
      </c>
      <c r="GC43">
        <v>2.7548</v>
      </c>
      <c r="GD43">
        <v>0.155862</v>
      </c>
      <c r="GE43">
        <v>0.156296</v>
      </c>
      <c r="GF43">
        <v>0.0723963</v>
      </c>
      <c r="GG43">
        <v>0.0732674</v>
      </c>
      <c r="GH43">
        <v>32854.9</v>
      </c>
      <c r="GI43">
        <v>36104.6</v>
      </c>
      <c r="GJ43">
        <v>35277.9</v>
      </c>
      <c r="GK43">
        <v>38853.5</v>
      </c>
      <c r="GL43">
        <v>46411.3</v>
      </c>
      <c r="GM43">
        <v>51981.8</v>
      </c>
      <c r="GN43">
        <v>55135.2</v>
      </c>
      <c r="GO43">
        <v>62288.7</v>
      </c>
      <c r="GP43">
        <v>2.13955</v>
      </c>
      <c r="GQ43">
        <v>2.27365</v>
      </c>
      <c r="GR43">
        <v>0.0988171</v>
      </c>
      <c r="GS43">
        <v>0</v>
      </c>
      <c r="GT43">
        <v>23.7582</v>
      </c>
      <c r="GU43">
        <v>999.9</v>
      </c>
      <c r="GV43">
        <v>36.149</v>
      </c>
      <c r="GW43">
        <v>28.993</v>
      </c>
      <c r="GX43">
        <v>16.0429</v>
      </c>
      <c r="GY43">
        <v>55.468</v>
      </c>
      <c r="GZ43">
        <v>35.7612</v>
      </c>
      <c r="HA43">
        <v>2</v>
      </c>
      <c r="HB43">
        <v>0.0281911</v>
      </c>
      <c r="HC43">
        <v>0</v>
      </c>
      <c r="HD43">
        <v>20.1804</v>
      </c>
      <c r="HE43">
        <v>5.20231</v>
      </c>
      <c r="HF43">
        <v>12.0099</v>
      </c>
      <c r="HG43">
        <v>4.97565</v>
      </c>
      <c r="HH43">
        <v>3.29398</v>
      </c>
      <c r="HI43">
        <v>452.5</v>
      </c>
      <c r="HJ43">
        <v>9999</v>
      </c>
      <c r="HK43">
        <v>9999</v>
      </c>
      <c r="HL43">
        <v>8593.3</v>
      </c>
      <c r="HM43">
        <v>1.86279</v>
      </c>
      <c r="HN43">
        <v>1.86783</v>
      </c>
      <c r="HO43">
        <v>1.86758</v>
      </c>
      <c r="HP43">
        <v>1.86873</v>
      </c>
      <c r="HQ43">
        <v>1.86959</v>
      </c>
      <c r="HR43">
        <v>1.86558</v>
      </c>
      <c r="HS43">
        <v>1.86676</v>
      </c>
      <c r="HT43">
        <v>1.86813</v>
      </c>
      <c r="HU43">
        <v>5</v>
      </c>
      <c r="HV43">
        <v>0</v>
      </c>
      <c r="HW43">
        <v>0</v>
      </c>
      <c r="HX43">
        <v>0</v>
      </c>
      <c r="HY43" t="s">
        <v>423</v>
      </c>
      <c r="HZ43" t="s">
        <v>424</v>
      </c>
      <c r="IA43" t="s">
        <v>425</v>
      </c>
      <c r="IB43" t="s">
        <v>425</v>
      </c>
      <c r="IC43" t="s">
        <v>425</v>
      </c>
      <c r="ID43" t="s">
        <v>425</v>
      </c>
      <c r="IE43">
        <v>0</v>
      </c>
      <c r="IF43">
        <v>100</v>
      </c>
      <c r="IG43">
        <v>100</v>
      </c>
      <c r="IH43">
        <v>3.301</v>
      </c>
      <c r="II43">
        <v>0.0903</v>
      </c>
      <c r="IJ43">
        <v>2.1281692141418</v>
      </c>
      <c r="IK43">
        <v>0.00126289029031032</v>
      </c>
      <c r="IL43">
        <v>1.41772891061911e-08</v>
      </c>
      <c r="IM43">
        <v>3.84268295795709e-11</v>
      </c>
      <c r="IN43">
        <v>-0.00961934716735676</v>
      </c>
      <c r="IO43">
        <v>-0.0181798780298593</v>
      </c>
      <c r="IP43">
        <v>0.00198435848900387</v>
      </c>
      <c r="IQ43">
        <v>-1.69116240974151e-05</v>
      </c>
      <c r="IR43">
        <v>-3</v>
      </c>
      <c r="IS43">
        <v>2251</v>
      </c>
      <c r="IT43">
        <v>1</v>
      </c>
      <c r="IU43">
        <v>27</v>
      </c>
      <c r="IV43">
        <v>5714.4</v>
      </c>
      <c r="IW43">
        <v>5714.5</v>
      </c>
      <c r="IX43">
        <v>0.147705</v>
      </c>
      <c r="IY43">
        <v>4.99756</v>
      </c>
      <c r="IZ43">
        <v>2.24854</v>
      </c>
      <c r="JA43">
        <v>2.58911</v>
      </c>
      <c r="JB43">
        <v>1.99585</v>
      </c>
      <c r="JC43">
        <v>2.36084</v>
      </c>
      <c r="JD43">
        <v>31.1722</v>
      </c>
      <c r="JE43">
        <v>16.1021</v>
      </c>
      <c r="JF43">
        <v>2</v>
      </c>
      <c r="JG43">
        <v>621.351</v>
      </c>
      <c r="JH43">
        <v>726.943</v>
      </c>
      <c r="JI43">
        <v>26.0603</v>
      </c>
      <c r="JJ43">
        <v>27.6088</v>
      </c>
      <c r="JK43">
        <v>30.0002</v>
      </c>
      <c r="JL43">
        <v>27.5633</v>
      </c>
      <c r="JM43">
        <v>27.5024</v>
      </c>
      <c r="JN43">
        <v>-1</v>
      </c>
      <c r="JO43">
        <v>-30</v>
      </c>
      <c r="JP43">
        <v>-30</v>
      </c>
      <c r="JQ43">
        <v>-999.9</v>
      </c>
      <c r="JR43">
        <v>420.1</v>
      </c>
      <c r="JS43">
        <v>0</v>
      </c>
      <c r="JT43">
        <v>102.285</v>
      </c>
      <c r="JU43">
        <v>103.7</v>
      </c>
    </row>
    <row r="44" spans="1:281">
      <c r="A44">
        <v>28</v>
      </c>
      <c r="B44">
        <v>1654182077.5</v>
      </c>
      <c r="C44">
        <v>1620.40000009537</v>
      </c>
      <c r="D44" t="s">
        <v>478</v>
      </c>
      <c r="E44" t="s">
        <v>479</v>
      </c>
      <c r="F44">
        <v>5</v>
      </c>
      <c r="G44" t="s">
        <v>417</v>
      </c>
      <c r="H44" t="s">
        <v>418</v>
      </c>
      <c r="I44">
        <v>1654182074.5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978.809081381912</v>
      </c>
      <c r="AK44">
        <v>978.2136</v>
      </c>
      <c r="AL44">
        <v>-0.0990149867247865</v>
      </c>
      <c r="AM44">
        <v>66.9138105753433</v>
      </c>
      <c r="AN44">
        <f>(AP44 - AO44 + DI44*1E3/(8.314*(DK44+273.15)) * AR44/DH44 * AQ44) * DH44/(100*CV44) * 1000/(1000 - AP44)</f>
        <v>0</v>
      </c>
      <c r="AO44">
        <v>14.5361047971415</v>
      </c>
      <c r="AP44">
        <v>14.4993042424242</v>
      </c>
      <c r="AQ44">
        <v>0.00666420871968021</v>
      </c>
      <c r="AR44">
        <v>78.336245327383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419</v>
      </c>
      <c r="AY44" t="s">
        <v>419</v>
      </c>
      <c r="AZ44">
        <v>0</v>
      </c>
      <c r="BA44">
        <v>0</v>
      </c>
      <c r="BB44">
        <f>1-AZ44/BA44</f>
        <v>0</v>
      </c>
      <c r="BC44">
        <v>0</v>
      </c>
      <c r="BD44" t="s">
        <v>419</v>
      </c>
      <c r="BE44" t="s">
        <v>419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419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420</v>
      </c>
      <c r="CY44">
        <v>2</v>
      </c>
      <c r="CZ44" t="b">
        <v>1</v>
      </c>
      <c r="DA44">
        <v>1654182074.5</v>
      </c>
      <c r="DB44">
        <v>964.392545454545</v>
      </c>
      <c r="DC44">
        <v>964.120727272727</v>
      </c>
      <c r="DD44">
        <v>14.4812363636364</v>
      </c>
      <c r="DE44">
        <v>14.5258545454545</v>
      </c>
      <c r="DF44">
        <v>961.003545454545</v>
      </c>
      <c r="DG44">
        <v>14.3918909090909</v>
      </c>
      <c r="DH44">
        <v>600.041090909091</v>
      </c>
      <c r="DI44">
        <v>90.5937818181818</v>
      </c>
      <c r="DJ44">
        <v>0.100044154545455</v>
      </c>
      <c r="DK44">
        <v>25.7694454545455</v>
      </c>
      <c r="DL44">
        <v>25.3730545454545</v>
      </c>
      <c r="DM44">
        <v>999.9</v>
      </c>
      <c r="DN44">
        <v>0</v>
      </c>
      <c r="DO44">
        <v>0</v>
      </c>
      <c r="DP44">
        <v>9995.21636363636</v>
      </c>
      <c r="DQ44">
        <v>0</v>
      </c>
      <c r="DR44">
        <v>623.518545454545</v>
      </c>
      <c r="DS44">
        <v>0.271695181818182</v>
      </c>
      <c r="DT44">
        <v>978.563272727273</v>
      </c>
      <c r="DU44">
        <v>978.331909090909</v>
      </c>
      <c r="DV44">
        <v>-0.0446219827272727</v>
      </c>
      <c r="DW44">
        <v>964.120727272727</v>
      </c>
      <c r="DX44">
        <v>14.5258545454545</v>
      </c>
      <c r="DY44">
        <v>1.31191090909091</v>
      </c>
      <c r="DZ44">
        <v>1.31595454545455</v>
      </c>
      <c r="EA44">
        <v>10.9359909090909</v>
      </c>
      <c r="EB44">
        <v>10.9823</v>
      </c>
      <c r="EC44">
        <v>0</v>
      </c>
      <c r="ED44">
        <v>0</v>
      </c>
      <c r="EE44">
        <v>0</v>
      </c>
      <c r="EF44">
        <v>0</v>
      </c>
      <c r="EG44">
        <v>-0.136363636363636</v>
      </c>
      <c r="EH44">
        <v>0</v>
      </c>
      <c r="EI44">
        <v>9.27272727272727</v>
      </c>
      <c r="EJ44">
        <v>-3.31818181818182</v>
      </c>
      <c r="EK44">
        <v>34.812</v>
      </c>
      <c r="EL44">
        <v>41.125</v>
      </c>
      <c r="EM44">
        <v>37.1362727272727</v>
      </c>
      <c r="EN44">
        <v>41.437</v>
      </c>
      <c r="EO44">
        <v>36.125</v>
      </c>
      <c r="EP44">
        <v>0</v>
      </c>
      <c r="EQ44">
        <v>0</v>
      </c>
      <c r="ER44">
        <v>0</v>
      </c>
      <c r="ES44">
        <v>1654182078.1</v>
      </c>
      <c r="ET44">
        <v>0</v>
      </c>
      <c r="EU44">
        <v>-4.78846153846154</v>
      </c>
      <c r="EV44">
        <v>-0.222222094940267</v>
      </c>
      <c r="EW44">
        <v>-12.4957274512819</v>
      </c>
      <c r="EX44">
        <v>13.3269230769231</v>
      </c>
      <c r="EY44">
        <v>15</v>
      </c>
      <c r="EZ44">
        <v>0</v>
      </c>
      <c r="FA44" t="s">
        <v>421</v>
      </c>
      <c r="FB44">
        <v>1653839153.1</v>
      </c>
      <c r="FC44">
        <v>1653839148.6</v>
      </c>
      <c r="FD44">
        <v>0</v>
      </c>
      <c r="FE44">
        <v>0.832</v>
      </c>
      <c r="FF44">
        <v>0.044</v>
      </c>
      <c r="FG44">
        <v>2.673</v>
      </c>
      <c r="FH44">
        <v>0.008</v>
      </c>
      <c r="FI44">
        <v>427</v>
      </c>
      <c r="FJ44">
        <v>11</v>
      </c>
      <c r="FK44">
        <v>0.49</v>
      </c>
      <c r="FL44">
        <v>0.23</v>
      </c>
      <c r="FM44">
        <v>-8.4646184</v>
      </c>
      <c r="FN44">
        <v>126.24337446941</v>
      </c>
      <c r="FO44">
        <v>13.1989040013503</v>
      </c>
      <c r="FP44">
        <v>-1</v>
      </c>
      <c r="FQ44">
        <v>-5.80769230769231</v>
      </c>
      <c r="FR44">
        <v>11.247863412928</v>
      </c>
      <c r="FS44">
        <v>13.8717178537129</v>
      </c>
      <c r="FT44">
        <v>0</v>
      </c>
      <c r="FU44">
        <v>0.0138499973333333</v>
      </c>
      <c r="FV44">
        <v>-0.353499217441602</v>
      </c>
      <c r="FW44">
        <v>0.0502555781866297</v>
      </c>
      <c r="FX44">
        <v>0</v>
      </c>
      <c r="FY44">
        <v>0</v>
      </c>
      <c r="FZ44">
        <v>2</v>
      </c>
      <c r="GA44" t="s">
        <v>422</v>
      </c>
      <c r="GB44">
        <v>3.20433</v>
      </c>
      <c r="GC44">
        <v>2.75491</v>
      </c>
      <c r="GD44">
        <v>0.162865</v>
      </c>
      <c r="GE44">
        <v>0.163043</v>
      </c>
      <c r="GF44">
        <v>0.0723476</v>
      </c>
      <c r="GG44">
        <v>0.0731395</v>
      </c>
      <c r="GH44">
        <v>32582.4</v>
      </c>
      <c r="GI44">
        <v>35816.6</v>
      </c>
      <c r="GJ44">
        <v>35277.9</v>
      </c>
      <c r="GK44">
        <v>38854.1</v>
      </c>
      <c r="GL44">
        <v>46413.9</v>
      </c>
      <c r="GM44">
        <v>51990.2</v>
      </c>
      <c r="GN44">
        <v>55135.1</v>
      </c>
      <c r="GO44">
        <v>62289.9</v>
      </c>
      <c r="GP44">
        <v>2.13995</v>
      </c>
      <c r="GQ44">
        <v>2.27377</v>
      </c>
      <c r="GR44">
        <v>0.100493</v>
      </c>
      <c r="GS44">
        <v>0</v>
      </c>
      <c r="GT44">
        <v>23.7248</v>
      </c>
      <c r="GU44">
        <v>999.9</v>
      </c>
      <c r="GV44">
        <v>36.125</v>
      </c>
      <c r="GW44">
        <v>28.993</v>
      </c>
      <c r="GX44">
        <v>16.0297</v>
      </c>
      <c r="GY44">
        <v>55.108</v>
      </c>
      <c r="GZ44">
        <v>35.7091</v>
      </c>
      <c r="HA44">
        <v>2</v>
      </c>
      <c r="HB44">
        <v>0.0276372</v>
      </c>
      <c r="HC44">
        <v>0</v>
      </c>
      <c r="HD44">
        <v>20.1805</v>
      </c>
      <c r="HE44">
        <v>5.20321</v>
      </c>
      <c r="HF44">
        <v>12.0099</v>
      </c>
      <c r="HG44">
        <v>4.97565</v>
      </c>
      <c r="HH44">
        <v>3.29395</v>
      </c>
      <c r="HI44">
        <v>452.6</v>
      </c>
      <c r="HJ44">
        <v>9999</v>
      </c>
      <c r="HK44">
        <v>9999</v>
      </c>
      <c r="HL44">
        <v>8593.3</v>
      </c>
      <c r="HM44">
        <v>1.86279</v>
      </c>
      <c r="HN44">
        <v>1.86783</v>
      </c>
      <c r="HO44">
        <v>1.86757</v>
      </c>
      <c r="HP44">
        <v>1.86874</v>
      </c>
      <c r="HQ44">
        <v>1.86954</v>
      </c>
      <c r="HR44">
        <v>1.86564</v>
      </c>
      <c r="HS44">
        <v>1.86675</v>
      </c>
      <c r="HT44">
        <v>1.86812</v>
      </c>
      <c r="HU44">
        <v>5</v>
      </c>
      <c r="HV44">
        <v>0</v>
      </c>
      <c r="HW44">
        <v>0</v>
      </c>
      <c r="HX44">
        <v>0</v>
      </c>
      <c r="HY44" t="s">
        <v>423</v>
      </c>
      <c r="HZ44" t="s">
        <v>424</v>
      </c>
      <c r="IA44" t="s">
        <v>425</v>
      </c>
      <c r="IB44" t="s">
        <v>425</v>
      </c>
      <c r="IC44" t="s">
        <v>425</v>
      </c>
      <c r="ID44" t="s">
        <v>425</v>
      </c>
      <c r="IE44">
        <v>0</v>
      </c>
      <c r="IF44">
        <v>100</v>
      </c>
      <c r="IG44">
        <v>100</v>
      </c>
      <c r="IH44">
        <v>3.389</v>
      </c>
      <c r="II44">
        <v>0.0899</v>
      </c>
      <c r="IJ44">
        <v>2.1281692141418</v>
      </c>
      <c r="IK44">
        <v>0.00126289029031032</v>
      </c>
      <c r="IL44">
        <v>1.41772891061911e-08</v>
      </c>
      <c r="IM44">
        <v>3.84268295795709e-11</v>
      </c>
      <c r="IN44">
        <v>-0.00961934716735676</v>
      </c>
      <c r="IO44">
        <v>-0.0181798780298593</v>
      </c>
      <c r="IP44">
        <v>0.00198435848900387</v>
      </c>
      <c r="IQ44">
        <v>-1.69116240974151e-05</v>
      </c>
      <c r="IR44">
        <v>-3</v>
      </c>
      <c r="IS44">
        <v>2251</v>
      </c>
      <c r="IT44">
        <v>1</v>
      </c>
      <c r="IU44">
        <v>27</v>
      </c>
      <c r="IV44">
        <v>5715.4</v>
      </c>
      <c r="IW44">
        <v>5715.5</v>
      </c>
      <c r="IX44">
        <v>0.147705</v>
      </c>
      <c r="IY44">
        <v>4.99756</v>
      </c>
      <c r="IZ44">
        <v>2.24854</v>
      </c>
      <c r="JA44">
        <v>2.58911</v>
      </c>
      <c r="JB44">
        <v>1.99585</v>
      </c>
      <c r="JC44">
        <v>2.28638</v>
      </c>
      <c r="JD44">
        <v>31.1504</v>
      </c>
      <c r="JE44">
        <v>16.0846</v>
      </c>
      <c r="JF44">
        <v>2</v>
      </c>
      <c r="JG44">
        <v>621.631</v>
      </c>
      <c r="JH44">
        <v>727.023</v>
      </c>
      <c r="JI44">
        <v>26.0563</v>
      </c>
      <c r="JJ44">
        <v>27.6041</v>
      </c>
      <c r="JK44">
        <v>30.0001</v>
      </c>
      <c r="JL44">
        <v>27.5602</v>
      </c>
      <c r="JM44">
        <v>27.5</v>
      </c>
      <c r="JN44">
        <v>-1</v>
      </c>
      <c r="JO44">
        <v>-30</v>
      </c>
      <c r="JP44">
        <v>-30</v>
      </c>
      <c r="JQ44">
        <v>-999.9</v>
      </c>
      <c r="JR44">
        <v>420.1</v>
      </c>
      <c r="JS44">
        <v>0</v>
      </c>
      <c r="JT44">
        <v>102.285</v>
      </c>
      <c r="JU44">
        <v>103.702</v>
      </c>
    </row>
    <row r="45" spans="1:281">
      <c r="A45">
        <v>29</v>
      </c>
      <c r="B45">
        <v>1654182137.5</v>
      </c>
      <c r="C45">
        <v>1680.40000009537</v>
      </c>
      <c r="D45" t="s">
        <v>480</v>
      </c>
      <c r="E45" t="s">
        <v>481</v>
      </c>
      <c r="F45">
        <v>5</v>
      </c>
      <c r="G45" t="s">
        <v>417</v>
      </c>
      <c r="H45" t="s">
        <v>418</v>
      </c>
      <c r="I45">
        <v>1654182134.5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956.056535878377</v>
      </c>
      <c r="AK45">
        <v>958.495793939393</v>
      </c>
      <c r="AL45">
        <v>-0.775760420001701</v>
      </c>
      <c r="AM45">
        <v>66.9138105753433</v>
      </c>
      <c r="AN45">
        <f>(AP45 - AO45 + DI45*1E3/(8.314*(DK45+273.15)) * AR45/DH45 * AQ45) * DH45/(100*CV45) * 1000/(1000 - AP45)</f>
        <v>0</v>
      </c>
      <c r="AO45">
        <v>14.5397233169808</v>
      </c>
      <c r="AP45">
        <v>14.4938563636364</v>
      </c>
      <c r="AQ45">
        <v>0.00829127014075737</v>
      </c>
      <c r="AR45">
        <v>78.336245327383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419</v>
      </c>
      <c r="AY45" t="s">
        <v>419</v>
      </c>
      <c r="AZ45">
        <v>0</v>
      </c>
      <c r="BA45">
        <v>0</v>
      </c>
      <c r="BB45">
        <f>1-AZ45/BA45</f>
        <v>0</v>
      </c>
      <c r="BC45">
        <v>0</v>
      </c>
      <c r="BD45" t="s">
        <v>419</v>
      </c>
      <c r="BE45" t="s">
        <v>419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419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420</v>
      </c>
      <c r="CY45">
        <v>2</v>
      </c>
      <c r="CZ45" t="b">
        <v>1</v>
      </c>
      <c r="DA45">
        <v>1654182134.5</v>
      </c>
      <c r="DB45">
        <v>946.522545454545</v>
      </c>
      <c r="DC45">
        <v>942.725727272727</v>
      </c>
      <c r="DD45">
        <v>14.4703818181818</v>
      </c>
      <c r="DE45">
        <v>14.5278454545455</v>
      </c>
      <c r="DF45">
        <v>943.158545454545</v>
      </c>
      <c r="DG45">
        <v>14.3813545454545</v>
      </c>
      <c r="DH45">
        <v>600.028545454545</v>
      </c>
      <c r="DI45">
        <v>90.5939363636364</v>
      </c>
      <c r="DJ45">
        <v>0.100116545454545</v>
      </c>
      <c r="DK45">
        <v>25.7655545454545</v>
      </c>
      <c r="DL45">
        <v>25.3613545454545</v>
      </c>
      <c r="DM45">
        <v>999.9</v>
      </c>
      <c r="DN45">
        <v>0</v>
      </c>
      <c r="DO45">
        <v>0</v>
      </c>
      <c r="DP45">
        <v>9989.43272727273</v>
      </c>
      <c r="DQ45">
        <v>0</v>
      </c>
      <c r="DR45">
        <v>623.993727272727</v>
      </c>
      <c r="DS45">
        <v>3.79698727272727</v>
      </c>
      <c r="DT45">
        <v>960.420181818182</v>
      </c>
      <c r="DU45">
        <v>956.623363636364</v>
      </c>
      <c r="DV45">
        <v>-0.0574613818181818</v>
      </c>
      <c r="DW45">
        <v>942.725727272727</v>
      </c>
      <c r="DX45">
        <v>14.5278454545455</v>
      </c>
      <c r="DY45">
        <v>1.31092909090909</v>
      </c>
      <c r="DZ45">
        <v>1.31613454545455</v>
      </c>
      <c r="EA45">
        <v>10.9247545454545</v>
      </c>
      <c r="EB45">
        <v>10.9843636363636</v>
      </c>
      <c r="EC45">
        <v>0</v>
      </c>
      <c r="ED45">
        <v>0</v>
      </c>
      <c r="EE45">
        <v>0</v>
      </c>
      <c r="EF45">
        <v>0</v>
      </c>
      <c r="EG45">
        <v>2.04545454545455</v>
      </c>
      <c r="EH45">
        <v>0</v>
      </c>
      <c r="EI45">
        <v>17.0909090909091</v>
      </c>
      <c r="EJ45">
        <v>-1.81818181818182</v>
      </c>
      <c r="EK45">
        <v>34.937</v>
      </c>
      <c r="EL45">
        <v>41.25</v>
      </c>
      <c r="EM45">
        <v>37.2669090909091</v>
      </c>
      <c r="EN45">
        <v>41.687</v>
      </c>
      <c r="EO45">
        <v>36.25</v>
      </c>
      <c r="EP45">
        <v>0</v>
      </c>
      <c r="EQ45">
        <v>0</v>
      </c>
      <c r="ER45">
        <v>0</v>
      </c>
      <c r="ES45">
        <v>1654182138.1</v>
      </c>
      <c r="ET45">
        <v>0</v>
      </c>
      <c r="EU45">
        <v>-4.07692307692308</v>
      </c>
      <c r="EV45">
        <v>18.837607002509</v>
      </c>
      <c r="EW45">
        <v>-6.7521368984379</v>
      </c>
      <c r="EX45">
        <v>16.7884615384615</v>
      </c>
      <c r="EY45">
        <v>15</v>
      </c>
      <c r="EZ45">
        <v>0</v>
      </c>
      <c r="FA45" t="s">
        <v>421</v>
      </c>
      <c r="FB45">
        <v>1653839153.1</v>
      </c>
      <c r="FC45">
        <v>1653839148.6</v>
      </c>
      <c r="FD45">
        <v>0</v>
      </c>
      <c r="FE45">
        <v>0.832</v>
      </c>
      <c r="FF45">
        <v>0.044</v>
      </c>
      <c r="FG45">
        <v>2.673</v>
      </c>
      <c r="FH45">
        <v>0.008</v>
      </c>
      <c r="FI45">
        <v>427</v>
      </c>
      <c r="FJ45">
        <v>11</v>
      </c>
      <c r="FK45">
        <v>0.49</v>
      </c>
      <c r="FL45">
        <v>0.23</v>
      </c>
      <c r="FM45">
        <v>3.68672133333333</v>
      </c>
      <c r="FN45">
        <v>0.559138064516126</v>
      </c>
      <c r="FO45">
        <v>0.173201880604366</v>
      </c>
      <c r="FP45">
        <v>-1</v>
      </c>
      <c r="FQ45">
        <v>-4.34615384615385</v>
      </c>
      <c r="FR45">
        <v>39.7948717601078</v>
      </c>
      <c r="FS45">
        <v>17.1535874419953</v>
      </c>
      <c r="FT45">
        <v>0</v>
      </c>
      <c r="FU45">
        <v>0.000293039</v>
      </c>
      <c r="FV45">
        <v>-0.348103866607341</v>
      </c>
      <c r="FW45">
        <v>0.0490309383431281</v>
      </c>
      <c r="FX45">
        <v>0</v>
      </c>
      <c r="FY45">
        <v>0</v>
      </c>
      <c r="FZ45">
        <v>2</v>
      </c>
      <c r="GA45" t="s">
        <v>422</v>
      </c>
      <c r="GB45">
        <v>3.20426</v>
      </c>
      <c r="GC45">
        <v>2.75492</v>
      </c>
      <c r="GD45">
        <v>0.160714</v>
      </c>
      <c r="GE45">
        <v>0.160581</v>
      </c>
      <c r="GF45">
        <v>0.0723322</v>
      </c>
      <c r="GG45">
        <v>0.0731674</v>
      </c>
      <c r="GH45">
        <v>32666.7</v>
      </c>
      <c r="GI45">
        <v>35922.6</v>
      </c>
      <c r="GJ45">
        <v>35278.4</v>
      </c>
      <c r="GK45">
        <v>38854.8</v>
      </c>
      <c r="GL45">
        <v>46415.2</v>
      </c>
      <c r="GM45">
        <v>51989.1</v>
      </c>
      <c r="GN45">
        <v>55135.9</v>
      </c>
      <c r="GO45">
        <v>62290.5</v>
      </c>
      <c r="GP45">
        <v>2.13993</v>
      </c>
      <c r="GQ45">
        <v>2.27405</v>
      </c>
      <c r="GR45">
        <v>0.10132</v>
      </c>
      <c r="GS45">
        <v>0</v>
      </c>
      <c r="GT45">
        <v>23.6993</v>
      </c>
      <c r="GU45">
        <v>999.9</v>
      </c>
      <c r="GV45">
        <v>36.125</v>
      </c>
      <c r="GW45">
        <v>28.983</v>
      </c>
      <c r="GX45">
        <v>16.0217</v>
      </c>
      <c r="GY45">
        <v>55.3781</v>
      </c>
      <c r="GZ45">
        <v>35.7532</v>
      </c>
      <c r="HA45">
        <v>2</v>
      </c>
      <c r="HB45">
        <v>0.026842</v>
      </c>
      <c r="HC45">
        <v>0</v>
      </c>
      <c r="HD45">
        <v>20.1804</v>
      </c>
      <c r="HE45">
        <v>5.19992</v>
      </c>
      <c r="HF45">
        <v>12.0099</v>
      </c>
      <c r="HG45">
        <v>4.9758</v>
      </c>
      <c r="HH45">
        <v>3.294</v>
      </c>
      <c r="HI45">
        <v>452.6</v>
      </c>
      <c r="HJ45">
        <v>9999</v>
      </c>
      <c r="HK45">
        <v>9999</v>
      </c>
      <c r="HL45">
        <v>8593.3</v>
      </c>
      <c r="HM45">
        <v>1.86279</v>
      </c>
      <c r="HN45">
        <v>1.86783</v>
      </c>
      <c r="HO45">
        <v>1.86758</v>
      </c>
      <c r="HP45">
        <v>1.86874</v>
      </c>
      <c r="HQ45">
        <v>1.86957</v>
      </c>
      <c r="HR45">
        <v>1.86561</v>
      </c>
      <c r="HS45">
        <v>1.86676</v>
      </c>
      <c r="HT45">
        <v>1.86812</v>
      </c>
      <c r="HU45">
        <v>5</v>
      </c>
      <c r="HV45">
        <v>0</v>
      </c>
      <c r="HW45">
        <v>0</v>
      </c>
      <c r="HX45">
        <v>0</v>
      </c>
      <c r="HY45" t="s">
        <v>423</v>
      </c>
      <c r="HZ45" t="s">
        <v>424</v>
      </c>
      <c r="IA45" t="s">
        <v>425</v>
      </c>
      <c r="IB45" t="s">
        <v>425</v>
      </c>
      <c r="IC45" t="s">
        <v>425</v>
      </c>
      <c r="ID45" t="s">
        <v>425</v>
      </c>
      <c r="IE45">
        <v>0</v>
      </c>
      <c r="IF45">
        <v>100</v>
      </c>
      <c r="IG45">
        <v>100</v>
      </c>
      <c r="IH45">
        <v>3.361</v>
      </c>
      <c r="II45">
        <v>0.0898</v>
      </c>
      <c r="IJ45">
        <v>2.1281692141418</v>
      </c>
      <c r="IK45">
        <v>0.00126289029031032</v>
      </c>
      <c r="IL45">
        <v>1.41772891061911e-08</v>
      </c>
      <c r="IM45">
        <v>3.84268295795709e-11</v>
      </c>
      <c r="IN45">
        <v>-0.00961934716735676</v>
      </c>
      <c r="IO45">
        <v>-0.0181798780298593</v>
      </c>
      <c r="IP45">
        <v>0.00198435848900387</v>
      </c>
      <c r="IQ45">
        <v>-1.69116240974151e-05</v>
      </c>
      <c r="IR45">
        <v>-3</v>
      </c>
      <c r="IS45">
        <v>2251</v>
      </c>
      <c r="IT45">
        <v>1</v>
      </c>
      <c r="IU45">
        <v>27</v>
      </c>
      <c r="IV45">
        <v>5716.4</v>
      </c>
      <c r="IW45">
        <v>5716.5</v>
      </c>
      <c r="IX45">
        <v>0.147705</v>
      </c>
      <c r="IY45">
        <v>4.99756</v>
      </c>
      <c r="IZ45">
        <v>2.24854</v>
      </c>
      <c r="JA45">
        <v>2.58911</v>
      </c>
      <c r="JB45">
        <v>1.99585</v>
      </c>
      <c r="JC45">
        <v>2.26807</v>
      </c>
      <c r="JD45">
        <v>31.1287</v>
      </c>
      <c r="JE45">
        <v>16.0758</v>
      </c>
      <c r="JF45">
        <v>2</v>
      </c>
      <c r="JG45">
        <v>621.515</v>
      </c>
      <c r="JH45">
        <v>727.161</v>
      </c>
      <c r="JI45">
        <v>26.0494</v>
      </c>
      <c r="JJ45">
        <v>27.5948</v>
      </c>
      <c r="JK45">
        <v>29.9999</v>
      </c>
      <c r="JL45">
        <v>27.5517</v>
      </c>
      <c r="JM45">
        <v>27.4918</v>
      </c>
      <c r="JN45">
        <v>-1</v>
      </c>
      <c r="JO45">
        <v>-30</v>
      </c>
      <c r="JP45">
        <v>-30</v>
      </c>
      <c r="JQ45">
        <v>-999.9</v>
      </c>
      <c r="JR45">
        <v>420.1</v>
      </c>
      <c r="JS45">
        <v>0</v>
      </c>
      <c r="JT45">
        <v>102.286</v>
      </c>
      <c r="JU45">
        <v>103.703</v>
      </c>
    </row>
    <row r="46" spans="1:281">
      <c r="A46">
        <v>30</v>
      </c>
      <c r="B46">
        <v>1654182197.5</v>
      </c>
      <c r="C46">
        <v>1740.40000009537</v>
      </c>
      <c r="D46" t="s">
        <v>482</v>
      </c>
      <c r="E46" t="s">
        <v>483</v>
      </c>
      <c r="F46">
        <v>5</v>
      </c>
      <c r="G46" t="s">
        <v>417</v>
      </c>
      <c r="H46" t="s">
        <v>418</v>
      </c>
      <c r="I46">
        <v>1654182194.5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905.265279292845</v>
      </c>
      <c r="AK46">
        <v>907.894496969697</v>
      </c>
      <c r="AL46">
        <v>-0.810121675051163</v>
      </c>
      <c r="AM46">
        <v>66.9138105753433</v>
      </c>
      <c r="AN46">
        <f>(AP46 - AO46 + DI46*1E3/(8.314*(DK46+273.15)) * AR46/DH46 * AQ46) * DH46/(100*CV46) * 1000/(1000 - AP46)</f>
        <v>0</v>
      </c>
      <c r="AO46">
        <v>14.5152749431541</v>
      </c>
      <c r="AP46">
        <v>14.4820006060606</v>
      </c>
      <c r="AQ46">
        <v>0.00210093498815244</v>
      </c>
      <c r="AR46">
        <v>78.336245327383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419</v>
      </c>
      <c r="AY46" t="s">
        <v>419</v>
      </c>
      <c r="AZ46">
        <v>0</v>
      </c>
      <c r="BA46">
        <v>0</v>
      </c>
      <c r="BB46">
        <f>1-AZ46/BA46</f>
        <v>0</v>
      </c>
      <c r="BC46">
        <v>0</v>
      </c>
      <c r="BD46" t="s">
        <v>419</v>
      </c>
      <c r="BE46" t="s">
        <v>419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419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420</v>
      </c>
      <c r="CY46">
        <v>2</v>
      </c>
      <c r="CZ46" t="b">
        <v>1</v>
      </c>
      <c r="DA46">
        <v>1654182194.5</v>
      </c>
      <c r="DB46">
        <v>896.761363636364</v>
      </c>
      <c r="DC46">
        <v>892.703909090909</v>
      </c>
      <c r="DD46">
        <v>14.4656363636364</v>
      </c>
      <c r="DE46">
        <v>14.5058454545455</v>
      </c>
      <c r="DF46">
        <v>893.466090909091</v>
      </c>
      <c r="DG46">
        <v>14.3767181818182</v>
      </c>
      <c r="DH46">
        <v>599.977272727273</v>
      </c>
      <c r="DI46">
        <v>90.5963818181818</v>
      </c>
      <c r="DJ46">
        <v>0.0999080363636364</v>
      </c>
      <c r="DK46">
        <v>25.759</v>
      </c>
      <c r="DL46">
        <v>25.3639545454545</v>
      </c>
      <c r="DM46">
        <v>999.9</v>
      </c>
      <c r="DN46">
        <v>0</v>
      </c>
      <c r="DO46">
        <v>0</v>
      </c>
      <c r="DP46">
        <v>10002.0454545455</v>
      </c>
      <c r="DQ46">
        <v>0</v>
      </c>
      <c r="DR46">
        <v>624.393181818182</v>
      </c>
      <c r="DS46">
        <v>4.05736181818182</v>
      </c>
      <c r="DT46">
        <v>909.924</v>
      </c>
      <c r="DU46">
        <v>905.844090909091</v>
      </c>
      <c r="DV46">
        <v>-0.0402133172727273</v>
      </c>
      <c r="DW46">
        <v>892.703909090909</v>
      </c>
      <c r="DX46">
        <v>14.5058454545455</v>
      </c>
      <c r="DY46">
        <v>1.31053363636364</v>
      </c>
      <c r="DZ46">
        <v>1.31417727272727</v>
      </c>
      <c r="EA46">
        <v>10.9202</v>
      </c>
      <c r="EB46">
        <v>10.9619454545455</v>
      </c>
      <c r="EC46">
        <v>0</v>
      </c>
      <c r="ED46">
        <v>0</v>
      </c>
      <c r="EE46">
        <v>0</v>
      </c>
      <c r="EF46">
        <v>0</v>
      </c>
      <c r="EG46">
        <v>-4.31818181818182</v>
      </c>
      <c r="EH46">
        <v>0</v>
      </c>
      <c r="EI46">
        <v>30.9545454545455</v>
      </c>
      <c r="EJ46">
        <v>0.0909090909090909</v>
      </c>
      <c r="EK46">
        <v>35.062</v>
      </c>
      <c r="EL46">
        <v>41.375</v>
      </c>
      <c r="EM46">
        <v>37.3862727272727</v>
      </c>
      <c r="EN46">
        <v>41.9257272727273</v>
      </c>
      <c r="EO46">
        <v>36.375</v>
      </c>
      <c r="EP46">
        <v>0</v>
      </c>
      <c r="EQ46">
        <v>0</v>
      </c>
      <c r="ER46">
        <v>0</v>
      </c>
      <c r="ES46">
        <v>1654182198.1</v>
      </c>
      <c r="ET46">
        <v>0</v>
      </c>
      <c r="EU46">
        <v>-6.17307692307692</v>
      </c>
      <c r="EV46">
        <v>11.1623926578633</v>
      </c>
      <c r="EW46">
        <v>0.239316667351537</v>
      </c>
      <c r="EX46">
        <v>21.8846153846154</v>
      </c>
      <c r="EY46">
        <v>15</v>
      </c>
      <c r="EZ46">
        <v>0</v>
      </c>
      <c r="FA46" t="s">
        <v>421</v>
      </c>
      <c r="FB46">
        <v>1653839153.1</v>
      </c>
      <c r="FC46">
        <v>1653839148.6</v>
      </c>
      <c r="FD46">
        <v>0</v>
      </c>
      <c r="FE46">
        <v>0.832</v>
      </c>
      <c r="FF46">
        <v>0.044</v>
      </c>
      <c r="FG46">
        <v>2.673</v>
      </c>
      <c r="FH46">
        <v>0.008</v>
      </c>
      <c r="FI46">
        <v>427</v>
      </c>
      <c r="FJ46">
        <v>11</v>
      </c>
      <c r="FK46">
        <v>0.49</v>
      </c>
      <c r="FL46">
        <v>0.23</v>
      </c>
      <c r="FM46">
        <v>4.13388266666667</v>
      </c>
      <c r="FN46">
        <v>-0.721717107897659</v>
      </c>
      <c r="FO46">
        <v>0.0750768173687605</v>
      </c>
      <c r="FP46">
        <v>-1</v>
      </c>
      <c r="FQ46">
        <v>-5.71153846153846</v>
      </c>
      <c r="FR46">
        <v>18.3760677148105</v>
      </c>
      <c r="FS46">
        <v>10.685335994972</v>
      </c>
      <c r="FT46">
        <v>0</v>
      </c>
      <c r="FU46">
        <v>0.00645040153333333</v>
      </c>
      <c r="FV46">
        <v>-0.215480315212458</v>
      </c>
      <c r="FW46">
        <v>0.0446215204129069</v>
      </c>
      <c r="FX46">
        <v>0</v>
      </c>
      <c r="FY46">
        <v>0</v>
      </c>
      <c r="FZ46">
        <v>2</v>
      </c>
      <c r="GA46" t="s">
        <v>422</v>
      </c>
      <c r="GB46">
        <v>3.20428</v>
      </c>
      <c r="GC46">
        <v>2.75484</v>
      </c>
      <c r="GD46">
        <v>0.155152</v>
      </c>
      <c r="GE46">
        <v>0.155069</v>
      </c>
      <c r="GF46">
        <v>0.0722899</v>
      </c>
      <c r="GG46">
        <v>0.0730974</v>
      </c>
      <c r="GH46">
        <v>32884</v>
      </c>
      <c r="GI46">
        <v>36160.1</v>
      </c>
      <c r="GJ46">
        <v>35279.2</v>
      </c>
      <c r="GK46">
        <v>38856.5</v>
      </c>
      <c r="GL46">
        <v>46418</v>
      </c>
      <c r="GM46">
        <v>51995.1</v>
      </c>
      <c r="GN46">
        <v>55136.8</v>
      </c>
      <c r="GO46">
        <v>62293.2</v>
      </c>
      <c r="GP46">
        <v>2.14005</v>
      </c>
      <c r="GQ46">
        <v>2.2744</v>
      </c>
      <c r="GR46">
        <v>0.10252</v>
      </c>
      <c r="GS46">
        <v>0</v>
      </c>
      <c r="GT46">
        <v>23.6689</v>
      </c>
      <c r="GU46">
        <v>999.9</v>
      </c>
      <c r="GV46">
        <v>36.149</v>
      </c>
      <c r="GW46">
        <v>28.963</v>
      </c>
      <c r="GX46">
        <v>16.0134</v>
      </c>
      <c r="GY46">
        <v>55.228</v>
      </c>
      <c r="GZ46">
        <v>35.8894</v>
      </c>
      <c r="HA46">
        <v>2</v>
      </c>
      <c r="HB46">
        <v>0.0251321</v>
      </c>
      <c r="HC46">
        <v>0</v>
      </c>
      <c r="HD46">
        <v>20.1808</v>
      </c>
      <c r="HE46">
        <v>5.19977</v>
      </c>
      <c r="HF46">
        <v>12.0099</v>
      </c>
      <c r="HG46">
        <v>4.9757</v>
      </c>
      <c r="HH46">
        <v>3.29395</v>
      </c>
      <c r="HI46">
        <v>452.6</v>
      </c>
      <c r="HJ46">
        <v>9999</v>
      </c>
      <c r="HK46">
        <v>9999</v>
      </c>
      <c r="HL46">
        <v>8593.3</v>
      </c>
      <c r="HM46">
        <v>1.86279</v>
      </c>
      <c r="HN46">
        <v>1.86783</v>
      </c>
      <c r="HO46">
        <v>1.86757</v>
      </c>
      <c r="HP46">
        <v>1.86874</v>
      </c>
      <c r="HQ46">
        <v>1.86953</v>
      </c>
      <c r="HR46">
        <v>1.86562</v>
      </c>
      <c r="HS46">
        <v>1.86676</v>
      </c>
      <c r="HT46">
        <v>1.86812</v>
      </c>
      <c r="HU46">
        <v>5</v>
      </c>
      <c r="HV46">
        <v>0</v>
      </c>
      <c r="HW46">
        <v>0</v>
      </c>
      <c r="HX46">
        <v>0</v>
      </c>
      <c r="HY46" t="s">
        <v>423</v>
      </c>
      <c r="HZ46" t="s">
        <v>424</v>
      </c>
      <c r="IA46" t="s">
        <v>425</v>
      </c>
      <c r="IB46" t="s">
        <v>425</v>
      </c>
      <c r="IC46" t="s">
        <v>425</v>
      </c>
      <c r="ID46" t="s">
        <v>425</v>
      </c>
      <c r="IE46">
        <v>0</v>
      </c>
      <c r="IF46">
        <v>100</v>
      </c>
      <c r="IG46">
        <v>100</v>
      </c>
      <c r="IH46">
        <v>3.292</v>
      </c>
      <c r="II46">
        <v>0.0894</v>
      </c>
      <c r="IJ46">
        <v>2.1281692141418</v>
      </c>
      <c r="IK46">
        <v>0.00126289029031032</v>
      </c>
      <c r="IL46">
        <v>1.41772891061911e-08</v>
      </c>
      <c r="IM46">
        <v>3.84268295795709e-11</v>
      </c>
      <c r="IN46">
        <v>-0.00961934716735676</v>
      </c>
      <c r="IO46">
        <v>-0.0181798780298593</v>
      </c>
      <c r="IP46">
        <v>0.00198435848900387</v>
      </c>
      <c r="IQ46">
        <v>-1.69116240974151e-05</v>
      </c>
      <c r="IR46">
        <v>-3</v>
      </c>
      <c r="IS46">
        <v>2251</v>
      </c>
      <c r="IT46">
        <v>1</v>
      </c>
      <c r="IU46">
        <v>27</v>
      </c>
      <c r="IV46">
        <v>5717.4</v>
      </c>
      <c r="IW46">
        <v>5717.5</v>
      </c>
      <c r="IX46">
        <v>0.147705</v>
      </c>
      <c r="IY46">
        <v>4.99756</v>
      </c>
      <c r="IZ46">
        <v>2.24854</v>
      </c>
      <c r="JA46">
        <v>2.58911</v>
      </c>
      <c r="JB46">
        <v>1.99585</v>
      </c>
      <c r="JC46">
        <v>2.37671</v>
      </c>
      <c r="JD46">
        <v>31.107</v>
      </c>
      <c r="JE46">
        <v>16.0846</v>
      </c>
      <c r="JF46">
        <v>2</v>
      </c>
      <c r="JG46">
        <v>621.482</v>
      </c>
      <c r="JH46">
        <v>727.32</v>
      </c>
      <c r="JI46">
        <v>26.0388</v>
      </c>
      <c r="JJ46">
        <v>27.5807</v>
      </c>
      <c r="JK46">
        <v>29.9999</v>
      </c>
      <c r="JL46">
        <v>27.54</v>
      </c>
      <c r="JM46">
        <v>27.4802</v>
      </c>
      <c r="JN46">
        <v>-1</v>
      </c>
      <c r="JO46">
        <v>-30</v>
      </c>
      <c r="JP46">
        <v>-30</v>
      </c>
      <c r="JQ46">
        <v>-999.9</v>
      </c>
      <c r="JR46">
        <v>420.1</v>
      </c>
      <c r="JS46">
        <v>0</v>
      </c>
      <c r="JT46">
        <v>102.288</v>
      </c>
      <c r="JU46">
        <v>103.708</v>
      </c>
    </row>
    <row r="47" spans="1:281">
      <c r="A47">
        <v>31</v>
      </c>
      <c r="B47">
        <v>1654182257.5</v>
      </c>
      <c r="C47">
        <v>1800.40000009537</v>
      </c>
      <c r="D47" t="s">
        <v>484</v>
      </c>
      <c r="E47" t="s">
        <v>485</v>
      </c>
      <c r="F47">
        <v>5</v>
      </c>
      <c r="G47" t="s">
        <v>417</v>
      </c>
      <c r="H47" t="s">
        <v>418</v>
      </c>
      <c r="I47">
        <v>1654182254.5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923.635724553611</v>
      </c>
      <c r="AK47">
        <v>909.179684848485</v>
      </c>
      <c r="AL47">
        <v>3.25022767473791</v>
      </c>
      <c r="AM47">
        <v>66.9138105753433</v>
      </c>
      <c r="AN47">
        <f>(AP47 - AO47 + DI47*1E3/(8.314*(DK47+273.15)) * AR47/DH47 * AQ47) * DH47/(100*CV47) * 1000/(1000 - AP47)</f>
        <v>0</v>
      </c>
      <c r="AO47">
        <v>14.5018251546939</v>
      </c>
      <c r="AP47">
        <v>14.4674260606061</v>
      </c>
      <c r="AQ47">
        <v>0.00177289386866039</v>
      </c>
      <c r="AR47">
        <v>78.336245327383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419</v>
      </c>
      <c r="AY47" t="s">
        <v>419</v>
      </c>
      <c r="AZ47">
        <v>0</v>
      </c>
      <c r="BA47">
        <v>0</v>
      </c>
      <c r="BB47">
        <f>1-AZ47/BA47</f>
        <v>0</v>
      </c>
      <c r="BC47">
        <v>0</v>
      </c>
      <c r="BD47" t="s">
        <v>419</v>
      </c>
      <c r="BE47" t="s">
        <v>419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419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420</v>
      </c>
      <c r="CY47">
        <v>2</v>
      </c>
      <c r="CZ47" t="b">
        <v>1</v>
      </c>
      <c r="DA47">
        <v>1654182254.5</v>
      </c>
      <c r="DB47">
        <v>888.42</v>
      </c>
      <c r="DC47">
        <v>904.961727272727</v>
      </c>
      <c r="DD47">
        <v>14.4514</v>
      </c>
      <c r="DE47">
        <v>14.4895818181818</v>
      </c>
      <c r="DF47">
        <v>885.136272727273</v>
      </c>
      <c r="DG47">
        <v>14.3628909090909</v>
      </c>
      <c r="DH47">
        <v>600.007363636364</v>
      </c>
      <c r="DI47">
        <v>90.5943181818182</v>
      </c>
      <c r="DJ47">
        <v>0.0998829545454545</v>
      </c>
      <c r="DK47">
        <v>25.7577090909091</v>
      </c>
      <c r="DL47">
        <v>25.3427090909091</v>
      </c>
      <c r="DM47">
        <v>999.9</v>
      </c>
      <c r="DN47">
        <v>0</v>
      </c>
      <c r="DO47">
        <v>0</v>
      </c>
      <c r="DP47">
        <v>10007.7272727273</v>
      </c>
      <c r="DQ47">
        <v>0</v>
      </c>
      <c r="DR47">
        <v>624.660090909091</v>
      </c>
      <c r="DS47">
        <v>-16.5415854545455</v>
      </c>
      <c r="DT47">
        <v>901.447181818182</v>
      </c>
      <c r="DU47">
        <v>918.267272727273</v>
      </c>
      <c r="DV47">
        <v>-0.03818234</v>
      </c>
      <c r="DW47">
        <v>904.961727272727</v>
      </c>
      <c r="DX47">
        <v>14.4895818181818</v>
      </c>
      <c r="DY47">
        <v>1.30921454545455</v>
      </c>
      <c r="DZ47">
        <v>1.31267454545455</v>
      </c>
      <c r="EA47">
        <v>10.9050545454545</v>
      </c>
      <c r="EB47">
        <v>10.9447272727273</v>
      </c>
      <c r="EC47">
        <v>0</v>
      </c>
      <c r="ED47">
        <v>0</v>
      </c>
      <c r="EE47">
        <v>0</v>
      </c>
      <c r="EF47">
        <v>0</v>
      </c>
      <c r="EG47">
        <v>-13.3181818181818</v>
      </c>
      <c r="EH47">
        <v>0</v>
      </c>
      <c r="EI47">
        <v>20.0909090909091</v>
      </c>
      <c r="EJ47">
        <v>-1.54545454545455</v>
      </c>
      <c r="EK47">
        <v>34.9599090909091</v>
      </c>
      <c r="EL47">
        <v>40.3634545454545</v>
      </c>
      <c r="EM47">
        <v>37.0849090909091</v>
      </c>
      <c r="EN47">
        <v>40.6077272727273</v>
      </c>
      <c r="EO47">
        <v>35.9713636363636</v>
      </c>
      <c r="EP47">
        <v>0</v>
      </c>
      <c r="EQ47">
        <v>0</v>
      </c>
      <c r="ER47">
        <v>0</v>
      </c>
      <c r="ES47">
        <v>1654182258.1</v>
      </c>
      <c r="ET47">
        <v>0</v>
      </c>
      <c r="EU47">
        <v>-4.96153846153846</v>
      </c>
      <c r="EV47">
        <v>-50.9401717521421</v>
      </c>
      <c r="EW47">
        <v>-24.7179486671614</v>
      </c>
      <c r="EX47">
        <v>18.9230769230769</v>
      </c>
      <c r="EY47">
        <v>15</v>
      </c>
      <c r="EZ47">
        <v>0</v>
      </c>
      <c r="FA47" t="s">
        <v>421</v>
      </c>
      <c r="FB47">
        <v>1653839153.1</v>
      </c>
      <c r="FC47">
        <v>1653839148.6</v>
      </c>
      <c r="FD47">
        <v>0</v>
      </c>
      <c r="FE47">
        <v>0.832</v>
      </c>
      <c r="FF47">
        <v>0.044</v>
      </c>
      <c r="FG47">
        <v>2.673</v>
      </c>
      <c r="FH47">
        <v>0.008</v>
      </c>
      <c r="FI47">
        <v>427</v>
      </c>
      <c r="FJ47">
        <v>11</v>
      </c>
      <c r="FK47">
        <v>0.49</v>
      </c>
      <c r="FL47">
        <v>0.23</v>
      </c>
      <c r="FM47">
        <v>-5.70437123333333</v>
      </c>
      <c r="FN47">
        <v>-96.8759069632925</v>
      </c>
      <c r="FO47">
        <v>8.69821197044272</v>
      </c>
      <c r="FP47">
        <v>-1</v>
      </c>
      <c r="FQ47">
        <v>-3.59615384615385</v>
      </c>
      <c r="FR47">
        <v>-74.1025647570874</v>
      </c>
      <c r="FS47">
        <v>14.4541844026414</v>
      </c>
      <c r="FT47">
        <v>0</v>
      </c>
      <c r="FU47">
        <v>0.016428894</v>
      </c>
      <c r="FV47">
        <v>-0.241411293971079</v>
      </c>
      <c r="FW47">
        <v>0.0531136301811328</v>
      </c>
      <c r="FX47">
        <v>0</v>
      </c>
      <c r="FY47">
        <v>0</v>
      </c>
      <c r="FZ47">
        <v>2</v>
      </c>
      <c r="GA47" t="s">
        <v>422</v>
      </c>
      <c r="GB47">
        <v>3.20416</v>
      </c>
      <c r="GC47">
        <v>2.75482</v>
      </c>
      <c r="GD47">
        <v>0.15541</v>
      </c>
      <c r="GE47">
        <v>0.156497</v>
      </c>
      <c r="GF47">
        <v>0.0722412</v>
      </c>
      <c r="GG47">
        <v>0.0730817</v>
      </c>
      <c r="GH47">
        <v>32875.5</v>
      </c>
      <c r="GI47">
        <v>36101.5</v>
      </c>
      <c r="GJ47">
        <v>35280.9</v>
      </c>
      <c r="GK47">
        <v>38859.1</v>
      </c>
      <c r="GL47">
        <v>46422.3</v>
      </c>
      <c r="GM47">
        <v>51999.4</v>
      </c>
      <c r="GN47">
        <v>55138.9</v>
      </c>
      <c r="GO47">
        <v>62297.2</v>
      </c>
      <c r="GP47">
        <v>2.14015</v>
      </c>
      <c r="GQ47">
        <v>2.27483</v>
      </c>
      <c r="GR47">
        <v>0.103436</v>
      </c>
      <c r="GS47">
        <v>0</v>
      </c>
      <c r="GT47">
        <v>23.6576</v>
      </c>
      <c r="GU47">
        <v>999.9</v>
      </c>
      <c r="GV47">
        <v>36.149</v>
      </c>
      <c r="GW47">
        <v>28.933</v>
      </c>
      <c r="GX47">
        <v>15.9849</v>
      </c>
      <c r="GY47">
        <v>55.1381</v>
      </c>
      <c r="GZ47">
        <v>35.9255</v>
      </c>
      <c r="HA47">
        <v>2</v>
      </c>
      <c r="HB47">
        <v>0.0240015</v>
      </c>
      <c r="HC47">
        <v>0</v>
      </c>
      <c r="HD47">
        <v>20.1788</v>
      </c>
      <c r="HE47">
        <v>5.20142</v>
      </c>
      <c r="HF47">
        <v>12.0099</v>
      </c>
      <c r="HG47">
        <v>4.97575</v>
      </c>
      <c r="HH47">
        <v>3.29398</v>
      </c>
      <c r="HI47">
        <v>452.6</v>
      </c>
      <c r="HJ47">
        <v>9999</v>
      </c>
      <c r="HK47">
        <v>9999</v>
      </c>
      <c r="HL47">
        <v>8593.3</v>
      </c>
      <c r="HM47">
        <v>1.8628</v>
      </c>
      <c r="HN47">
        <v>1.86783</v>
      </c>
      <c r="HO47">
        <v>1.86756</v>
      </c>
      <c r="HP47">
        <v>1.86873</v>
      </c>
      <c r="HQ47">
        <v>1.86955</v>
      </c>
      <c r="HR47">
        <v>1.86559</v>
      </c>
      <c r="HS47">
        <v>1.86675</v>
      </c>
      <c r="HT47">
        <v>1.86813</v>
      </c>
      <c r="HU47">
        <v>5</v>
      </c>
      <c r="HV47">
        <v>0</v>
      </c>
      <c r="HW47">
        <v>0</v>
      </c>
      <c r="HX47">
        <v>0</v>
      </c>
      <c r="HY47" t="s">
        <v>423</v>
      </c>
      <c r="HZ47" t="s">
        <v>424</v>
      </c>
      <c r="IA47" t="s">
        <v>425</v>
      </c>
      <c r="IB47" t="s">
        <v>425</v>
      </c>
      <c r="IC47" t="s">
        <v>425</v>
      </c>
      <c r="ID47" t="s">
        <v>425</v>
      </c>
      <c r="IE47">
        <v>0</v>
      </c>
      <c r="IF47">
        <v>100</v>
      </c>
      <c r="IG47">
        <v>100</v>
      </c>
      <c r="IH47">
        <v>3.295</v>
      </c>
      <c r="II47">
        <v>0.0891</v>
      </c>
      <c r="IJ47">
        <v>2.1281692141418</v>
      </c>
      <c r="IK47">
        <v>0.00126289029031032</v>
      </c>
      <c r="IL47">
        <v>1.41772891061911e-08</v>
      </c>
      <c r="IM47">
        <v>3.84268295795709e-11</v>
      </c>
      <c r="IN47">
        <v>-0.00961934716735676</v>
      </c>
      <c r="IO47">
        <v>-0.0181798780298593</v>
      </c>
      <c r="IP47">
        <v>0.00198435848900387</v>
      </c>
      <c r="IQ47">
        <v>-1.69116240974151e-05</v>
      </c>
      <c r="IR47">
        <v>-3</v>
      </c>
      <c r="IS47">
        <v>2251</v>
      </c>
      <c r="IT47">
        <v>1</v>
      </c>
      <c r="IU47">
        <v>27</v>
      </c>
      <c r="IV47">
        <v>5718.4</v>
      </c>
      <c r="IW47">
        <v>5718.5</v>
      </c>
      <c r="IX47">
        <v>0.147705</v>
      </c>
      <c r="IY47">
        <v>4.99756</v>
      </c>
      <c r="IZ47">
        <v>2.24854</v>
      </c>
      <c r="JA47">
        <v>2.58911</v>
      </c>
      <c r="JB47">
        <v>1.99585</v>
      </c>
      <c r="JC47">
        <v>2.32544</v>
      </c>
      <c r="JD47">
        <v>31.0636</v>
      </c>
      <c r="JE47">
        <v>16.0671</v>
      </c>
      <c r="JF47">
        <v>2</v>
      </c>
      <c r="JG47">
        <v>621.403</v>
      </c>
      <c r="JH47">
        <v>727.516</v>
      </c>
      <c r="JI47">
        <v>26.0262</v>
      </c>
      <c r="JJ47">
        <v>27.5635</v>
      </c>
      <c r="JK47">
        <v>30.0001</v>
      </c>
      <c r="JL47">
        <v>27.526</v>
      </c>
      <c r="JM47">
        <v>27.4664</v>
      </c>
      <c r="JN47">
        <v>-1</v>
      </c>
      <c r="JO47">
        <v>-30</v>
      </c>
      <c r="JP47">
        <v>-30</v>
      </c>
      <c r="JQ47">
        <v>-999.9</v>
      </c>
      <c r="JR47">
        <v>420.1</v>
      </c>
      <c r="JS47">
        <v>0</v>
      </c>
      <c r="JT47">
        <v>102.292</v>
      </c>
      <c r="JU47">
        <v>103.715</v>
      </c>
    </row>
    <row r="48" spans="1:281">
      <c r="A48">
        <v>32</v>
      </c>
      <c r="B48">
        <v>1654182317.5</v>
      </c>
      <c r="C48">
        <v>1860.40000009537</v>
      </c>
      <c r="D48" t="s">
        <v>486</v>
      </c>
      <c r="E48" t="s">
        <v>487</v>
      </c>
      <c r="F48">
        <v>5</v>
      </c>
      <c r="G48" t="s">
        <v>417</v>
      </c>
      <c r="H48" t="s">
        <v>418</v>
      </c>
      <c r="I48">
        <v>1654182314.5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1004.53130318064</v>
      </c>
      <c r="AK48">
        <v>986.262981818182</v>
      </c>
      <c r="AL48">
        <v>4.44579773526729</v>
      </c>
      <c r="AM48">
        <v>66.9138105753433</v>
      </c>
      <c r="AN48">
        <f>(AP48 - AO48 + DI48*1E3/(8.314*(DK48+273.15)) * AR48/DH48 * AQ48) * DH48/(100*CV48) * 1000/(1000 - AP48)</f>
        <v>0</v>
      </c>
      <c r="AO48">
        <v>14.4874323550678</v>
      </c>
      <c r="AP48">
        <v>14.4572533333333</v>
      </c>
      <c r="AQ48">
        <v>0.00220781750068926</v>
      </c>
      <c r="AR48">
        <v>78.336245327383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419</v>
      </c>
      <c r="AY48" t="s">
        <v>419</v>
      </c>
      <c r="AZ48">
        <v>0</v>
      </c>
      <c r="BA48">
        <v>0</v>
      </c>
      <c r="BB48">
        <f>1-AZ48/BA48</f>
        <v>0</v>
      </c>
      <c r="BC48">
        <v>0</v>
      </c>
      <c r="BD48" t="s">
        <v>419</v>
      </c>
      <c r="BE48" t="s">
        <v>419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419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420</v>
      </c>
      <c r="CY48">
        <v>2</v>
      </c>
      <c r="CZ48" t="b">
        <v>1</v>
      </c>
      <c r="DA48">
        <v>1654182314.5</v>
      </c>
      <c r="DB48">
        <v>960.494272727273</v>
      </c>
      <c r="DC48">
        <v>984.509090909091</v>
      </c>
      <c r="DD48">
        <v>14.4417363636364</v>
      </c>
      <c r="DE48">
        <v>14.4776</v>
      </c>
      <c r="DF48">
        <v>957.110727272727</v>
      </c>
      <c r="DG48">
        <v>14.3534818181818</v>
      </c>
      <c r="DH48">
        <v>600.004454545455</v>
      </c>
      <c r="DI48">
        <v>90.5931272727273</v>
      </c>
      <c r="DJ48">
        <v>0.0999364727272727</v>
      </c>
      <c r="DK48">
        <v>25.7352090909091</v>
      </c>
      <c r="DL48">
        <v>25.3329818181818</v>
      </c>
      <c r="DM48">
        <v>999.9</v>
      </c>
      <c r="DN48">
        <v>0</v>
      </c>
      <c r="DO48">
        <v>0</v>
      </c>
      <c r="DP48">
        <v>10022.05</v>
      </c>
      <c r="DQ48">
        <v>0</v>
      </c>
      <c r="DR48">
        <v>624.943818181818</v>
      </c>
      <c r="DS48">
        <v>-24.0147318181818</v>
      </c>
      <c r="DT48">
        <v>974.568909090909</v>
      </c>
      <c r="DU48">
        <v>998.971454545455</v>
      </c>
      <c r="DV48">
        <v>-0.0358732345454545</v>
      </c>
      <c r="DW48">
        <v>984.509090909091</v>
      </c>
      <c r="DX48">
        <v>14.4776</v>
      </c>
      <c r="DY48">
        <v>1.30832181818182</v>
      </c>
      <c r="DZ48">
        <v>1.31157272727273</v>
      </c>
      <c r="EA48">
        <v>10.8947909090909</v>
      </c>
      <c r="EB48">
        <v>10.9320909090909</v>
      </c>
      <c r="EC48">
        <v>0</v>
      </c>
      <c r="ED48">
        <v>0</v>
      </c>
      <c r="EE48">
        <v>0</v>
      </c>
      <c r="EF48">
        <v>0</v>
      </c>
      <c r="EG48">
        <v>-8.22727272727273</v>
      </c>
      <c r="EH48">
        <v>0</v>
      </c>
      <c r="EI48">
        <v>21.0909090909091</v>
      </c>
      <c r="EJ48">
        <v>-0.227272727272727</v>
      </c>
      <c r="EK48">
        <v>34.3234545454545</v>
      </c>
      <c r="EL48">
        <v>38.2838181818182</v>
      </c>
      <c r="EM48">
        <v>36.0563636363636</v>
      </c>
      <c r="EN48">
        <v>37.7782727272727</v>
      </c>
      <c r="EO48">
        <v>35.0565454545455</v>
      </c>
      <c r="EP48">
        <v>0</v>
      </c>
      <c r="EQ48">
        <v>0</v>
      </c>
      <c r="ER48">
        <v>0</v>
      </c>
      <c r="ES48">
        <v>1654182318.1</v>
      </c>
      <c r="ET48">
        <v>0</v>
      </c>
      <c r="EU48">
        <v>-5.90384615384615</v>
      </c>
      <c r="EV48">
        <v>10.0341880977245</v>
      </c>
      <c r="EW48">
        <v>22.1709383743623</v>
      </c>
      <c r="EX48">
        <v>19.9423076923077</v>
      </c>
      <c r="EY48">
        <v>15</v>
      </c>
      <c r="EZ48">
        <v>0</v>
      </c>
      <c r="FA48" t="s">
        <v>421</v>
      </c>
      <c r="FB48">
        <v>1653839153.1</v>
      </c>
      <c r="FC48">
        <v>1653839148.6</v>
      </c>
      <c r="FD48">
        <v>0</v>
      </c>
      <c r="FE48">
        <v>0.832</v>
      </c>
      <c r="FF48">
        <v>0.044</v>
      </c>
      <c r="FG48">
        <v>2.673</v>
      </c>
      <c r="FH48">
        <v>0.008</v>
      </c>
      <c r="FI48">
        <v>427</v>
      </c>
      <c r="FJ48">
        <v>11</v>
      </c>
      <c r="FK48">
        <v>0.49</v>
      </c>
      <c r="FL48">
        <v>0.23</v>
      </c>
      <c r="FM48">
        <v>-10.1734049566667</v>
      </c>
      <c r="FN48">
        <v>-128.46190290634</v>
      </c>
      <c r="FO48">
        <v>13.8686192800825</v>
      </c>
      <c r="FP48">
        <v>-1</v>
      </c>
      <c r="FQ48">
        <v>-6.11538461538461</v>
      </c>
      <c r="FR48">
        <v>-14.4273501463362</v>
      </c>
      <c r="FS48">
        <v>13.1874851019294</v>
      </c>
      <c r="FT48">
        <v>0</v>
      </c>
      <c r="FU48">
        <v>0.00967360066666666</v>
      </c>
      <c r="FV48">
        <v>-0.182314884627364</v>
      </c>
      <c r="FW48">
        <v>0.0464667251689048</v>
      </c>
      <c r="FX48">
        <v>0</v>
      </c>
      <c r="FY48">
        <v>0</v>
      </c>
      <c r="FZ48">
        <v>2</v>
      </c>
      <c r="GA48" t="s">
        <v>422</v>
      </c>
      <c r="GB48">
        <v>3.20436</v>
      </c>
      <c r="GC48">
        <v>2.75501</v>
      </c>
      <c r="GD48">
        <v>0.163721</v>
      </c>
      <c r="GE48">
        <v>0.163575</v>
      </c>
      <c r="GF48">
        <v>0.0722018</v>
      </c>
      <c r="GG48">
        <v>0.073001</v>
      </c>
      <c r="GH48">
        <v>32553.4</v>
      </c>
      <c r="GI48">
        <v>35800.2</v>
      </c>
      <c r="GJ48">
        <v>35282.2</v>
      </c>
      <c r="GK48">
        <v>38860.6</v>
      </c>
      <c r="GL48">
        <v>46426.1</v>
      </c>
      <c r="GM48">
        <v>52006.1</v>
      </c>
      <c r="GN48">
        <v>55140.8</v>
      </c>
      <c r="GO48">
        <v>62299.5</v>
      </c>
      <c r="GP48">
        <v>2.14065</v>
      </c>
      <c r="GQ48">
        <v>2.27533</v>
      </c>
      <c r="GR48">
        <v>0.102263</v>
      </c>
      <c r="GS48">
        <v>0</v>
      </c>
      <c r="GT48">
        <v>23.6471</v>
      </c>
      <c r="GU48">
        <v>999.9</v>
      </c>
      <c r="GV48">
        <v>36.149</v>
      </c>
      <c r="GW48">
        <v>28.933</v>
      </c>
      <c r="GX48">
        <v>15.9864</v>
      </c>
      <c r="GY48">
        <v>55.5281</v>
      </c>
      <c r="GZ48">
        <v>35.8253</v>
      </c>
      <c r="HA48">
        <v>2</v>
      </c>
      <c r="HB48">
        <v>0.0226702</v>
      </c>
      <c r="HC48">
        <v>0</v>
      </c>
      <c r="HD48">
        <v>20.179</v>
      </c>
      <c r="HE48">
        <v>5.19962</v>
      </c>
      <c r="HF48">
        <v>12.0099</v>
      </c>
      <c r="HG48">
        <v>4.97585</v>
      </c>
      <c r="HH48">
        <v>3.294</v>
      </c>
      <c r="HI48">
        <v>452.6</v>
      </c>
      <c r="HJ48">
        <v>9999</v>
      </c>
      <c r="HK48">
        <v>9999</v>
      </c>
      <c r="HL48">
        <v>8593.3</v>
      </c>
      <c r="HM48">
        <v>1.86279</v>
      </c>
      <c r="HN48">
        <v>1.86783</v>
      </c>
      <c r="HO48">
        <v>1.86758</v>
      </c>
      <c r="HP48">
        <v>1.86873</v>
      </c>
      <c r="HQ48">
        <v>1.86953</v>
      </c>
      <c r="HR48">
        <v>1.86557</v>
      </c>
      <c r="HS48">
        <v>1.86676</v>
      </c>
      <c r="HT48">
        <v>1.86812</v>
      </c>
      <c r="HU48">
        <v>5</v>
      </c>
      <c r="HV48">
        <v>0</v>
      </c>
      <c r="HW48">
        <v>0</v>
      </c>
      <c r="HX48">
        <v>0</v>
      </c>
      <c r="HY48" t="s">
        <v>423</v>
      </c>
      <c r="HZ48" t="s">
        <v>424</v>
      </c>
      <c r="IA48" t="s">
        <v>425</v>
      </c>
      <c r="IB48" t="s">
        <v>425</v>
      </c>
      <c r="IC48" t="s">
        <v>425</v>
      </c>
      <c r="ID48" t="s">
        <v>425</v>
      </c>
      <c r="IE48">
        <v>0</v>
      </c>
      <c r="IF48">
        <v>100</v>
      </c>
      <c r="IG48">
        <v>100</v>
      </c>
      <c r="IH48">
        <v>3.399</v>
      </c>
      <c r="II48">
        <v>0.0888</v>
      </c>
      <c r="IJ48">
        <v>2.1281692141418</v>
      </c>
      <c r="IK48">
        <v>0.00126289029031032</v>
      </c>
      <c r="IL48">
        <v>1.41772891061911e-08</v>
      </c>
      <c r="IM48">
        <v>3.84268295795709e-11</v>
      </c>
      <c r="IN48">
        <v>-0.00961934716735676</v>
      </c>
      <c r="IO48">
        <v>-0.0181798780298593</v>
      </c>
      <c r="IP48">
        <v>0.00198435848900387</v>
      </c>
      <c r="IQ48">
        <v>-1.69116240974151e-05</v>
      </c>
      <c r="IR48">
        <v>-3</v>
      </c>
      <c r="IS48">
        <v>2251</v>
      </c>
      <c r="IT48">
        <v>1</v>
      </c>
      <c r="IU48">
        <v>27</v>
      </c>
      <c r="IV48">
        <v>5719.4</v>
      </c>
      <c r="IW48">
        <v>5719.5</v>
      </c>
      <c r="IX48">
        <v>0.147705</v>
      </c>
      <c r="IY48">
        <v>4.99756</v>
      </c>
      <c r="IZ48">
        <v>2.24854</v>
      </c>
      <c r="JA48">
        <v>2.58911</v>
      </c>
      <c r="JB48">
        <v>1.99585</v>
      </c>
      <c r="JC48">
        <v>2.28271</v>
      </c>
      <c r="JD48">
        <v>31.0419</v>
      </c>
      <c r="JE48">
        <v>16.0496</v>
      </c>
      <c r="JF48">
        <v>2</v>
      </c>
      <c r="JG48">
        <v>621.613</v>
      </c>
      <c r="JH48">
        <v>727.765</v>
      </c>
      <c r="JI48">
        <v>26.0143</v>
      </c>
      <c r="JJ48">
        <v>27.5448</v>
      </c>
      <c r="JK48">
        <v>30</v>
      </c>
      <c r="JL48">
        <v>27.5097</v>
      </c>
      <c r="JM48">
        <v>27.4514</v>
      </c>
      <c r="JN48">
        <v>-1</v>
      </c>
      <c r="JO48">
        <v>-30</v>
      </c>
      <c r="JP48">
        <v>-30</v>
      </c>
      <c r="JQ48">
        <v>-999.9</v>
      </c>
      <c r="JR48">
        <v>420.1</v>
      </c>
      <c r="JS48">
        <v>0</v>
      </c>
      <c r="JT48">
        <v>102.296</v>
      </c>
      <c r="JU48">
        <v>103.719</v>
      </c>
    </row>
    <row r="49" spans="1:281">
      <c r="A49">
        <v>33</v>
      </c>
      <c r="B49">
        <v>1654182377.5</v>
      </c>
      <c r="C49">
        <v>1920.40000009537</v>
      </c>
      <c r="D49" t="s">
        <v>488</v>
      </c>
      <c r="E49" t="s">
        <v>489</v>
      </c>
      <c r="F49">
        <v>5</v>
      </c>
      <c r="G49" t="s">
        <v>417</v>
      </c>
      <c r="H49" t="s">
        <v>418</v>
      </c>
      <c r="I49">
        <v>1654182374.5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962.249865613972</v>
      </c>
      <c r="AK49">
        <v>964.734509090909</v>
      </c>
      <c r="AL49">
        <v>-0.825451562328241</v>
      </c>
      <c r="AM49">
        <v>66.9138105753433</v>
      </c>
      <c r="AN49">
        <f>(AP49 - AO49 + DI49*1E3/(8.314*(DK49+273.15)) * AR49/DH49 * AQ49) * DH49/(100*CV49) * 1000/(1000 - AP49)</f>
        <v>0</v>
      </c>
      <c r="AO49">
        <v>14.4790583564715</v>
      </c>
      <c r="AP49">
        <v>14.4453563636364</v>
      </c>
      <c r="AQ49">
        <v>0.002122898339685</v>
      </c>
      <c r="AR49">
        <v>78.336245327383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419</v>
      </c>
      <c r="AY49" t="s">
        <v>419</v>
      </c>
      <c r="AZ49">
        <v>0</v>
      </c>
      <c r="BA49">
        <v>0</v>
      </c>
      <c r="BB49">
        <f>1-AZ49/BA49</f>
        <v>0</v>
      </c>
      <c r="BC49">
        <v>0</v>
      </c>
      <c r="BD49" t="s">
        <v>419</v>
      </c>
      <c r="BE49" t="s">
        <v>419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419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420</v>
      </c>
      <c r="CY49">
        <v>2</v>
      </c>
      <c r="CZ49" t="b">
        <v>1</v>
      </c>
      <c r="DA49">
        <v>1654182374.5</v>
      </c>
      <c r="DB49">
        <v>952.822636363636</v>
      </c>
      <c r="DC49">
        <v>948.933909090909</v>
      </c>
      <c r="DD49">
        <v>14.4288363636364</v>
      </c>
      <c r="DE49">
        <v>14.4679727272727</v>
      </c>
      <c r="DF49">
        <v>949.449818181818</v>
      </c>
      <c r="DG49">
        <v>14.3409636363636</v>
      </c>
      <c r="DH49">
        <v>599.994636363636</v>
      </c>
      <c r="DI49">
        <v>90.5888181818182</v>
      </c>
      <c r="DJ49">
        <v>0.0997699454545454</v>
      </c>
      <c r="DK49">
        <v>25.7015636363636</v>
      </c>
      <c r="DL49">
        <v>25.3123545454545</v>
      </c>
      <c r="DM49">
        <v>999.9</v>
      </c>
      <c r="DN49">
        <v>0</v>
      </c>
      <c r="DO49">
        <v>0</v>
      </c>
      <c r="DP49">
        <v>10029.55</v>
      </c>
      <c r="DQ49">
        <v>0</v>
      </c>
      <c r="DR49">
        <v>625.139181818182</v>
      </c>
      <c r="DS49">
        <v>3.88885909090909</v>
      </c>
      <c r="DT49">
        <v>966.772181818182</v>
      </c>
      <c r="DU49">
        <v>962.864454545455</v>
      </c>
      <c r="DV49">
        <v>-0.0391043709090909</v>
      </c>
      <c r="DW49">
        <v>948.933909090909</v>
      </c>
      <c r="DX49">
        <v>14.4679727272727</v>
      </c>
      <c r="DY49">
        <v>1.30709454545455</v>
      </c>
      <c r="DZ49">
        <v>1.31063727272727</v>
      </c>
      <c r="EA49">
        <v>10.8806636363636</v>
      </c>
      <c r="EB49">
        <v>10.9213454545455</v>
      </c>
      <c r="EC49">
        <v>0</v>
      </c>
      <c r="ED49">
        <v>0</v>
      </c>
      <c r="EE49">
        <v>0</v>
      </c>
      <c r="EF49">
        <v>0</v>
      </c>
      <c r="EG49">
        <v>-4.04545454545455</v>
      </c>
      <c r="EH49">
        <v>0</v>
      </c>
      <c r="EI49">
        <v>12</v>
      </c>
      <c r="EJ49">
        <v>-2.04545454545455</v>
      </c>
      <c r="EK49">
        <v>34.25</v>
      </c>
      <c r="EL49">
        <v>38.8406363636364</v>
      </c>
      <c r="EM49">
        <v>36.1927272727273</v>
      </c>
      <c r="EN49">
        <v>38.1589090909091</v>
      </c>
      <c r="EO49">
        <v>35.1419090909091</v>
      </c>
      <c r="EP49">
        <v>0</v>
      </c>
      <c r="EQ49">
        <v>0</v>
      </c>
      <c r="ER49">
        <v>0</v>
      </c>
      <c r="ES49">
        <v>1654182378.1</v>
      </c>
      <c r="ET49">
        <v>0</v>
      </c>
      <c r="EU49">
        <v>-5.82692307692308</v>
      </c>
      <c r="EV49">
        <v>-1.69230835337977</v>
      </c>
      <c r="EW49">
        <v>40.8205128562521</v>
      </c>
      <c r="EX49">
        <v>18.0384615384615</v>
      </c>
      <c r="EY49">
        <v>15</v>
      </c>
      <c r="EZ49">
        <v>0</v>
      </c>
      <c r="FA49" t="s">
        <v>421</v>
      </c>
      <c r="FB49">
        <v>1653839153.1</v>
      </c>
      <c r="FC49">
        <v>1653839148.6</v>
      </c>
      <c r="FD49">
        <v>0</v>
      </c>
      <c r="FE49">
        <v>0.832</v>
      </c>
      <c r="FF49">
        <v>0.044</v>
      </c>
      <c r="FG49">
        <v>2.673</v>
      </c>
      <c r="FH49">
        <v>0.008</v>
      </c>
      <c r="FI49">
        <v>427</v>
      </c>
      <c r="FJ49">
        <v>11</v>
      </c>
      <c r="FK49">
        <v>0.49</v>
      </c>
      <c r="FL49">
        <v>0.23</v>
      </c>
      <c r="FM49">
        <v>4.04992166666667</v>
      </c>
      <c r="FN49">
        <v>-1.05893686318132</v>
      </c>
      <c r="FO49">
        <v>0.243491233765316</v>
      </c>
      <c r="FP49">
        <v>-1</v>
      </c>
      <c r="FQ49">
        <v>-5.92307692307692</v>
      </c>
      <c r="FR49">
        <v>-9.0256416042968</v>
      </c>
      <c r="FS49">
        <v>10.3140049556345</v>
      </c>
      <c r="FT49">
        <v>0</v>
      </c>
      <c r="FU49">
        <v>0.0105946213333333</v>
      </c>
      <c r="FV49">
        <v>-0.216648691968854</v>
      </c>
      <c r="FW49">
        <v>0.0487500607460596</v>
      </c>
      <c r="FX49">
        <v>0</v>
      </c>
      <c r="FY49">
        <v>0</v>
      </c>
      <c r="FZ49">
        <v>2</v>
      </c>
      <c r="GA49" t="s">
        <v>422</v>
      </c>
      <c r="GB49">
        <v>3.20433</v>
      </c>
      <c r="GC49">
        <v>2.75507</v>
      </c>
      <c r="GD49">
        <v>0.161405</v>
      </c>
      <c r="GE49">
        <v>0.161304</v>
      </c>
      <c r="GF49">
        <v>0.0721612</v>
      </c>
      <c r="GG49">
        <v>0.0729855</v>
      </c>
      <c r="GH49">
        <v>32644.3</v>
      </c>
      <c r="GI49">
        <v>35898.4</v>
      </c>
      <c r="GJ49">
        <v>35282.9</v>
      </c>
      <c r="GK49">
        <v>38861.6</v>
      </c>
      <c r="GL49">
        <v>46428.8</v>
      </c>
      <c r="GM49">
        <v>52008</v>
      </c>
      <c r="GN49">
        <v>55141.6</v>
      </c>
      <c r="GO49">
        <v>62300.8</v>
      </c>
      <c r="GP49">
        <v>2.1411</v>
      </c>
      <c r="GQ49">
        <v>2.27558</v>
      </c>
      <c r="GR49">
        <v>0.101741</v>
      </c>
      <c r="GS49">
        <v>0</v>
      </c>
      <c r="GT49">
        <v>23.6436</v>
      </c>
      <c r="GU49">
        <v>999.9</v>
      </c>
      <c r="GV49">
        <v>36.174</v>
      </c>
      <c r="GW49">
        <v>28.893</v>
      </c>
      <c r="GX49">
        <v>15.9598</v>
      </c>
      <c r="GY49">
        <v>54.9881</v>
      </c>
      <c r="GZ49">
        <v>35.9175</v>
      </c>
      <c r="HA49">
        <v>2</v>
      </c>
      <c r="HB49">
        <v>0.0213389</v>
      </c>
      <c r="HC49">
        <v>0</v>
      </c>
      <c r="HD49">
        <v>20.1809</v>
      </c>
      <c r="HE49">
        <v>5.20157</v>
      </c>
      <c r="HF49">
        <v>12.0099</v>
      </c>
      <c r="HG49">
        <v>4.97575</v>
      </c>
      <c r="HH49">
        <v>3.29393</v>
      </c>
      <c r="HI49">
        <v>452.6</v>
      </c>
      <c r="HJ49">
        <v>9999</v>
      </c>
      <c r="HK49">
        <v>9999</v>
      </c>
      <c r="HL49">
        <v>8593.3</v>
      </c>
      <c r="HM49">
        <v>1.86279</v>
      </c>
      <c r="HN49">
        <v>1.86783</v>
      </c>
      <c r="HO49">
        <v>1.86754</v>
      </c>
      <c r="HP49">
        <v>1.86874</v>
      </c>
      <c r="HQ49">
        <v>1.86953</v>
      </c>
      <c r="HR49">
        <v>1.86557</v>
      </c>
      <c r="HS49">
        <v>1.86676</v>
      </c>
      <c r="HT49">
        <v>1.86812</v>
      </c>
      <c r="HU49">
        <v>5</v>
      </c>
      <c r="HV49">
        <v>0</v>
      </c>
      <c r="HW49">
        <v>0</v>
      </c>
      <c r="HX49">
        <v>0</v>
      </c>
      <c r="HY49" t="s">
        <v>423</v>
      </c>
      <c r="HZ49" t="s">
        <v>424</v>
      </c>
      <c r="IA49" t="s">
        <v>425</v>
      </c>
      <c r="IB49" t="s">
        <v>425</v>
      </c>
      <c r="IC49" t="s">
        <v>425</v>
      </c>
      <c r="ID49" t="s">
        <v>425</v>
      </c>
      <c r="IE49">
        <v>0</v>
      </c>
      <c r="IF49">
        <v>100</v>
      </c>
      <c r="IG49">
        <v>100</v>
      </c>
      <c r="IH49">
        <v>3.369</v>
      </c>
      <c r="II49">
        <v>0.0885</v>
      </c>
      <c r="IJ49">
        <v>2.1281692141418</v>
      </c>
      <c r="IK49">
        <v>0.00126289029031032</v>
      </c>
      <c r="IL49">
        <v>1.41772891061911e-08</v>
      </c>
      <c r="IM49">
        <v>3.84268295795709e-11</v>
      </c>
      <c r="IN49">
        <v>-0.00961934716735676</v>
      </c>
      <c r="IO49">
        <v>-0.0181798780298593</v>
      </c>
      <c r="IP49">
        <v>0.00198435848900387</v>
      </c>
      <c r="IQ49">
        <v>-1.69116240974151e-05</v>
      </c>
      <c r="IR49">
        <v>-3</v>
      </c>
      <c r="IS49">
        <v>2251</v>
      </c>
      <c r="IT49">
        <v>1</v>
      </c>
      <c r="IU49">
        <v>27</v>
      </c>
      <c r="IV49">
        <v>5720.4</v>
      </c>
      <c r="IW49">
        <v>5720.5</v>
      </c>
      <c r="IX49">
        <v>0.147705</v>
      </c>
      <c r="IY49">
        <v>4.99756</v>
      </c>
      <c r="IZ49">
        <v>2.24854</v>
      </c>
      <c r="JA49">
        <v>2.58911</v>
      </c>
      <c r="JB49">
        <v>1.99585</v>
      </c>
      <c r="JC49">
        <v>2.37061</v>
      </c>
      <c r="JD49">
        <v>31.0202</v>
      </c>
      <c r="JE49">
        <v>16.0758</v>
      </c>
      <c r="JF49">
        <v>2</v>
      </c>
      <c r="JG49">
        <v>621.763</v>
      </c>
      <c r="JH49">
        <v>727.743</v>
      </c>
      <c r="JI49">
        <v>25.9982</v>
      </c>
      <c r="JJ49">
        <v>27.5246</v>
      </c>
      <c r="JK49">
        <v>29.9999</v>
      </c>
      <c r="JL49">
        <v>27.4915</v>
      </c>
      <c r="JM49">
        <v>27.433</v>
      </c>
      <c r="JN49">
        <v>-1</v>
      </c>
      <c r="JO49">
        <v>-30</v>
      </c>
      <c r="JP49">
        <v>-30</v>
      </c>
      <c r="JQ49">
        <v>-999.9</v>
      </c>
      <c r="JR49">
        <v>420.1</v>
      </c>
      <c r="JS49">
        <v>0</v>
      </c>
      <c r="JT49">
        <v>102.298</v>
      </c>
      <c r="JU49">
        <v>103.721</v>
      </c>
    </row>
    <row r="50" spans="1:281">
      <c r="A50">
        <v>34</v>
      </c>
      <c r="B50">
        <v>1654182437.5</v>
      </c>
      <c r="C50">
        <v>1980.40000009537</v>
      </c>
      <c r="D50" t="s">
        <v>490</v>
      </c>
      <c r="E50" t="s">
        <v>491</v>
      </c>
      <c r="F50">
        <v>5</v>
      </c>
      <c r="G50" t="s">
        <v>417</v>
      </c>
      <c r="H50" t="s">
        <v>418</v>
      </c>
      <c r="I50">
        <v>1654182434.5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912.602297014592</v>
      </c>
      <c r="AK50">
        <v>915.023272727273</v>
      </c>
      <c r="AL50">
        <v>-0.764085833926215</v>
      </c>
      <c r="AM50">
        <v>66.9138105753433</v>
      </c>
      <c r="AN50">
        <f>(AP50 - AO50 + DI50*1E3/(8.314*(DK50+273.15)) * AR50/DH50 * AQ50) * DH50/(100*CV50) * 1000/(1000 - AP50)</f>
        <v>0</v>
      </c>
      <c r="AO50">
        <v>14.487632990711</v>
      </c>
      <c r="AP50">
        <v>14.4596854545454</v>
      </c>
      <c r="AQ50">
        <v>0.00118160470879607</v>
      </c>
      <c r="AR50">
        <v>78.336245327383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419</v>
      </c>
      <c r="AY50" t="s">
        <v>419</v>
      </c>
      <c r="AZ50">
        <v>0</v>
      </c>
      <c r="BA50">
        <v>0</v>
      </c>
      <c r="BB50">
        <f>1-AZ50/BA50</f>
        <v>0</v>
      </c>
      <c r="BC50">
        <v>0</v>
      </c>
      <c r="BD50" t="s">
        <v>419</v>
      </c>
      <c r="BE50" t="s">
        <v>419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419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420</v>
      </c>
      <c r="CY50">
        <v>2</v>
      </c>
      <c r="CZ50" t="b">
        <v>1</v>
      </c>
      <c r="DA50">
        <v>1654182434.5</v>
      </c>
      <c r="DB50">
        <v>903.689727272727</v>
      </c>
      <c r="DC50">
        <v>899.872545454546</v>
      </c>
      <c r="DD50">
        <v>14.4478545454545</v>
      </c>
      <c r="DE50">
        <v>14.4783545454545</v>
      </c>
      <c r="DF50">
        <v>900.384909090909</v>
      </c>
      <c r="DG50">
        <v>14.3594272727273</v>
      </c>
      <c r="DH50">
        <v>600.017</v>
      </c>
      <c r="DI50">
        <v>90.5887636363636</v>
      </c>
      <c r="DJ50">
        <v>0.100070027272727</v>
      </c>
      <c r="DK50">
        <v>25.6902454545455</v>
      </c>
      <c r="DL50">
        <v>25.3028636363636</v>
      </c>
      <c r="DM50">
        <v>999.9</v>
      </c>
      <c r="DN50">
        <v>0</v>
      </c>
      <c r="DO50">
        <v>0</v>
      </c>
      <c r="DP50">
        <v>9988.64090909091</v>
      </c>
      <c r="DQ50">
        <v>0</v>
      </c>
      <c r="DR50">
        <v>625.329363636364</v>
      </c>
      <c r="DS50">
        <v>3.81708272727273</v>
      </c>
      <c r="DT50">
        <v>916.937363636364</v>
      </c>
      <c r="DU50">
        <v>913.092636363636</v>
      </c>
      <c r="DV50">
        <v>-0.0305095127272727</v>
      </c>
      <c r="DW50">
        <v>899.872545454546</v>
      </c>
      <c r="DX50">
        <v>14.4783545454545</v>
      </c>
      <c r="DY50">
        <v>1.30881181818182</v>
      </c>
      <c r="DZ50">
        <v>1.31157636363636</v>
      </c>
      <c r="EA50">
        <v>10.9004454545455</v>
      </c>
      <c r="EB50">
        <v>10.9321454545455</v>
      </c>
      <c r="EC50">
        <v>0</v>
      </c>
      <c r="ED50">
        <v>0</v>
      </c>
      <c r="EE50">
        <v>0</v>
      </c>
      <c r="EF50">
        <v>0</v>
      </c>
      <c r="EG50">
        <v>-7.72727272727273</v>
      </c>
      <c r="EH50">
        <v>0</v>
      </c>
      <c r="EI50">
        <v>11.0454545454545</v>
      </c>
      <c r="EJ50">
        <v>-1.31818181818182</v>
      </c>
      <c r="EK50">
        <v>34.3635454545455</v>
      </c>
      <c r="EL50">
        <v>39.6757272727273</v>
      </c>
      <c r="EM50">
        <v>36.4770909090909</v>
      </c>
      <c r="EN50">
        <v>39.2385454545455</v>
      </c>
      <c r="EO50">
        <v>35.437</v>
      </c>
      <c r="EP50">
        <v>0</v>
      </c>
      <c r="EQ50">
        <v>0</v>
      </c>
      <c r="ER50">
        <v>0</v>
      </c>
      <c r="ES50">
        <v>1654182438.1</v>
      </c>
      <c r="ET50">
        <v>0</v>
      </c>
      <c r="EU50">
        <v>-4.09615384615385</v>
      </c>
      <c r="EV50">
        <v>-4.25641104810832</v>
      </c>
      <c r="EW50">
        <v>-75.760683384272</v>
      </c>
      <c r="EX50">
        <v>13.3846153846154</v>
      </c>
      <c r="EY50">
        <v>15</v>
      </c>
      <c r="EZ50">
        <v>0</v>
      </c>
      <c r="FA50" t="s">
        <v>421</v>
      </c>
      <c r="FB50">
        <v>1653839153.1</v>
      </c>
      <c r="FC50">
        <v>1653839148.6</v>
      </c>
      <c r="FD50">
        <v>0</v>
      </c>
      <c r="FE50">
        <v>0.832</v>
      </c>
      <c r="FF50">
        <v>0.044</v>
      </c>
      <c r="FG50">
        <v>2.673</v>
      </c>
      <c r="FH50">
        <v>0.008</v>
      </c>
      <c r="FI50">
        <v>427</v>
      </c>
      <c r="FJ50">
        <v>11</v>
      </c>
      <c r="FK50">
        <v>0.49</v>
      </c>
      <c r="FL50">
        <v>0.23</v>
      </c>
      <c r="FM50">
        <v>3.94175966666667</v>
      </c>
      <c r="FN50">
        <v>-1.21671110122359</v>
      </c>
      <c r="FO50">
        <v>0.172581183398487</v>
      </c>
      <c r="FP50">
        <v>-1</v>
      </c>
      <c r="FQ50">
        <v>-4.90384615384615</v>
      </c>
      <c r="FR50">
        <v>-18.4786330234532</v>
      </c>
      <c r="FS50">
        <v>13.5313164056066</v>
      </c>
      <c r="FT50">
        <v>0</v>
      </c>
      <c r="FU50">
        <v>0.00614204733333333</v>
      </c>
      <c r="FV50">
        <v>-0.0762875783759733</v>
      </c>
      <c r="FW50">
        <v>0.0448604290530329</v>
      </c>
      <c r="FX50">
        <v>1</v>
      </c>
      <c r="FY50">
        <v>1</v>
      </c>
      <c r="FZ50">
        <v>2</v>
      </c>
      <c r="GA50" t="s">
        <v>492</v>
      </c>
      <c r="GB50">
        <v>3.20435</v>
      </c>
      <c r="GC50">
        <v>2.75484</v>
      </c>
      <c r="GD50">
        <v>0.155961</v>
      </c>
      <c r="GE50">
        <v>0.155871</v>
      </c>
      <c r="GF50">
        <v>0.0722143</v>
      </c>
      <c r="GG50">
        <v>0.0730211</v>
      </c>
      <c r="GH50">
        <v>32857.2</v>
      </c>
      <c r="GI50">
        <v>36132.4</v>
      </c>
      <c r="GJ50">
        <v>35283.8</v>
      </c>
      <c r="GK50">
        <v>38863.1</v>
      </c>
      <c r="GL50">
        <v>46426.6</v>
      </c>
      <c r="GM50">
        <v>52008</v>
      </c>
      <c r="GN50">
        <v>55142.4</v>
      </c>
      <c r="GO50">
        <v>62303.4</v>
      </c>
      <c r="GP50">
        <v>2.1414</v>
      </c>
      <c r="GQ50">
        <v>2.2759</v>
      </c>
      <c r="GR50">
        <v>0.101127</v>
      </c>
      <c r="GS50">
        <v>0</v>
      </c>
      <c r="GT50">
        <v>23.6477</v>
      </c>
      <c r="GU50">
        <v>999.9</v>
      </c>
      <c r="GV50">
        <v>36.198</v>
      </c>
      <c r="GW50">
        <v>28.883</v>
      </c>
      <c r="GX50">
        <v>15.9636</v>
      </c>
      <c r="GY50">
        <v>55.6181</v>
      </c>
      <c r="GZ50">
        <v>35.8333</v>
      </c>
      <c r="HA50">
        <v>2</v>
      </c>
      <c r="HB50">
        <v>0.0195808</v>
      </c>
      <c r="HC50">
        <v>0</v>
      </c>
      <c r="HD50">
        <v>20.1807</v>
      </c>
      <c r="HE50">
        <v>5.19992</v>
      </c>
      <c r="HF50">
        <v>12.0099</v>
      </c>
      <c r="HG50">
        <v>4.97565</v>
      </c>
      <c r="HH50">
        <v>3.294</v>
      </c>
      <c r="HI50">
        <v>452.7</v>
      </c>
      <c r="HJ50">
        <v>9999</v>
      </c>
      <c r="HK50">
        <v>9999</v>
      </c>
      <c r="HL50">
        <v>8593.3</v>
      </c>
      <c r="HM50">
        <v>1.86279</v>
      </c>
      <c r="HN50">
        <v>1.86783</v>
      </c>
      <c r="HO50">
        <v>1.86754</v>
      </c>
      <c r="HP50">
        <v>1.86873</v>
      </c>
      <c r="HQ50">
        <v>1.86952</v>
      </c>
      <c r="HR50">
        <v>1.86558</v>
      </c>
      <c r="HS50">
        <v>1.86676</v>
      </c>
      <c r="HT50">
        <v>1.86812</v>
      </c>
      <c r="HU50">
        <v>5</v>
      </c>
      <c r="HV50">
        <v>0</v>
      </c>
      <c r="HW50">
        <v>0</v>
      </c>
      <c r="HX50">
        <v>0</v>
      </c>
      <c r="HY50" t="s">
        <v>423</v>
      </c>
      <c r="HZ50" t="s">
        <v>424</v>
      </c>
      <c r="IA50" t="s">
        <v>425</v>
      </c>
      <c r="IB50" t="s">
        <v>425</v>
      </c>
      <c r="IC50" t="s">
        <v>425</v>
      </c>
      <c r="ID50" t="s">
        <v>425</v>
      </c>
      <c r="IE50">
        <v>0</v>
      </c>
      <c r="IF50">
        <v>100</v>
      </c>
      <c r="IG50">
        <v>100</v>
      </c>
      <c r="IH50">
        <v>3.301</v>
      </c>
      <c r="II50">
        <v>0.0888</v>
      </c>
      <c r="IJ50">
        <v>2.1281692141418</v>
      </c>
      <c r="IK50">
        <v>0.00126289029031032</v>
      </c>
      <c r="IL50">
        <v>1.41772891061911e-08</v>
      </c>
      <c r="IM50">
        <v>3.84268295795709e-11</v>
      </c>
      <c r="IN50">
        <v>-0.00961934716735676</v>
      </c>
      <c r="IO50">
        <v>-0.0181798780298593</v>
      </c>
      <c r="IP50">
        <v>0.00198435848900387</v>
      </c>
      <c r="IQ50">
        <v>-1.69116240974151e-05</v>
      </c>
      <c r="IR50">
        <v>-3</v>
      </c>
      <c r="IS50">
        <v>2251</v>
      </c>
      <c r="IT50">
        <v>1</v>
      </c>
      <c r="IU50">
        <v>27</v>
      </c>
      <c r="IV50">
        <v>5721.4</v>
      </c>
      <c r="IW50">
        <v>5721.5</v>
      </c>
      <c r="IX50">
        <v>0.147705</v>
      </c>
      <c r="IY50">
        <v>4.99756</v>
      </c>
      <c r="IZ50">
        <v>2.24854</v>
      </c>
      <c r="JA50">
        <v>2.58911</v>
      </c>
      <c r="JB50">
        <v>1.99585</v>
      </c>
      <c r="JC50">
        <v>2.36816</v>
      </c>
      <c r="JD50">
        <v>30.9985</v>
      </c>
      <c r="JE50">
        <v>16.0671</v>
      </c>
      <c r="JF50">
        <v>2</v>
      </c>
      <c r="JG50">
        <v>621.763</v>
      </c>
      <c r="JH50">
        <v>727.758</v>
      </c>
      <c r="JI50">
        <v>25.981</v>
      </c>
      <c r="JJ50">
        <v>27.5022</v>
      </c>
      <c r="JK50">
        <v>30</v>
      </c>
      <c r="JL50">
        <v>27.4706</v>
      </c>
      <c r="JM50">
        <v>27.4122</v>
      </c>
      <c r="JN50">
        <v>-1</v>
      </c>
      <c r="JO50">
        <v>-30</v>
      </c>
      <c r="JP50">
        <v>-30</v>
      </c>
      <c r="JQ50">
        <v>-999.9</v>
      </c>
      <c r="JR50">
        <v>420.1</v>
      </c>
      <c r="JS50">
        <v>0</v>
      </c>
      <c r="JT50">
        <v>102.299</v>
      </c>
      <c r="JU50">
        <v>103.725</v>
      </c>
    </row>
    <row r="51" spans="1:281">
      <c r="A51">
        <v>35</v>
      </c>
      <c r="B51">
        <v>1654182497.5</v>
      </c>
      <c r="C51">
        <v>2040.40000009537</v>
      </c>
      <c r="D51" t="s">
        <v>493</v>
      </c>
      <c r="E51" t="s">
        <v>494</v>
      </c>
      <c r="F51">
        <v>5</v>
      </c>
      <c r="G51" t="s">
        <v>417</v>
      </c>
      <c r="H51" t="s">
        <v>418</v>
      </c>
      <c r="I51">
        <v>1654182494.5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895.857783271087</v>
      </c>
      <c r="AK51">
        <v>897.389521212121</v>
      </c>
      <c r="AL51">
        <v>-0.489387499364823</v>
      </c>
      <c r="AM51">
        <v>66.9138105753433</v>
      </c>
      <c r="AN51">
        <f>(AP51 - AO51 + DI51*1E3/(8.314*(DK51+273.15)) * AR51/DH51 * AQ51) * DH51/(100*CV51) * 1000/(1000 - AP51)</f>
        <v>0</v>
      </c>
      <c r="AO51">
        <v>14.4571022531142</v>
      </c>
      <c r="AP51">
        <v>14.4311333333333</v>
      </c>
      <c r="AQ51">
        <v>0.00100419497245758</v>
      </c>
      <c r="AR51">
        <v>78.336245327383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419</v>
      </c>
      <c r="AY51" t="s">
        <v>419</v>
      </c>
      <c r="AZ51">
        <v>0</v>
      </c>
      <c r="BA51">
        <v>0</v>
      </c>
      <c r="BB51">
        <f>1-AZ51/BA51</f>
        <v>0</v>
      </c>
      <c r="BC51">
        <v>0</v>
      </c>
      <c r="BD51" t="s">
        <v>419</v>
      </c>
      <c r="BE51" t="s">
        <v>419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419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420</v>
      </c>
      <c r="CY51">
        <v>2</v>
      </c>
      <c r="CZ51" t="b">
        <v>1</v>
      </c>
      <c r="DA51">
        <v>1654182494.5</v>
      </c>
      <c r="DB51">
        <v>885.662545454545</v>
      </c>
      <c r="DC51">
        <v>885.625090909091</v>
      </c>
      <c r="DD51">
        <v>14.4190727272727</v>
      </c>
      <c r="DE51">
        <v>14.4470272727273</v>
      </c>
      <c r="DF51">
        <v>882.382545454545</v>
      </c>
      <c r="DG51">
        <v>14.3314727272727</v>
      </c>
      <c r="DH51">
        <v>600.031545454545</v>
      </c>
      <c r="DI51">
        <v>90.5825090909091</v>
      </c>
      <c r="DJ51">
        <v>0.1000427</v>
      </c>
      <c r="DK51">
        <v>25.6953363636364</v>
      </c>
      <c r="DL51">
        <v>25.3165727272727</v>
      </c>
      <c r="DM51">
        <v>999.9</v>
      </c>
      <c r="DN51">
        <v>0</v>
      </c>
      <c r="DO51">
        <v>0</v>
      </c>
      <c r="DP51">
        <v>9990.57727272727</v>
      </c>
      <c r="DQ51">
        <v>0</v>
      </c>
      <c r="DR51">
        <v>625.487181818182</v>
      </c>
      <c r="DS51">
        <v>0.037459909090909</v>
      </c>
      <c r="DT51">
        <v>898.619818181818</v>
      </c>
      <c r="DU51">
        <v>898.607454545454</v>
      </c>
      <c r="DV51">
        <v>-0.02793389</v>
      </c>
      <c r="DW51">
        <v>885.625090909091</v>
      </c>
      <c r="DX51">
        <v>14.4470272727273</v>
      </c>
      <c r="DY51">
        <v>1.30611727272727</v>
      </c>
      <c r="DZ51">
        <v>1.30864727272727</v>
      </c>
      <c r="EA51">
        <v>10.8694545454545</v>
      </c>
      <c r="EB51">
        <v>10.8985363636364</v>
      </c>
      <c r="EC51">
        <v>0</v>
      </c>
      <c r="ED51">
        <v>0</v>
      </c>
      <c r="EE51">
        <v>0</v>
      </c>
      <c r="EF51">
        <v>0</v>
      </c>
      <c r="EG51">
        <v>-8</v>
      </c>
      <c r="EH51">
        <v>0</v>
      </c>
      <c r="EI51">
        <v>25.7727272727273</v>
      </c>
      <c r="EJ51">
        <v>-1.18181818181818</v>
      </c>
      <c r="EK51">
        <v>34.4885454545455</v>
      </c>
      <c r="EL51">
        <v>40.187</v>
      </c>
      <c r="EM51">
        <v>36.687</v>
      </c>
      <c r="EN51">
        <v>40.0394545454545</v>
      </c>
      <c r="EO51">
        <v>35.625</v>
      </c>
      <c r="EP51">
        <v>0</v>
      </c>
      <c r="EQ51">
        <v>0</v>
      </c>
      <c r="ER51">
        <v>0</v>
      </c>
      <c r="ES51">
        <v>1654182498.1</v>
      </c>
      <c r="ET51">
        <v>0</v>
      </c>
      <c r="EU51">
        <v>-4.98076923076923</v>
      </c>
      <c r="EV51">
        <v>-34.9230777895976</v>
      </c>
      <c r="EW51">
        <v>58.8547010534613</v>
      </c>
      <c r="EX51">
        <v>19.2884615384615</v>
      </c>
      <c r="EY51">
        <v>15</v>
      </c>
      <c r="EZ51">
        <v>0</v>
      </c>
      <c r="FA51" t="s">
        <v>421</v>
      </c>
      <c r="FB51">
        <v>1653839153.1</v>
      </c>
      <c r="FC51">
        <v>1653839148.6</v>
      </c>
      <c r="FD51">
        <v>0</v>
      </c>
      <c r="FE51">
        <v>0.832</v>
      </c>
      <c r="FF51">
        <v>0.044</v>
      </c>
      <c r="FG51">
        <v>2.673</v>
      </c>
      <c r="FH51">
        <v>0.008</v>
      </c>
      <c r="FI51">
        <v>427</v>
      </c>
      <c r="FJ51">
        <v>11</v>
      </c>
      <c r="FK51">
        <v>0.49</v>
      </c>
      <c r="FL51">
        <v>0.23</v>
      </c>
      <c r="FM51">
        <v>2.2237378</v>
      </c>
      <c r="FN51">
        <v>-11.136370865406</v>
      </c>
      <c r="FO51">
        <v>2.4352468119663</v>
      </c>
      <c r="FP51">
        <v>-1</v>
      </c>
      <c r="FQ51">
        <v>-4.53846153846154</v>
      </c>
      <c r="FR51">
        <v>-42.9401717010993</v>
      </c>
      <c r="FS51">
        <v>14.7295641202175</v>
      </c>
      <c r="FT51">
        <v>0</v>
      </c>
      <c r="FU51">
        <v>0.0178867426666667</v>
      </c>
      <c r="FV51">
        <v>-0.136805928720801</v>
      </c>
      <c r="FW51">
        <v>0.0511284478142506</v>
      </c>
      <c r="FX51">
        <v>0</v>
      </c>
      <c r="FY51">
        <v>0</v>
      </c>
      <c r="FZ51">
        <v>2</v>
      </c>
      <c r="GA51" t="s">
        <v>422</v>
      </c>
      <c r="GB51">
        <v>3.20436</v>
      </c>
      <c r="GC51">
        <v>2.75472</v>
      </c>
      <c r="GD51">
        <v>0.154067</v>
      </c>
      <c r="GE51">
        <v>0.156879</v>
      </c>
      <c r="GF51">
        <v>0.0721115</v>
      </c>
      <c r="GG51">
        <v>0.0729263</v>
      </c>
      <c r="GH51">
        <v>32932.4</v>
      </c>
      <c r="GI51">
        <v>36091.5</v>
      </c>
      <c r="GJ51">
        <v>35285.2</v>
      </c>
      <c r="GK51">
        <v>38865.3</v>
      </c>
      <c r="GL51">
        <v>46433.7</v>
      </c>
      <c r="GM51">
        <v>52015.6</v>
      </c>
      <c r="GN51">
        <v>55144.7</v>
      </c>
      <c r="GO51">
        <v>62306.1</v>
      </c>
      <c r="GP51">
        <v>2.14195</v>
      </c>
      <c r="GQ51">
        <v>2.27623</v>
      </c>
      <c r="GR51">
        <v>0.10008</v>
      </c>
      <c r="GS51">
        <v>0</v>
      </c>
      <c r="GT51">
        <v>23.6695</v>
      </c>
      <c r="GU51">
        <v>999.9</v>
      </c>
      <c r="GV51">
        <v>36.198</v>
      </c>
      <c r="GW51">
        <v>28.852</v>
      </c>
      <c r="GX51">
        <v>15.9339</v>
      </c>
      <c r="GY51">
        <v>55.6181</v>
      </c>
      <c r="GZ51">
        <v>35.7612</v>
      </c>
      <c r="HA51">
        <v>2</v>
      </c>
      <c r="HB51">
        <v>0.0177439</v>
      </c>
      <c r="HC51">
        <v>0</v>
      </c>
      <c r="HD51">
        <v>20.1806</v>
      </c>
      <c r="HE51">
        <v>5.19932</v>
      </c>
      <c r="HF51">
        <v>12.0099</v>
      </c>
      <c r="HG51">
        <v>4.97575</v>
      </c>
      <c r="HH51">
        <v>3.29398</v>
      </c>
      <c r="HI51">
        <v>452.7</v>
      </c>
      <c r="HJ51">
        <v>9999</v>
      </c>
      <c r="HK51">
        <v>9999</v>
      </c>
      <c r="HL51">
        <v>8593.3</v>
      </c>
      <c r="HM51">
        <v>1.86279</v>
      </c>
      <c r="HN51">
        <v>1.86783</v>
      </c>
      <c r="HO51">
        <v>1.86758</v>
      </c>
      <c r="HP51">
        <v>1.86874</v>
      </c>
      <c r="HQ51">
        <v>1.86957</v>
      </c>
      <c r="HR51">
        <v>1.86562</v>
      </c>
      <c r="HS51">
        <v>1.86676</v>
      </c>
      <c r="HT51">
        <v>1.86813</v>
      </c>
      <c r="HU51">
        <v>5</v>
      </c>
      <c r="HV51">
        <v>0</v>
      </c>
      <c r="HW51">
        <v>0</v>
      </c>
      <c r="HX51">
        <v>0</v>
      </c>
      <c r="HY51" t="s">
        <v>423</v>
      </c>
      <c r="HZ51" t="s">
        <v>424</v>
      </c>
      <c r="IA51" t="s">
        <v>425</v>
      </c>
      <c r="IB51" t="s">
        <v>425</v>
      </c>
      <c r="IC51" t="s">
        <v>425</v>
      </c>
      <c r="ID51" t="s">
        <v>425</v>
      </c>
      <c r="IE51">
        <v>0</v>
      </c>
      <c r="IF51">
        <v>100</v>
      </c>
      <c r="IG51">
        <v>100</v>
      </c>
      <c r="IH51">
        <v>3.279</v>
      </c>
      <c r="II51">
        <v>0.0881</v>
      </c>
      <c r="IJ51">
        <v>2.1281692141418</v>
      </c>
      <c r="IK51">
        <v>0.00126289029031032</v>
      </c>
      <c r="IL51">
        <v>1.41772891061911e-08</v>
      </c>
      <c r="IM51">
        <v>3.84268295795709e-11</v>
      </c>
      <c r="IN51">
        <v>-0.00961934716735676</v>
      </c>
      <c r="IO51">
        <v>-0.0181798780298593</v>
      </c>
      <c r="IP51">
        <v>0.00198435848900387</v>
      </c>
      <c r="IQ51">
        <v>-1.69116240974151e-05</v>
      </c>
      <c r="IR51">
        <v>-3</v>
      </c>
      <c r="IS51">
        <v>2251</v>
      </c>
      <c r="IT51">
        <v>1</v>
      </c>
      <c r="IU51">
        <v>27</v>
      </c>
      <c r="IV51">
        <v>5722.4</v>
      </c>
      <c r="IW51">
        <v>5722.5</v>
      </c>
      <c r="IX51">
        <v>0.147705</v>
      </c>
      <c r="IY51">
        <v>4.99756</v>
      </c>
      <c r="IZ51">
        <v>2.24854</v>
      </c>
      <c r="JA51">
        <v>2.58789</v>
      </c>
      <c r="JB51">
        <v>1.99585</v>
      </c>
      <c r="JC51">
        <v>2.34497</v>
      </c>
      <c r="JD51">
        <v>30.9552</v>
      </c>
      <c r="JE51">
        <v>16.0758</v>
      </c>
      <c r="JF51">
        <v>2</v>
      </c>
      <c r="JG51">
        <v>621.955</v>
      </c>
      <c r="JH51">
        <v>727.766</v>
      </c>
      <c r="JI51">
        <v>25.9681</v>
      </c>
      <c r="JJ51">
        <v>27.48</v>
      </c>
      <c r="JK51">
        <v>30</v>
      </c>
      <c r="JL51">
        <v>27.4493</v>
      </c>
      <c r="JM51">
        <v>27.3908</v>
      </c>
      <c r="JN51">
        <v>-1</v>
      </c>
      <c r="JO51">
        <v>-30</v>
      </c>
      <c r="JP51">
        <v>-30</v>
      </c>
      <c r="JQ51">
        <v>-999.9</v>
      </c>
      <c r="JR51">
        <v>420.1</v>
      </c>
      <c r="JS51">
        <v>0</v>
      </c>
      <c r="JT51">
        <v>102.304</v>
      </c>
      <c r="JU51">
        <v>103.73</v>
      </c>
    </row>
    <row r="52" spans="1:281">
      <c r="A52">
        <v>36</v>
      </c>
      <c r="B52">
        <v>1654182557.5</v>
      </c>
      <c r="C52">
        <v>2100.40000009537</v>
      </c>
      <c r="D52" t="s">
        <v>495</v>
      </c>
      <c r="E52" t="s">
        <v>496</v>
      </c>
      <c r="F52">
        <v>5</v>
      </c>
      <c r="G52" t="s">
        <v>417</v>
      </c>
      <c r="H52" t="s">
        <v>418</v>
      </c>
      <c r="I52">
        <v>1654182554.5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948.227490633699</v>
      </c>
      <c r="AK52">
        <v>949.834818181818</v>
      </c>
      <c r="AL52">
        <v>-0.565480789548521</v>
      </c>
      <c r="AM52">
        <v>66.9138105753433</v>
      </c>
      <c r="AN52">
        <f>(AP52 - AO52 + DI52*1E3/(8.314*(DK52+273.15)) * AR52/DH52 * AQ52) * DH52/(100*CV52) * 1000/(1000 - AP52)</f>
        <v>0</v>
      </c>
      <c r="AO52">
        <v>14.4906113982562</v>
      </c>
      <c r="AP52">
        <v>14.4653066666667</v>
      </c>
      <c r="AQ52">
        <v>0.00122373137448687</v>
      </c>
      <c r="AR52">
        <v>78.336245327383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419</v>
      </c>
      <c r="AY52" t="s">
        <v>419</v>
      </c>
      <c r="AZ52">
        <v>0</v>
      </c>
      <c r="BA52">
        <v>0</v>
      </c>
      <c r="BB52">
        <f>1-AZ52/BA52</f>
        <v>0</v>
      </c>
      <c r="BC52">
        <v>0</v>
      </c>
      <c r="BD52" t="s">
        <v>419</v>
      </c>
      <c r="BE52" t="s">
        <v>419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419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420</v>
      </c>
      <c r="CY52">
        <v>2</v>
      </c>
      <c r="CZ52" t="b">
        <v>1</v>
      </c>
      <c r="DA52">
        <v>1654182554.5</v>
      </c>
      <c r="DB52">
        <v>937.474454545455</v>
      </c>
      <c r="DC52">
        <v>936.677454545455</v>
      </c>
      <c r="DD52">
        <v>14.4530818181818</v>
      </c>
      <c r="DE52">
        <v>14.4816181818182</v>
      </c>
      <c r="DF52">
        <v>934.123</v>
      </c>
      <c r="DG52">
        <v>14.3645181818182</v>
      </c>
      <c r="DH52">
        <v>599.991818181818</v>
      </c>
      <c r="DI52">
        <v>90.5848090909091</v>
      </c>
      <c r="DJ52">
        <v>0.100033081818182</v>
      </c>
      <c r="DK52">
        <v>25.7019454545455</v>
      </c>
      <c r="DL52">
        <v>25.3104363636364</v>
      </c>
      <c r="DM52">
        <v>999.9</v>
      </c>
      <c r="DN52">
        <v>0</v>
      </c>
      <c r="DO52">
        <v>0</v>
      </c>
      <c r="DP52">
        <v>9989.54090909091</v>
      </c>
      <c r="DQ52">
        <v>0</v>
      </c>
      <c r="DR52">
        <v>625.594363636364</v>
      </c>
      <c r="DS52">
        <v>0.797118181818182</v>
      </c>
      <c r="DT52">
        <v>951.222636363636</v>
      </c>
      <c r="DU52">
        <v>950.441454545455</v>
      </c>
      <c r="DV52">
        <v>-0.0285523081818182</v>
      </c>
      <c r="DW52">
        <v>936.677454545455</v>
      </c>
      <c r="DX52">
        <v>14.4816181818182</v>
      </c>
      <c r="DY52">
        <v>1.30922727272727</v>
      </c>
      <c r="DZ52">
        <v>1.31181545454545</v>
      </c>
      <c r="EA52">
        <v>10.9052181818182</v>
      </c>
      <c r="EB52">
        <v>10.9348727272727</v>
      </c>
      <c r="EC52">
        <v>0</v>
      </c>
      <c r="ED52">
        <v>0</v>
      </c>
      <c r="EE52">
        <v>0</v>
      </c>
      <c r="EF52">
        <v>0</v>
      </c>
      <c r="EG52">
        <v>-9.5</v>
      </c>
      <c r="EH52">
        <v>0</v>
      </c>
      <c r="EI52">
        <v>17.5454545454545</v>
      </c>
      <c r="EJ52">
        <v>-0.818181818181818</v>
      </c>
      <c r="EK52">
        <v>34.5734545454545</v>
      </c>
      <c r="EL52">
        <v>40.5281818181818</v>
      </c>
      <c r="EM52">
        <v>36.8406363636364</v>
      </c>
      <c r="EN52">
        <v>40.6306363636364</v>
      </c>
      <c r="EO52">
        <v>35.812</v>
      </c>
      <c r="EP52">
        <v>0</v>
      </c>
      <c r="EQ52">
        <v>0</v>
      </c>
      <c r="ER52">
        <v>0</v>
      </c>
      <c r="ES52">
        <v>1654182558.1</v>
      </c>
      <c r="ET52">
        <v>0</v>
      </c>
      <c r="EU52">
        <v>-8.82692307692308</v>
      </c>
      <c r="EV52">
        <v>-18.2051282657386</v>
      </c>
      <c r="EW52">
        <v>-30.9059821914064</v>
      </c>
      <c r="EX52">
        <v>22.5</v>
      </c>
      <c r="EY52">
        <v>15</v>
      </c>
      <c r="EZ52">
        <v>0</v>
      </c>
      <c r="FA52" t="s">
        <v>421</v>
      </c>
      <c r="FB52">
        <v>1653839153.1</v>
      </c>
      <c r="FC52">
        <v>1653839148.6</v>
      </c>
      <c r="FD52">
        <v>0</v>
      </c>
      <c r="FE52">
        <v>0.832</v>
      </c>
      <c r="FF52">
        <v>0.044</v>
      </c>
      <c r="FG52">
        <v>2.673</v>
      </c>
      <c r="FH52">
        <v>0.008</v>
      </c>
      <c r="FI52">
        <v>427</v>
      </c>
      <c r="FJ52">
        <v>11</v>
      </c>
      <c r="FK52">
        <v>0.49</v>
      </c>
      <c r="FL52">
        <v>0.23</v>
      </c>
      <c r="FM52">
        <v>1.409419</v>
      </c>
      <c r="FN52">
        <v>8.07870791546161</v>
      </c>
      <c r="FO52">
        <v>3.52045372013941</v>
      </c>
      <c r="FP52">
        <v>-1</v>
      </c>
      <c r="FQ52">
        <v>-7.5</v>
      </c>
      <c r="FR52">
        <v>12.1709397112992</v>
      </c>
      <c r="FS52">
        <v>15.2599274118649</v>
      </c>
      <c r="FT52">
        <v>0</v>
      </c>
      <c r="FU52">
        <v>0.00613152733333333</v>
      </c>
      <c r="FV52">
        <v>-0.0444004682536152</v>
      </c>
      <c r="FW52">
        <v>0.045685048420904</v>
      </c>
      <c r="FX52">
        <v>1</v>
      </c>
      <c r="FY52">
        <v>1</v>
      </c>
      <c r="FZ52">
        <v>2</v>
      </c>
      <c r="GA52" t="s">
        <v>492</v>
      </c>
      <c r="GB52">
        <v>3.20434</v>
      </c>
      <c r="GC52">
        <v>2.75481</v>
      </c>
      <c r="GD52">
        <v>0.159855</v>
      </c>
      <c r="GE52">
        <v>0.161987</v>
      </c>
      <c r="GF52">
        <v>0.0722426</v>
      </c>
      <c r="GG52">
        <v>0.073064</v>
      </c>
      <c r="GH52">
        <v>32708.7</v>
      </c>
      <c r="GI52">
        <v>35875.9</v>
      </c>
      <c r="GJ52">
        <v>35286.9</v>
      </c>
      <c r="GK52">
        <v>38868.5</v>
      </c>
      <c r="GL52">
        <v>46428.9</v>
      </c>
      <c r="GM52">
        <v>52012.3</v>
      </c>
      <c r="GN52">
        <v>55146.7</v>
      </c>
      <c r="GO52">
        <v>62311.2</v>
      </c>
      <c r="GP52">
        <v>2.14182</v>
      </c>
      <c r="GQ52">
        <v>2.27695</v>
      </c>
      <c r="GR52">
        <v>0.0983067</v>
      </c>
      <c r="GS52">
        <v>0</v>
      </c>
      <c r="GT52">
        <v>23.692</v>
      </c>
      <c r="GU52">
        <v>999.9</v>
      </c>
      <c r="GV52">
        <v>36.272</v>
      </c>
      <c r="GW52">
        <v>28.852</v>
      </c>
      <c r="GX52">
        <v>15.9663</v>
      </c>
      <c r="GY52">
        <v>55.3181</v>
      </c>
      <c r="GZ52">
        <v>35.9014</v>
      </c>
      <c r="HA52">
        <v>2</v>
      </c>
      <c r="HB52">
        <v>0.0159451</v>
      </c>
      <c r="HC52">
        <v>0</v>
      </c>
      <c r="HD52">
        <v>20.1806</v>
      </c>
      <c r="HE52">
        <v>5.20067</v>
      </c>
      <c r="HF52">
        <v>12.0099</v>
      </c>
      <c r="HG52">
        <v>4.9758</v>
      </c>
      <c r="HH52">
        <v>3.29395</v>
      </c>
      <c r="HI52">
        <v>452.7</v>
      </c>
      <c r="HJ52">
        <v>9999</v>
      </c>
      <c r="HK52">
        <v>9999</v>
      </c>
      <c r="HL52">
        <v>8593.3</v>
      </c>
      <c r="HM52">
        <v>1.86279</v>
      </c>
      <c r="HN52">
        <v>1.86783</v>
      </c>
      <c r="HO52">
        <v>1.86764</v>
      </c>
      <c r="HP52">
        <v>1.86874</v>
      </c>
      <c r="HQ52">
        <v>1.86956</v>
      </c>
      <c r="HR52">
        <v>1.86561</v>
      </c>
      <c r="HS52">
        <v>1.86676</v>
      </c>
      <c r="HT52">
        <v>1.86813</v>
      </c>
      <c r="HU52">
        <v>5</v>
      </c>
      <c r="HV52">
        <v>0</v>
      </c>
      <c r="HW52">
        <v>0</v>
      </c>
      <c r="HX52">
        <v>0</v>
      </c>
      <c r="HY52" t="s">
        <v>423</v>
      </c>
      <c r="HZ52" t="s">
        <v>424</v>
      </c>
      <c r="IA52" t="s">
        <v>425</v>
      </c>
      <c r="IB52" t="s">
        <v>425</v>
      </c>
      <c r="IC52" t="s">
        <v>425</v>
      </c>
      <c r="ID52" t="s">
        <v>425</v>
      </c>
      <c r="IE52">
        <v>0</v>
      </c>
      <c r="IF52">
        <v>100</v>
      </c>
      <c r="IG52">
        <v>100</v>
      </c>
      <c r="IH52">
        <v>3.35</v>
      </c>
      <c r="II52">
        <v>0.089</v>
      </c>
      <c r="IJ52">
        <v>2.1281692141418</v>
      </c>
      <c r="IK52">
        <v>0.00126289029031032</v>
      </c>
      <c r="IL52">
        <v>1.41772891061911e-08</v>
      </c>
      <c r="IM52">
        <v>3.84268295795709e-11</v>
      </c>
      <c r="IN52">
        <v>-0.00961934716735676</v>
      </c>
      <c r="IO52">
        <v>-0.0181798780298593</v>
      </c>
      <c r="IP52">
        <v>0.00198435848900387</v>
      </c>
      <c r="IQ52">
        <v>-1.69116240974151e-05</v>
      </c>
      <c r="IR52">
        <v>-3</v>
      </c>
      <c r="IS52">
        <v>2251</v>
      </c>
      <c r="IT52">
        <v>1</v>
      </c>
      <c r="IU52">
        <v>27</v>
      </c>
      <c r="IV52">
        <v>5723.4</v>
      </c>
      <c r="IW52">
        <v>5723.5</v>
      </c>
      <c r="IX52">
        <v>0.147705</v>
      </c>
      <c r="IY52">
        <v>4.99756</v>
      </c>
      <c r="IZ52">
        <v>2.24854</v>
      </c>
      <c r="JA52">
        <v>2.58911</v>
      </c>
      <c r="JB52">
        <v>1.99585</v>
      </c>
      <c r="JC52">
        <v>2.28638</v>
      </c>
      <c r="JD52">
        <v>30.9335</v>
      </c>
      <c r="JE52">
        <v>16.0496</v>
      </c>
      <c r="JF52">
        <v>2</v>
      </c>
      <c r="JG52">
        <v>621.607</v>
      </c>
      <c r="JH52">
        <v>728.115</v>
      </c>
      <c r="JI52">
        <v>25.9568</v>
      </c>
      <c r="JJ52">
        <v>27.4569</v>
      </c>
      <c r="JK52">
        <v>30</v>
      </c>
      <c r="JL52">
        <v>27.4271</v>
      </c>
      <c r="JM52">
        <v>27.3683</v>
      </c>
      <c r="JN52">
        <v>-1</v>
      </c>
      <c r="JO52">
        <v>-30</v>
      </c>
      <c r="JP52">
        <v>-30</v>
      </c>
      <c r="JQ52">
        <v>-999.9</v>
      </c>
      <c r="JR52">
        <v>420.1</v>
      </c>
      <c r="JS52">
        <v>0</v>
      </c>
      <c r="JT52">
        <v>102.308</v>
      </c>
      <c r="JU52">
        <v>103.739</v>
      </c>
    </row>
    <row r="53" spans="1:281">
      <c r="A53">
        <v>37</v>
      </c>
      <c r="B53">
        <v>1654182617.5</v>
      </c>
      <c r="C53">
        <v>2160.40000009537</v>
      </c>
      <c r="D53" t="s">
        <v>497</v>
      </c>
      <c r="E53" t="s">
        <v>498</v>
      </c>
      <c r="F53">
        <v>5</v>
      </c>
      <c r="G53" t="s">
        <v>417</v>
      </c>
      <c r="H53" t="s">
        <v>418</v>
      </c>
      <c r="I53">
        <v>1654182614.5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983.518719176762</v>
      </c>
      <c r="AK53">
        <v>985.112945454545</v>
      </c>
      <c r="AL53">
        <v>-0.621426217955624</v>
      </c>
      <c r="AM53">
        <v>66.9138105753433</v>
      </c>
      <c r="AN53">
        <f>(AP53 - AO53 + DI53*1E3/(8.314*(DK53+273.15)) * AR53/DH53 * AQ53) * DH53/(100*CV53) * 1000/(1000 - AP53)</f>
        <v>0</v>
      </c>
      <c r="AO53">
        <v>14.4771652937798</v>
      </c>
      <c r="AP53">
        <v>14.4512703030303</v>
      </c>
      <c r="AQ53">
        <v>0.000871110167496754</v>
      </c>
      <c r="AR53">
        <v>78.336245327383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419</v>
      </c>
      <c r="AY53" t="s">
        <v>419</v>
      </c>
      <c r="AZ53">
        <v>0</v>
      </c>
      <c r="BA53">
        <v>0</v>
      </c>
      <c r="BB53">
        <f>1-AZ53/BA53</f>
        <v>0</v>
      </c>
      <c r="BC53">
        <v>0</v>
      </c>
      <c r="BD53" t="s">
        <v>419</v>
      </c>
      <c r="BE53" t="s">
        <v>419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419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420</v>
      </c>
      <c r="CY53">
        <v>2</v>
      </c>
      <c r="CZ53" t="b">
        <v>1</v>
      </c>
      <c r="DA53">
        <v>1654182614.5</v>
      </c>
      <c r="DB53">
        <v>972.383636363636</v>
      </c>
      <c r="DC53">
        <v>969.739272727273</v>
      </c>
      <c r="DD53">
        <v>14.4396545454545</v>
      </c>
      <c r="DE53">
        <v>14.4675727272727</v>
      </c>
      <c r="DF53">
        <v>968.983363636364</v>
      </c>
      <c r="DG53">
        <v>14.3514454545455</v>
      </c>
      <c r="DH53">
        <v>600.035636363636</v>
      </c>
      <c r="DI53">
        <v>90.5820363636363</v>
      </c>
      <c r="DJ53">
        <v>0.100150754545455</v>
      </c>
      <c r="DK53">
        <v>25.7127818181818</v>
      </c>
      <c r="DL53">
        <v>25.3118363636364</v>
      </c>
      <c r="DM53">
        <v>999.9</v>
      </c>
      <c r="DN53">
        <v>0</v>
      </c>
      <c r="DO53">
        <v>0</v>
      </c>
      <c r="DP53">
        <v>9993.01636363636</v>
      </c>
      <c r="DQ53">
        <v>0</v>
      </c>
      <c r="DR53">
        <v>625.700181818182</v>
      </c>
      <c r="DS53">
        <v>2.64443181818182</v>
      </c>
      <c r="DT53">
        <v>986.630090909091</v>
      </c>
      <c r="DU53">
        <v>983.974909090909</v>
      </c>
      <c r="DV53">
        <v>-0.0279452518181818</v>
      </c>
      <c r="DW53">
        <v>969.739272727273</v>
      </c>
      <c r="DX53">
        <v>14.4675727272727</v>
      </c>
      <c r="DY53">
        <v>1.30797181818182</v>
      </c>
      <c r="DZ53">
        <v>1.31050454545455</v>
      </c>
      <c r="EA53">
        <v>10.8907818181818</v>
      </c>
      <c r="EB53">
        <v>10.9198</v>
      </c>
      <c r="EC53">
        <v>0</v>
      </c>
      <c r="ED53">
        <v>0</v>
      </c>
      <c r="EE53">
        <v>0</v>
      </c>
      <c r="EF53">
        <v>0</v>
      </c>
      <c r="EG53">
        <v>-8.04545454545454</v>
      </c>
      <c r="EH53">
        <v>0</v>
      </c>
      <c r="EI53">
        <v>27.1363636363636</v>
      </c>
      <c r="EJ53">
        <v>-1.18181818181818</v>
      </c>
      <c r="EK53">
        <v>34.7041818181818</v>
      </c>
      <c r="EL53">
        <v>40.812</v>
      </c>
      <c r="EM53">
        <v>37</v>
      </c>
      <c r="EN53">
        <v>41.0849090909091</v>
      </c>
      <c r="EO53">
        <v>35.9656363636364</v>
      </c>
      <c r="EP53">
        <v>0</v>
      </c>
      <c r="EQ53">
        <v>0</v>
      </c>
      <c r="ER53">
        <v>0</v>
      </c>
      <c r="ES53">
        <v>1654182618.1</v>
      </c>
      <c r="ET53">
        <v>0</v>
      </c>
      <c r="EU53">
        <v>-3.59615384615385</v>
      </c>
      <c r="EV53">
        <v>3.70940081989087</v>
      </c>
      <c r="EW53">
        <v>98.9572650237274</v>
      </c>
      <c r="EX53">
        <v>15.8653846153846</v>
      </c>
      <c r="EY53">
        <v>15</v>
      </c>
      <c r="EZ53">
        <v>0</v>
      </c>
      <c r="FA53" t="s">
        <v>421</v>
      </c>
      <c r="FB53">
        <v>1653839153.1</v>
      </c>
      <c r="FC53">
        <v>1653839148.6</v>
      </c>
      <c r="FD53">
        <v>0</v>
      </c>
      <c r="FE53">
        <v>0.832</v>
      </c>
      <c r="FF53">
        <v>0.044</v>
      </c>
      <c r="FG53">
        <v>2.673</v>
      </c>
      <c r="FH53">
        <v>0.008</v>
      </c>
      <c r="FI53">
        <v>427</v>
      </c>
      <c r="FJ53">
        <v>11</v>
      </c>
      <c r="FK53">
        <v>0.49</v>
      </c>
      <c r="FL53">
        <v>0.23</v>
      </c>
      <c r="FM53">
        <v>2.4442889</v>
      </c>
      <c r="FN53">
        <v>0.961654932146821</v>
      </c>
      <c r="FO53">
        <v>1.6883359855421</v>
      </c>
      <c r="FP53">
        <v>-1</v>
      </c>
      <c r="FQ53">
        <v>-3.07692307692308</v>
      </c>
      <c r="FR53">
        <v>-42.6666672272786</v>
      </c>
      <c r="FS53">
        <v>16.8817677640772</v>
      </c>
      <c r="FT53">
        <v>0</v>
      </c>
      <c r="FU53">
        <v>0.0141489696666667</v>
      </c>
      <c r="FV53">
        <v>-0.113073190745273</v>
      </c>
      <c r="FW53">
        <v>0.0484460323488601</v>
      </c>
      <c r="FX53">
        <v>0</v>
      </c>
      <c r="FY53">
        <v>0</v>
      </c>
      <c r="FZ53">
        <v>2</v>
      </c>
      <c r="GA53" t="s">
        <v>422</v>
      </c>
      <c r="GB53">
        <v>3.20439</v>
      </c>
      <c r="GC53">
        <v>2.75498</v>
      </c>
      <c r="GD53">
        <v>0.163623</v>
      </c>
      <c r="GE53">
        <v>0.163616</v>
      </c>
      <c r="GF53">
        <v>0.0721924</v>
      </c>
      <c r="GG53">
        <v>0.0730248</v>
      </c>
      <c r="GH53">
        <v>32563</v>
      </c>
      <c r="GI53">
        <v>35807.8</v>
      </c>
      <c r="GJ53">
        <v>35287.7</v>
      </c>
      <c r="GK53">
        <v>38870.1</v>
      </c>
      <c r="GL53">
        <v>46432.2</v>
      </c>
      <c r="GM53">
        <v>52016.5</v>
      </c>
      <c r="GN53">
        <v>55147.4</v>
      </c>
      <c r="GO53">
        <v>62313.5</v>
      </c>
      <c r="GP53">
        <v>2.14247</v>
      </c>
      <c r="GQ53">
        <v>2.27725</v>
      </c>
      <c r="GR53">
        <v>0.0986829</v>
      </c>
      <c r="GS53">
        <v>0</v>
      </c>
      <c r="GT53">
        <v>23.7114</v>
      </c>
      <c r="GU53">
        <v>999.9</v>
      </c>
      <c r="GV53">
        <v>36.296</v>
      </c>
      <c r="GW53">
        <v>28.822</v>
      </c>
      <c r="GX53">
        <v>15.9499</v>
      </c>
      <c r="GY53">
        <v>55.6781</v>
      </c>
      <c r="GZ53">
        <v>35.9295</v>
      </c>
      <c r="HA53">
        <v>2</v>
      </c>
      <c r="HB53">
        <v>0.0145605</v>
      </c>
      <c r="HC53">
        <v>0</v>
      </c>
      <c r="HD53">
        <v>20.1811</v>
      </c>
      <c r="HE53">
        <v>5.19917</v>
      </c>
      <c r="HF53">
        <v>12.0099</v>
      </c>
      <c r="HG53">
        <v>4.9758</v>
      </c>
      <c r="HH53">
        <v>3.29398</v>
      </c>
      <c r="HI53">
        <v>452.7</v>
      </c>
      <c r="HJ53">
        <v>9999</v>
      </c>
      <c r="HK53">
        <v>9999</v>
      </c>
      <c r="HL53">
        <v>8593.3</v>
      </c>
      <c r="HM53">
        <v>1.86279</v>
      </c>
      <c r="HN53">
        <v>1.86783</v>
      </c>
      <c r="HO53">
        <v>1.8676</v>
      </c>
      <c r="HP53">
        <v>1.86874</v>
      </c>
      <c r="HQ53">
        <v>1.86957</v>
      </c>
      <c r="HR53">
        <v>1.8656</v>
      </c>
      <c r="HS53">
        <v>1.86676</v>
      </c>
      <c r="HT53">
        <v>1.86813</v>
      </c>
      <c r="HU53">
        <v>5</v>
      </c>
      <c r="HV53">
        <v>0</v>
      </c>
      <c r="HW53">
        <v>0</v>
      </c>
      <c r="HX53">
        <v>0</v>
      </c>
      <c r="HY53" t="s">
        <v>423</v>
      </c>
      <c r="HZ53" t="s">
        <v>424</v>
      </c>
      <c r="IA53" t="s">
        <v>425</v>
      </c>
      <c r="IB53" t="s">
        <v>425</v>
      </c>
      <c r="IC53" t="s">
        <v>425</v>
      </c>
      <c r="ID53" t="s">
        <v>425</v>
      </c>
      <c r="IE53">
        <v>0</v>
      </c>
      <c r="IF53">
        <v>100</v>
      </c>
      <c r="IG53">
        <v>100</v>
      </c>
      <c r="IH53">
        <v>3.398</v>
      </c>
      <c r="II53">
        <v>0.0886</v>
      </c>
      <c r="IJ53">
        <v>2.1281692141418</v>
      </c>
      <c r="IK53">
        <v>0.00126289029031032</v>
      </c>
      <c r="IL53">
        <v>1.41772891061911e-08</v>
      </c>
      <c r="IM53">
        <v>3.84268295795709e-11</v>
      </c>
      <c r="IN53">
        <v>-0.00961934716735676</v>
      </c>
      <c r="IO53">
        <v>-0.0181798780298593</v>
      </c>
      <c r="IP53">
        <v>0.00198435848900387</v>
      </c>
      <c r="IQ53">
        <v>-1.69116240974151e-05</v>
      </c>
      <c r="IR53">
        <v>-3</v>
      </c>
      <c r="IS53">
        <v>2251</v>
      </c>
      <c r="IT53">
        <v>1</v>
      </c>
      <c r="IU53">
        <v>27</v>
      </c>
      <c r="IV53">
        <v>5724.4</v>
      </c>
      <c r="IW53">
        <v>5724.5</v>
      </c>
      <c r="IX53">
        <v>0.147705</v>
      </c>
      <c r="IY53">
        <v>4.99756</v>
      </c>
      <c r="IZ53">
        <v>2.24854</v>
      </c>
      <c r="JA53">
        <v>2.58911</v>
      </c>
      <c r="JB53">
        <v>1.99585</v>
      </c>
      <c r="JC53">
        <v>2.31812</v>
      </c>
      <c r="JD53">
        <v>30.9119</v>
      </c>
      <c r="JE53">
        <v>16.0583</v>
      </c>
      <c r="JF53">
        <v>2</v>
      </c>
      <c r="JG53">
        <v>621.876</v>
      </c>
      <c r="JH53">
        <v>728.108</v>
      </c>
      <c r="JI53">
        <v>25.9484</v>
      </c>
      <c r="JJ53">
        <v>27.436</v>
      </c>
      <c r="JK53">
        <v>29.9999</v>
      </c>
      <c r="JL53">
        <v>27.4056</v>
      </c>
      <c r="JM53">
        <v>27.3476</v>
      </c>
      <c r="JN53">
        <v>-1</v>
      </c>
      <c r="JO53">
        <v>-30</v>
      </c>
      <c r="JP53">
        <v>-30</v>
      </c>
      <c r="JQ53">
        <v>-999.9</v>
      </c>
      <c r="JR53">
        <v>420.1</v>
      </c>
      <c r="JS53">
        <v>0</v>
      </c>
      <c r="JT53">
        <v>102.31</v>
      </c>
      <c r="JU53">
        <v>103.743</v>
      </c>
    </row>
    <row r="54" spans="1:281">
      <c r="A54">
        <v>38</v>
      </c>
      <c r="B54">
        <v>1654182677.5</v>
      </c>
      <c r="C54">
        <v>2220.40000009537</v>
      </c>
      <c r="D54" t="s">
        <v>499</v>
      </c>
      <c r="E54" t="s">
        <v>500</v>
      </c>
      <c r="F54">
        <v>5</v>
      </c>
      <c r="G54" t="s">
        <v>417</v>
      </c>
      <c r="H54" t="s">
        <v>418</v>
      </c>
      <c r="I54">
        <v>1654182674.5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933.622175317082</v>
      </c>
      <c r="AK54">
        <v>936.137018181818</v>
      </c>
      <c r="AL54">
        <v>-0.806054631617622</v>
      </c>
      <c r="AM54">
        <v>66.9138105753433</v>
      </c>
      <c r="AN54">
        <f>(AP54 - AO54 + DI54*1E3/(8.314*(DK54+273.15)) * AR54/DH54 * AQ54) * DH54/(100*CV54) * 1000/(1000 - AP54)</f>
        <v>0</v>
      </c>
      <c r="AO54">
        <v>14.505641454675</v>
      </c>
      <c r="AP54">
        <v>14.4859878787879</v>
      </c>
      <c r="AQ54">
        <v>0.000254371331104373</v>
      </c>
      <c r="AR54">
        <v>78.336245327383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419</v>
      </c>
      <c r="AY54" t="s">
        <v>419</v>
      </c>
      <c r="AZ54">
        <v>0</v>
      </c>
      <c r="BA54">
        <v>0</v>
      </c>
      <c r="BB54">
        <f>1-AZ54/BA54</f>
        <v>0</v>
      </c>
      <c r="BC54">
        <v>0</v>
      </c>
      <c r="BD54" t="s">
        <v>419</v>
      </c>
      <c r="BE54" t="s">
        <v>419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419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420</v>
      </c>
      <c r="CY54">
        <v>2</v>
      </c>
      <c r="CZ54" t="b">
        <v>1</v>
      </c>
      <c r="DA54">
        <v>1654182674.5</v>
      </c>
      <c r="DB54">
        <v>924.579454545454</v>
      </c>
      <c r="DC54">
        <v>920.637181818182</v>
      </c>
      <c r="DD54">
        <v>14.4768727272727</v>
      </c>
      <c r="DE54">
        <v>14.4980909090909</v>
      </c>
      <c r="DF54">
        <v>921.245818181818</v>
      </c>
      <c r="DG54">
        <v>14.3876454545455</v>
      </c>
      <c r="DH54">
        <v>600.010090909091</v>
      </c>
      <c r="DI54">
        <v>90.5808181818182</v>
      </c>
      <c r="DJ54">
        <v>0.0999385272727273</v>
      </c>
      <c r="DK54">
        <v>25.7250727272727</v>
      </c>
      <c r="DL54">
        <v>25.3437727272727</v>
      </c>
      <c r="DM54">
        <v>999.9</v>
      </c>
      <c r="DN54">
        <v>0</v>
      </c>
      <c r="DO54">
        <v>0</v>
      </c>
      <c r="DP54">
        <v>10016.0254545455</v>
      </c>
      <c r="DQ54">
        <v>0</v>
      </c>
      <c r="DR54">
        <v>625.762454545454</v>
      </c>
      <c r="DS54">
        <v>3.94221545454545</v>
      </c>
      <c r="DT54">
        <v>938.160909090909</v>
      </c>
      <c r="DU54">
        <v>934.181090909091</v>
      </c>
      <c r="DV54">
        <v>-0.0212469981818182</v>
      </c>
      <c r="DW54">
        <v>920.637181818182</v>
      </c>
      <c r="DX54">
        <v>14.4980909090909</v>
      </c>
      <c r="DY54">
        <v>1.31132545454545</v>
      </c>
      <c r="DZ54">
        <v>1.31325090909091</v>
      </c>
      <c r="EA54">
        <v>10.9293181818182</v>
      </c>
      <c r="EB54">
        <v>10.9513363636364</v>
      </c>
      <c r="EC54">
        <v>0</v>
      </c>
      <c r="ED54">
        <v>0</v>
      </c>
      <c r="EE54">
        <v>0</v>
      </c>
      <c r="EF54">
        <v>0</v>
      </c>
      <c r="EG54">
        <v>4.95454545454545</v>
      </c>
      <c r="EH54">
        <v>0</v>
      </c>
      <c r="EI54">
        <v>20.8636363636364</v>
      </c>
      <c r="EJ54">
        <v>-1.72727272727273</v>
      </c>
      <c r="EK54">
        <v>34.812</v>
      </c>
      <c r="EL54">
        <v>40.9885454545455</v>
      </c>
      <c r="EM54">
        <v>37.125</v>
      </c>
      <c r="EN54">
        <v>41.4257272727273</v>
      </c>
      <c r="EO54">
        <v>36.125</v>
      </c>
      <c r="EP54">
        <v>0</v>
      </c>
      <c r="EQ54">
        <v>0</v>
      </c>
      <c r="ER54">
        <v>0</v>
      </c>
      <c r="ES54">
        <v>1654182678.1</v>
      </c>
      <c r="ET54">
        <v>0</v>
      </c>
      <c r="EU54">
        <v>-0.903846153846154</v>
      </c>
      <c r="EV54">
        <v>4.87179579662701</v>
      </c>
      <c r="EW54">
        <v>45.7606844564501</v>
      </c>
      <c r="EX54">
        <v>16.0192307692308</v>
      </c>
      <c r="EY54">
        <v>15</v>
      </c>
      <c r="EZ54">
        <v>0</v>
      </c>
      <c r="FA54" t="s">
        <v>421</v>
      </c>
      <c r="FB54">
        <v>1653839153.1</v>
      </c>
      <c r="FC54">
        <v>1653839148.6</v>
      </c>
      <c r="FD54">
        <v>0</v>
      </c>
      <c r="FE54">
        <v>0.832</v>
      </c>
      <c r="FF54">
        <v>0.044</v>
      </c>
      <c r="FG54">
        <v>2.673</v>
      </c>
      <c r="FH54">
        <v>0.008</v>
      </c>
      <c r="FI54">
        <v>427</v>
      </c>
      <c r="FJ54">
        <v>11</v>
      </c>
      <c r="FK54">
        <v>0.49</v>
      </c>
      <c r="FL54">
        <v>0.23</v>
      </c>
      <c r="FM54">
        <v>4.03277533333333</v>
      </c>
      <c r="FN54">
        <v>-1.79760266963293</v>
      </c>
      <c r="FO54">
        <v>0.185575527422724</v>
      </c>
      <c r="FP54">
        <v>-1</v>
      </c>
      <c r="FQ54">
        <v>-0.826923076923077</v>
      </c>
      <c r="FR54">
        <v>16.6666674636594</v>
      </c>
      <c r="FS54">
        <v>15.1098174323926</v>
      </c>
      <c r="FT54">
        <v>0</v>
      </c>
      <c r="FU54">
        <v>0.00999661066666666</v>
      </c>
      <c r="FV54">
        <v>-0.0170068650500556</v>
      </c>
      <c r="FW54">
        <v>0.0439585978820157</v>
      </c>
      <c r="FX54">
        <v>1</v>
      </c>
      <c r="FY54">
        <v>1</v>
      </c>
      <c r="FZ54">
        <v>2</v>
      </c>
      <c r="GA54" t="s">
        <v>492</v>
      </c>
      <c r="GB54">
        <v>3.20441</v>
      </c>
      <c r="GC54">
        <v>2.75482</v>
      </c>
      <c r="GD54">
        <v>0.158307</v>
      </c>
      <c r="GE54">
        <v>0.158235</v>
      </c>
      <c r="GF54">
        <v>0.0723178</v>
      </c>
      <c r="GG54">
        <v>0.0731301</v>
      </c>
      <c r="GH54">
        <v>32771</v>
      </c>
      <c r="GI54">
        <v>36039.6</v>
      </c>
      <c r="GJ54">
        <v>35288.8</v>
      </c>
      <c r="GK54">
        <v>38871.5</v>
      </c>
      <c r="GL54">
        <v>46427</v>
      </c>
      <c r="GM54">
        <v>52012.1</v>
      </c>
      <c r="GN54">
        <v>55149</v>
      </c>
      <c r="GO54">
        <v>62315.5</v>
      </c>
      <c r="GP54">
        <v>2.14275</v>
      </c>
      <c r="GQ54">
        <v>2.2777</v>
      </c>
      <c r="GR54">
        <v>0.0991113</v>
      </c>
      <c r="GS54">
        <v>0</v>
      </c>
      <c r="GT54">
        <v>23.7224</v>
      </c>
      <c r="GU54">
        <v>999.9</v>
      </c>
      <c r="GV54">
        <v>36.369</v>
      </c>
      <c r="GW54">
        <v>28.792</v>
      </c>
      <c r="GX54">
        <v>15.9557</v>
      </c>
      <c r="GY54">
        <v>55.1981</v>
      </c>
      <c r="GZ54">
        <v>35.8293</v>
      </c>
      <c r="HA54">
        <v>2</v>
      </c>
      <c r="HB54">
        <v>0.0129472</v>
      </c>
      <c r="HC54">
        <v>0</v>
      </c>
      <c r="HD54">
        <v>20.1811</v>
      </c>
      <c r="HE54">
        <v>5.20321</v>
      </c>
      <c r="HF54">
        <v>12.0099</v>
      </c>
      <c r="HG54">
        <v>4.97575</v>
      </c>
      <c r="HH54">
        <v>3.29398</v>
      </c>
      <c r="HI54">
        <v>452.7</v>
      </c>
      <c r="HJ54">
        <v>9999</v>
      </c>
      <c r="HK54">
        <v>9999</v>
      </c>
      <c r="HL54">
        <v>8593.3</v>
      </c>
      <c r="HM54">
        <v>1.86279</v>
      </c>
      <c r="HN54">
        <v>1.86783</v>
      </c>
      <c r="HO54">
        <v>1.86758</v>
      </c>
      <c r="HP54">
        <v>1.86874</v>
      </c>
      <c r="HQ54">
        <v>1.86955</v>
      </c>
      <c r="HR54">
        <v>1.86559</v>
      </c>
      <c r="HS54">
        <v>1.86676</v>
      </c>
      <c r="HT54">
        <v>1.86813</v>
      </c>
      <c r="HU54">
        <v>5</v>
      </c>
      <c r="HV54">
        <v>0</v>
      </c>
      <c r="HW54">
        <v>0</v>
      </c>
      <c r="HX54">
        <v>0</v>
      </c>
      <c r="HY54" t="s">
        <v>423</v>
      </c>
      <c r="HZ54" t="s">
        <v>424</v>
      </c>
      <c r="IA54" t="s">
        <v>425</v>
      </c>
      <c r="IB54" t="s">
        <v>425</v>
      </c>
      <c r="IC54" t="s">
        <v>425</v>
      </c>
      <c r="ID54" t="s">
        <v>425</v>
      </c>
      <c r="IE54">
        <v>0</v>
      </c>
      <c r="IF54">
        <v>100</v>
      </c>
      <c r="IG54">
        <v>100</v>
      </c>
      <c r="IH54">
        <v>3.33</v>
      </c>
      <c r="II54">
        <v>0.0896</v>
      </c>
      <c r="IJ54">
        <v>2.1281692141418</v>
      </c>
      <c r="IK54">
        <v>0.00126289029031032</v>
      </c>
      <c r="IL54">
        <v>1.41772891061911e-08</v>
      </c>
      <c r="IM54">
        <v>3.84268295795709e-11</v>
      </c>
      <c r="IN54">
        <v>-0.00961934716735676</v>
      </c>
      <c r="IO54">
        <v>-0.0181798780298593</v>
      </c>
      <c r="IP54">
        <v>0.00198435848900387</v>
      </c>
      <c r="IQ54">
        <v>-1.69116240974151e-05</v>
      </c>
      <c r="IR54">
        <v>-3</v>
      </c>
      <c r="IS54">
        <v>2251</v>
      </c>
      <c r="IT54">
        <v>1</v>
      </c>
      <c r="IU54">
        <v>27</v>
      </c>
      <c r="IV54">
        <v>5725.4</v>
      </c>
      <c r="IW54">
        <v>5725.5</v>
      </c>
      <c r="IX54">
        <v>0.147705</v>
      </c>
      <c r="IY54">
        <v>4.99756</v>
      </c>
      <c r="IZ54">
        <v>2.24854</v>
      </c>
      <c r="JA54">
        <v>2.58911</v>
      </c>
      <c r="JB54">
        <v>1.99585</v>
      </c>
      <c r="JC54">
        <v>2.2937</v>
      </c>
      <c r="JD54">
        <v>30.8902</v>
      </c>
      <c r="JE54">
        <v>16.0496</v>
      </c>
      <c r="JF54">
        <v>2</v>
      </c>
      <c r="JG54">
        <v>621.87</v>
      </c>
      <c r="JH54">
        <v>728.243</v>
      </c>
      <c r="JI54">
        <v>25.9413</v>
      </c>
      <c r="JJ54">
        <v>27.416</v>
      </c>
      <c r="JK54">
        <v>30</v>
      </c>
      <c r="JL54">
        <v>27.3859</v>
      </c>
      <c r="JM54">
        <v>27.3274</v>
      </c>
      <c r="JN54">
        <v>-1</v>
      </c>
      <c r="JO54">
        <v>-30</v>
      </c>
      <c r="JP54">
        <v>-30</v>
      </c>
      <c r="JQ54">
        <v>-999.9</v>
      </c>
      <c r="JR54">
        <v>420.1</v>
      </c>
      <c r="JS54">
        <v>0</v>
      </c>
      <c r="JT54">
        <v>102.313</v>
      </c>
      <c r="JU54">
        <v>103.746</v>
      </c>
    </row>
    <row r="55" spans="1:281">
      <c r="A55">
        <v>39</v>
      </c>
      <c r="B55">
        <v>1654182737.5</v>
      </c>
      <c r="C55">
        <v>2280.40000009537</v>
      </c>
      <c r="D55" t="s">
        <v>501</v>
      </c>
      <c r="E55" t="s">
        <v>502</v>
      </c>
      <c r="F55">
        <v>5</v>
      </c>
      <c r="G55" t="s">
        <v>417</v>
      </c>
      <c r="H55" t="s">
        <v>418</v>
      </c>
      <c r="I55">
        <v>1654182734.5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887.058325278383</v>
      </c>
      <c r="AK55">
        <v>889.115787878788</v>
      </c>
      <c r="AL55">
        <v>-0.700542843758923</v>
      </c>
      <c r="AM55">
        <v>66.9138105753433</v>
      </c>
      <c r="AN55">
        <f>(AP55 - AO55 + DI55*1E3/(8.314*(DK55+273.15)) * AR55/DH55 * AQ55) * DH55/(100*CV55) * 1000/(1000 - AP55)</f>
        <v>0</v>
      </c>
      <c r="AO55">
        <v>14.5031271736384</v>
      </c>
      <c r="AP55">
        <v>14.4846218181818</v>
      </c>
      <c r="AQ55">
        <v>0.000312455607984837</v>
      </c>
      <c r="AR55">
        <v>78.336245327383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419</v>
      </c>
      <c r="AY55" t="s">
        <v>419</v>
      </c>
      <c r="AZ55">
        <v>0</v>
      </c>
      <c r="BA55">
        <v>0</v>
      </c>
      <c r="BB55">
        <f>1-AZ55/BA55</f>
        <v>0</v>
      </c>
      <c r="BC55">
        <v>0</v>
      </c>
      <c r="BD55" t="s">
        <v>419</v>
      </c>
      <c r="BE55" t="s">
        <v>419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419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420</v>
      </c>
      <c r="CY55">
        <v>2</v>
      </c>
      <c r="CZ55" t="b">
        <v>1</v>
      </c>
      <c r="DA55">
        <v>1654182734.5</v>
      </c>
      <c r="DB55">
        <v>877.983818181818</v>
      </c>
      <c r="DC55">
        <v>874.614818181818</v>
      </c>
      <c r="DD55">
        <v>14.4770181818182</v>
      </c>
      <c r="DE55">
        <v>14.4986</v>
      </c>
      <c r="DF55">
        <v>874.714272727273</v>
      </c>
      <c r="DG55">
        <v>14.3878090909091</v>
      </c>
      <c r="DH55">
        <v>599.991727272727</v>
      </c>
      <c r="DI55">
        <v>90.5813909090909</v>
      </c>
      <c r="DJ55">
        <v>0.0999361727272727</v>
      </c>
      <c r="DK55">
        <v>25.7311181818182</v>
      </c>
      <c r="DL55">
        <v>25.3438818181818</v>
      </c>
      <c r="DM55">
        <v>999.9</v>
      </c>
      <c r="DN55">
        <v>0</v>
      </c>
      <c r="DO55">
        <v>0</v>
      </c>
      <c r="DP55">
        <v>9992.04545454545</v>
      </c>
      <c r="DQ55">
        <v>0</v>
      </c>
      <c r="DR55">
        <v>625.813181818182</v>
      </c>
      <c r="DS55">
        <v>3.36911454545455</v>
      </c>
      <c r="DT55">
        <v>890.881272727273</v>
      </c>
      <c r="DU55">
        <v>887.481818181818</v>
      </c>
      <c r="DV55">
        <v>-0.0215731745454545</v>
      </c>
      <c r="DW55">
        <v>874.614818181818</v>
      </c>
      <c r="DX55">
        <v>14.4986</v>
      </c>
      <c r="DY55">
        <v>1.31135</v>
      </c>
      <c r="DZ55">
        <v>1.31330454545455</v>
      </c>
      <c r="EA55">
        <v>10.9295818181818</v>
      </c>
      <c r="EB55">
        <v>10.9519727272727</v>
      </c>
      <c r="EC55">
        <v>0</v>
      </c>
      <c r="ED55">
        <v>0</v>
      </c>
      <c r="EE55">
        <v>0</v>
      </c>
      <c r="EF55">
        <v>0</v>
      </c>
      <c r="EG55">
        <v>0.954545454545455</v>
      </c>
      <c r="EH55">
        <v>0</v>
      </c>
      <c r="EI55">
        <v>17.7727272727273</v>
      </c>
      <c r="EJ55">
        <v>-2.72727272727273</v>
      </c>
      <c r="EK55">
        <v>34.937</v>
      </c>
      <c r="EL55">
        <v>41.125</v>
      </c>
      <c r="EM55">
        <v>37.25</v>
      </c>
      <c r="EN55">
        <v>41.687</v>
      </c>
      <c r="EO55">
        <v>36.25</v>
      </c>
      <c r="EP55">
        <v>0</v>
      </c>
      <c r="EQ55">
        <v>0</v>
      </c>
      <c r="ER55">
        <v>0</v>
      </c>
      <c r="ES55">
        <v>1654182738.1</v>
      </c>
      <c r="ET55">
        <v>0</v>
      </c>
      <c r="EU55">
        <v>-5.15384615384615</v>
      </c>
      <c r="EV55">
        <v>92.3760678907667</v>
      </c>
      <c r="EW55">
        <v>-35.5726482406823</v>
      </c>
      <c r="EX55">
        <v>20.0576923076923</v>
      </c>
      <c r="EY55">
        <v>15</v>
      </c>
      <c r="EZ55">
        <v>0</v>
      </c>
      <c r="FA55" t="s">
        <v>421</v>
      </c>
      <c r="FB55">
        <v>1653839153.1</v>
      </c>
      <c r="FC55">
        <v>1653839148.6</v>
      </c>
      <c r="FD55">
        <v>0</v>
      </c>
      <c r="FE55">
        <v>0.832</v>
      </c>
      <c r="FF55">
        <v>0.044</v>
      </c>
      <c r="FG55">
        <v>2.673</v>
      </c>
      <c r="FH55">
        <v>0.008</v>
      </c>
      <c r="FI55">
        <v>427</v>
      </c>
      <c r="FJ55">
        <v>11</v>
      </c>
      <c r="FK55">
        <v>0.49</v>
      </c>
      <c r="FL55">
        <v>0.23</v>
      </c>
      <c r="FM55">
        <v>3.70485866666667</v>
      </c>
      <c r="FN55">
        <v>-3.31182967741934</v>
      </c>
      <c r="FO55">
        <v>0.262141028134772</v>
      </c>
      <c r="FP55">
        <v>-1</v>
      </c>
      <c r="FQ55">
        <v>-4.46153846153846</v>
      </c>
      <c r="FR55">
        <v>41.1623927842861</v>
      </c>
      <c r="FS55">
        <v>17.1020259016535</v>
      </c>
      <c r="FT55">
        <v>0</v>
      </c>
      <c r="FU55">
        <v>0.0044018712</v>
      </c>
      <c r="FV55">
        <v>-0.00162623466073421</v>
      </c>
      <c r="FW55">
        <v>0.0380291948301098</v>
      </c>
      <c r="FX55">
        <v>1</v>
      </c>
      <c r="FY55">
        <v>1</v>
      </c>
      <c r="FZ55">
        <v>2</v>
      </c>
      <c r="GA55" t="s">
        <v>492</v>
      </c>
      <c r="GB55">
        <v>3.20439</v>
      </c>
      <c r="GC55">
        <v>2.75485</v>
      </c>
      <c r="GD55">
        <v>0.153082</v>
      </c>
      <c r="GE55">
        <v>0.153051</v>
      </c>
      <c r="GF55">
        <v>0.0723176</v>
      </c>
      <c r="GG55">
        <v>0.0731265</v>
      </c>
      <c r="GH55">
        <v>32975.7</v>
      </c>
      <c r="GI55">
        <v>36262.8</v>
      </c>
      <c r="GJ55">
        <v>35290.1</v>
      </c>
      <c r="GK55">
        <v>38872.8</v>
      </c>
      <c r="GL55">
        <v>46428.3</v>
      </c>
      <c r="GM55">
        <v>52013.8</v>
      </c>
      <c r="GN55">
        <v>55150.6</v>
      </c>
      <c r="GO55">
        <v>62317.5</v>
      </c>
      <c r="GP55">
        <v>2.14297</v>
      </c>
      <c r="GQ55">
        <v>2.27798</v>
      </c>
      <c r="GR55">
        <v>0.0986531</v>
      </c>
      <c r="GS55">
        <v>0</v>
      </c>
      <c r="GT55">
        <v>23.7289</v>
      </c>
      <c r="GU55">
        <v>999.9</v>
      </c>
      <c r="GV55">
        <v>36.418</v>
      </c>
      <c r="GW55">
        <v>28.762</v>
      </c>
      <c r="GX55">
        <v>15.9477</v>
      </c>
      <c r="GY55">
        <v>55.2881</v>
      </c>
      <c r="GZ55">
        <v>35.9014</v>
      </c>
      <c r="HA55">
        <v>2</v>
      </c>
      <c r="HB55">
        <v>0.0116108</v>
      </c>
      <c r="HC55">
        <v>0</v>
      </c>
      <c r="HD55">
        <v>20.1808</v>
      </c>
      <c r="HE55">
        <v>5.20142</v>
      </c>
      <c r="HF55">
        <v>12.0099</v>
      </c>
      <c r="HG55">
        <v>4.9758</v>
      </c>
      <c r="HH55">
        <v>3.29395</v>
      </c>
      <c r="HI55">
        <v>452.7</v>
      </c>
      <c r="HJ55">
        <v>9999</v>
      </c>
      <c r="HK55">
        <v>9999</v>
      </c>
      <c r="HL55">
        <v>8593.3</v>
      </c>
      <c r="HM55">
        <v>1.86279</v>
      </c>
      <c r="HN55">
        <v>1.86783</v>
      </c>
      <c r="HO55">
        <v>1.86758</v>
      </c>
      <c r="HP55">
        <v>1.86874</v>
      </c>
      <c r="HQ55">
        <v>1.86955</v>
      </c>
      <c r="HR55">
        <v>1.86557</v>
      </c>
      <c r="HS55">
        <v>1.86676</v>
      </c>
      <c r="HT55">
        <v>1.86813</v>
      </c>
      <c r="HU55">
        <v>5</v>
      </c>
      <c r="HV55">
        <v>0</v>
      </c>
      <c r="HW55">
        <v>0</v>
      </c>
      <c r="HX55">
        <v>0</v>
      </c>
      <c r="HY55" t="s">
        <v>423</v>
      </c>
      <c r="HZ55" t="s">
        <v>424</v>
      </c>
      <c r="IA55" t="s">
        <v>425</v>
      </c>
      <c r="IB55" t="s">
        <v>425</v>
      </c>
      <c r="IC55" t="s">
        <v>425</v>
      </c>
      <c r="ID55" t="s">
        <v>425</v>
      </c>
      <c r="IE55">
        <v>0</v>
      </c>
      <c r="IF55">
        <v>100</v>
      </c>
      <c r="IG55">
        <v>100</v>
      </c>
      <c r="IH55">
        <v>3.267</v>
      </c>
      <c r="II55">
        <v>0.0895</v>
      </c>
      <c r="IJ55">
        <v>2.1281692141418</v>
      </c>
      <c r="IK55">
        <v>0.00126289029031032</v>
      </c>
      <c r="IL55">
        <v>1.41772891061911e-08</v>
      </c>
      <c r="IM55">
        <v>3.84268295795709e-11</v>
      </c>
      <c r="IN55">
        <v>-0.00961934716735676</v>
      </c>
      <c r="IO55">
        <v>-0.0181798780298593</v>
      </c>
      <c r="IP55">
        <v>0.00198435848900387</v>
      </c>
      <c r="IQ55">
        <v>-1.69116240974151e-05</v>
      </c>
      <c r="IR55">
        <v>-3</v>
      </c>
      <c r="IS55">
        <v>2251</v>
      </c>
      <c r="IT55">
        <v>1</v>
      </c>
      <c r="IU55">
        <v>27</v>
      </c>
      <c r="IV55">
        <v>5726.4</v>
      </c>
      <c r="IW55">
        <v>5726.5</v>
      </c>
      <c r="IX55">
        <v>0.147705</v>
      </c>
      <c r="IY55">
        <v>4.99756</v>
      </c>
      <c r="IZ55">
        <v>2.24854</v>
      </c>
      <c r="JA55">
        <v>2.58911</v>
      </c>
      <c r="JB55">
        <v>1.99585</v>
      </c>
      <c r="JC55">
        <v>2.38403</v>
      </c>
      <c r="JD55">
        <v>30.8686</v>
      </c>
      <c r="JE55">
        <v>16.0496</v>
      </c>
      <c r="JF55">
        <v>2</v>
      </c>
      <c r="JG55">
        <v>621.82</v>
      </c>
      <c r="JH55">
        <v>728.222</v>
      </c>
      <c r="JI55">
        <v>25.9344</v>
      </c>
      <c r="JJ55">
        <v>27.3964</v>
      </c>
      <c r="JK55">
        <v>29.9999</v>
      </c>
      <c r="JL55">
        <v>27.3658</v>
      </c>
      <c r="JM55">
        <v>27.3073</v>
      </c>
      <c r="JN55">
        <v>-1</v>
      </c>
      <c r="JO55">
        <v>-30</v>
      </c>
      <c r="JP55">
        <v>-30</v>
      </c>
      <c r="JQ55">
        <v>-999.9</v>
      </c>
      <c r="JR55">
        <v>420.1</v>
      </c>
      <c r="JS55">
        <v>0</v>
      </c>
      <c r="JT55">
        <v>102.316</v>
      </c>
      <c r="JU55">
        <v>103.75</v>
      </c>
    </row>
    <row r="56" spans="1:281">
      <c r="A56">
        <v>40</v>
      </c>
      <c r="B56">
        <v>1654182797.5</v>
      </c>
      <c r="C56">
        <v>2340.40000009537</v>
      </c>
      <c r="D56" t="s">
        <v>503</v>
      </c>
      <c r="E56" t="s">
        <v>504</v>
      </c>
      <c r="F56">
        <v>5</v>
      </c>
      <c r="G56" t="s">
        <v>417</v>
      </c>
      <c r="H56" t="s">
        <v>418</v>
      </c>
      <c r="I56">
        <v>1654182794.5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908.357764112429</v>
      </c>
      <c r="AK56">
        <v>909.012218181818</v>
      </c>
      <c r="AL56">
        <v>-0.37050086119613</v>
      </c>
      <c r="AM56">
        <v>66.9138105753433</v>
      </c>
      <c r="AN56">
        <f>(AP56 - AO56 + DI56*1E3/(8.314*(DK56+273.15)) * AR56/DH56 * AQ56) * DH56/(100*CV56) * 1000/(1000 - AP56)</f>
        <v>0</v>
      </c>
      <c r="AO56">
        <v>14.4995826652249</v>
      </c>
      <c r="AP56">
        <v>14.4837187878788</v>
      </c>
      <c r="AQ56">
        <v>-0.000495526689365216</v>
      </c>
      <c r="AR56">
        <v>78.336245327383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419</v>
      </c>
      <c r="AY56" t="s">
        <v>419</v>
      </c>
      <c r="AZ56">
        <v>0</v>
      </c>
      <c r="BA56">
        <v>0</v>
      </c>
      <c r="BB56">
        <f>1-AZ56/BA56</f>
        <v>0</v>
      </c>
      <c r="BC56">
        <v>0</v>
      </c>
      <c r="BD56" t="s">
        <v>419</v>
      </c>
      <c r="BE56" t="s">
        <v>419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419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420</v>
      </c>
      <c r="CY56">
        <v>2</v>
      </c>
      <c r="CZ56" t="b">
        <v>1</v>
      </c>
      <c r="DA56">
        <v>1654182794.5</v>
      </c>
      <c r="DB56">
        <v>897.047909090909</v>
      </c>
      <c r="DC56">
        <v>894.513545454546</v>
      </c>
      <c r="DD56">
        <v>14.4761545454545</v>
      </c>
      <c r="DE56">
        <v>14.4910818181818</v>
      </c>
      <c r="DF56">
        <v>893.752454545454</v>
      </c>
      <c r="DG56">
        <v>14.3869454545455</v>
      </c>
      <c r="DH56">
        <v>600.007090909091</v>
      </c>
      <c r="DI56">
        <v>90.5814454545455</v>
      </c>
      <c r="DJ56">
        <v>0.0999534818181818</v>
      </c>
      <c r="DK56">
        <v>25.7474909090909</v>
      </c>
      <c r="DL56">
        <v>25.3636363636364</v>
      </c>
      <c r="DM56">
        <v>999.9</v>
      </c>
      <c r="DN56">
        <v>0</v>
      </c>
      <c r="DO56">
        <v>0</v>
      </c>
      <c r="DP56">
        <v>10016.2363636364</v>
      </c>
      <c r="DQ56">
        <v>0</v>
      </c>
      <c r="DR56">
        <v>625.872272727273</v>
      </c>
      <c r="DS56">
        <v>2.53423454545455</v>
      </c>
      <c r="DT56">
        <v>910.224454545455</v>
      </c>
      <c r="DU56">
        <v>907.666818181818</v>
      </c>
      <c r="DV56">
        <v>-0.0149384327272727</v>
      </c>
      <c r="DW56">
        <v>894.513545454546</v>
      </c>
      <c r="DX56">
        <v>14.4910818181818</v>
      </c>
      <c r="DY56">
        <v>1.31126909090909</v>
      </c>
      <c r="DZ56">
        <v>1.31262181818182</v>
      </c>
      <c r="EA56">
        <v>10.9286727272727</v>
      </c>
      <c r="EB56">
        <v>10.9441636363636</v>
      </c>
      <c r="EC56">
        <v>0</v>
      </c>
      <c r="ED56">
        <v>0</v>
      </c>
      <c r="EE56">
        <v>0</v>
      </c>
      <c r="EF56">
        <v>0</v>
      </c>
      <c r="EG56">
        <v>-10.3181818181818</v>
      </c>
      <c r="EH56">
        <v>0</v>
      </c>
      <c r="EI56">
        <v>25.1818181818182</v>
      </c>
      <c r="EJ56">
        <v>1.22727272727273</v>
      </c>
      <c r="EK56">
        <v>35.062</v>
      </c>
      <c r="EL56">
        <v>41.25</v>
      </c>
      <c r="EM56">
        <v>37.3862727272727</v>
      </c>
      <c r="EN56">
        <v>41.875</v>
      </c>
      <c r="EO56">
        <v>36.375</v>
      </c>
      <c r="EP56">
        <v>0</v>
      </c>
      <c r="EQ56">
        <v>0</v>
      </c>
      <c r="ER56">
        <v>0</v>
      </c>
      <c r="ES56">
        <v>1654182798.1</v>
      </c>
      <c r="ET56">
        <v>0</v>
      </c>
      <c r="EU56">
        <v>-3.51923076923077</v>
      </c>
      <c r="EV56">
        <v>0.393161561544968</v>
      </c>
      <c r="EW56">
        <v>4.88888918817909</v>
      </c>
      <c r="EX56">
        <v>25.5384615384615</v>
      </c>
      <c r="EY56">
        <v>15</v>
      </c>
      <c r="EZ56">
        <v>0</v>
      </c>
      <c r="FA56" t="s">
        <v>421</v>
      </c>
      <c r="FB56">
        <v>1653839153.1</v>
      </c>
      <c r="FC56">
        <v>1653839148.6</v>
      </c>
      <c r="FD56">
        <v>0</v>
      </c>
      <c r="FE56">
        <v>0.832</v>
      </c>
      <c r="FF56">
        <v>0.044</v>
      </c>
      <c r="FG56">
        <v>2.673</v>
      </c>
      <c r="FH56">
        <v>0.008</v>
      </c>
      <c r="FI56">
        <v>427</v>
      </c>
      <c r="FJ56">
        <v>11</v>
      </c>
      <c r="FK56">
        <v>0.49</v>
      </c>
      <c r="FL56">
        <v>0.23</v>
      </c>
      <c r="FM56">
        <v>-9.74946261666667</v>
      </c>
      <c r="FN56">
        <v>138.802539163515</v>
      </c>
      <c r="FO56">
        <v>18.0713728623481</v>
      </c>
      <c r="FP56">
        <v>-1</v>
      </c>
      <c r="FQ56">
        <v>-4.44230769230769</v>
      </c>
      <c r="FR56">
        <v>-18.2393167820702</v>
      </c>
      <c r="FS56">
        <v>18.0966034441002</v>
      </c>
      <c r="FT56">
        <v>0</v>
      </c>
      <c r="FU56">
        <v>0.0176561096666667</v>
      </c>
      <c r="FV56">
        <v>-0.00205473610678529</v>
      </c>
      <c r="FW56">
        <v>0.0484526471014944</v>
      </c>
      <c r="FX56">
        <v>1</v>
      </c>
      <c r="FY56">
        <v>1</v>
      </c>
      <c r="FZ56">
        <v>2</v>
      </c>
      <c r="GA56" t="s">
        <v>492</v>
      </c>
      <c r="GB56">
        <v>3.20449</v>
      </c>
      <c r="GC56">
        <v>2.75506</v>
      </c>
      <c r="GD56">
        <v>0.155333</v>
      </c>
      <c r="GE56">
        <v>0.15548</v>
      </c>
      <c r="GF56">
        <v>0.0723185</v>
      </c>
      <c r="GG56">
        <v>0.0731352</v>
      </c>
      <c r="GH56">
        <v>32889.1</v>
      </c>
      <c r="GI56">
        <v>36160.4</v>
      </c>
      <c r="GJ56">
        <v>35291.1</v>
      </c>
      <c r="GK56">
        <v>38874.4</v>
      </c>
      <c r="GL56">
        <v>46429.4</v>
      </c>
      <c r="GM56">
        <v>52015.4</v>
      </c>
      <c r="GN56">
        <v>55151.8</v>
      </c>
      <c r="GO56">
        <v>62319.8</v>
      </c>
      <c r="GP56">
        <v>2.1431</v>
      </c>
      <c r="GQ56">
        <v>2.2785</v>
      </c>
      <c r="GR56">
        <v>0.0983588</v>
      </c>
      <c r="GS56">
        <v>0</v>
      </c>
      <c r="GT56">
        <v>23.7413</v>
      </c>
      <c r="GU56">
        <v>999.9</v>
      </c>
      <c r="GV56">
        <v>36.467</v>
      </c>
      <c r="GW56">
        <v>28.752</v>
      </c>
      <c r="GX56">
        <v>15.9609</v>
      </c>
      <c r="GY56">
        <v>55.0481</v>
      </c>
      <c r="GZ56">
        <v>35.9014</v>
      </c>
      <c r="HA56">
        <v>2</v>
      </c>
      <c r="HB56">
        <v>0.0103379</v>
      </c>
      <c r="HC56">
        <v>0</v>
      </c>
      <c r="HD56">
        <v>20.181</v>
      </c>
      <c r="HE56">
        <v>5.20187</v>
      </c>
      <c r="HF56">
        <v>12.0099</v>
      </c>
      <c r="HG56">
        <v>4.9758</v>
      </c>
      <c r="HH56">
        <v>3.29398</v>
      </c>
      <c r="HI56">
        <v>452.8</v>
      </c>
      <c r="HJ56">
        <v>9999</v>
      </c>
      <c r="HK56">
        <v>9999</v>
      </c>
      <c r="HL56">
        <v>8593.3</v>
      </c>
      <c r="HM56">
        <v>1.86279</v>
      </c>
      <c r="HN56">
        <v>1.86783</v>
      </c>
      <c r="HO56">
        <v>1.86757</v>
      </c>
      <c r="HP56">
        <v>1.86874</v>
      </c>
      <c r="HQ56">
        <v>1.86952</v>
      </c>
      <c r="HR56">
        <v>1.86557</v>
      </c>
      <c r="HS56">
        <v>1.86676</v>
      </c>
      <c r="HT56">
        <v>1.86813</v>
      </c>
      <c r="HU56">
        <v>5</v>
      </c>
      <c r="HV56">
        <v>0</v>
      </c>
      <c r="HW56">
        <v>0</v>
      </c>
      <c r="HX56">
        <v>0</v>
      </c>
      <c r="HY56" t="s">
        <v>423</v>
      </c>
      <c r="HZ56" t="s">
        <v>424</v>
      </c>
      <c r="IA56" t="s">
        <v>425</v>
      </c>
      <c r="IB56" t="s">
        <v>425</v>
      </c>
      <c r="IC56" t="s">
        <v>425</v>
      </c>
      <c r="ID56" t="s">
        <v>425</v>
      </c>
      <c r="IE56">
        <v>0</v>
      </c>
      <c r="IF56">
        <v>100</v>
      </c>
      <c r="IG56">
        <v>100</v>
      </c>
      <c r="IH56">
        <v>3.293</v>
      </c>
      <c r="II56">
        <v>0.0895</v>
      </c>
      <c r="IJ56">
        <v>2.1281692141418</v>
      </c>
      <c r="IK56">
        <v>0.00126289029031032</v>
      </c>
      <c r="IL56">
        <v>1.41772891061911e-08</v>
      </c>
      <c r="IM56">
        <v>3.84268295795709e-11</v>
      </c>
      <c r="IN56">
        <v>-0.00961934716735676</v>
      </c>
      <c r="IO56">
        <v>-0.0181798780298593</v>
      </c>
      <c r="IP56">
        <v>0.00198435848900387</v>
      </c>
      <c r="IQ56">
        <v>-1.69116240974151e-05</v>
      </c>
      <c r="IR56">
        <v>-3</v>
      </c>
      <c r="IS56">
        <v>2251</v>
      </c>
      <c r="IT56">
        <v>1</v>
      </c>
      <c r="IU56">
        <v>27</v>
      </c>
      <c r="IV56">
        <v>5727.4</v>
      </c>
      <c r="IW56">
        <v>5727.5</v>
      </c>
      <c r="IX56">
        <v>0.147705</v>
      </c>
      <c r="IY56">
        <v>4.99756</v>
      </c>
      <c r="IZ56">
        <v>2.24854</v>
      </c>
      <c r="JA56">
        <v>2.58911</v>
      </c>
      <c r="JB56">
        <v>1.99585</v>
      </c>
      <c r="JC56">
        <v>2.25342</v>
      </c>
      <c r="JD56">
        <v>30.8469</v>
      </c>
      <c r="JE56">
        <v>16.0321</v>
      </c>
      <c r="JF56">
        <v>2</v>
      </c>
      <c r="JG56">
        <v>621.701</v>
      </c>
      <c r="JH56">
        <v>728.431</v>
      </c>
      <c r="JI56">
        <v>25.9305</v>
      </c>
      <c r="JJ56">
        <v>27.3788</v>
      </c>
      <c r="JK56">
        <v>29.9999</v>
      </c>
      <c r="JL56">
        <v>27.3466</v>
      </c>
      <c r="JM56">
        <v>27.2878</v>
      </c>
      <c r="JN56">
        <v>-1</v>
      </c>
      <c r="JO56">
        <v>-30</v>
      </c>
      <c r="JP56">
        <v>-30</v>
      </c>
      <c r="JQ56">
        <v>-999.9</v>
      </c>
      <c r="JR56">
        <v>420.1</v>
      </c>
      <c r="JS56">
        <v>0</v>
      </c>
      <c r="JT56">
        <v>102.318</v>
      </c>
      <c r="JU56">
        <v>103.754</v>
      </c>
    </row>
    <row r="57" spans="1:281">
      <c r="A57">
        <v>41</v>
      </c>
      <c r="B57">
        <v>1654182857.6</v>
      </c>
      <c r="C57">
        <v>2400.5</v>
      </c>
      <c r="D57" t="s">
        <v>505</v>
      </c>
      <c r="E57" t="s">
        <v>506</v>
      </c>
      <c r="F57">
        <v>5</v>
      </c>
      <c r="G57" t="s">
        <v>417</v>
      </c>
      <c r="H57" t="s">
        <v>418</v>
      </c>
      <c r="I57">
        <v>1654182854.85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987.464164354551</v>
      </c>
      <c r="AK57">
        <v>987.558212121212</v>
      </c>
      <c r="AL57">
        <v>-0.288005783302121</v>
      </c>
      <c r="AM57">
        <v>66.9138105753433</v>
      </c>
      <c r="AN57">
        <f>(AP57 - AO57 + DI57*1E3/(8.314*(DK57+273.15)) * AR57/DH57 * AQ57) * DH57/(100*CV57) * 1000/(1000 - AP57)</f>
        <v>0</v>
      </c>
      <c r="AO57">
        <v>14.5334376386059</v>
      </c>
      <c r="AP57">
        <v>14.5156963636364</v>
      </c>
      <c r="AQ57">
        <v>9.64022930592555e-05</v>
      </c>
      <c r="AR57">
        <v>78.336245327383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419</v>
      </c>
      <c r="AY57" t="s">
        <v>419</v>
      </c>
      <c r="AZ57">
        <v>0</v>
      </c>
      <c r="BA57">
        <v>0</v>
      </c>
      <c r="BB57">
        <f>1-AZ57/BA57</f>
        <v>0</v>
      </c>
      <c r="BC57">
        <v>0</v>
      </c>
      <c r="BD57" t="s">
        <v>419</v>
      </c>
      <c r="BE57" t="s">
        <v>419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419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420</v>
      </c>
      <c r="CY57">
        <v>2</v>
      </c>
      <c r="CZ57" t="b">
        <v>1</v>
      </c>
      <c r="DA57">
        <v>1654182854.85</v>
      </c>
      <c r="DB57">
        <v>973.9842</v>
      </c>
      <c r="DC57">
        <v>972.7333</v>
      </c>
      <c r="DD57">
        <v>14.5079</v>
      </c>
      <c r="DE57">
        <v>14.53284</v>
      </c>
      <c r="DF57">
        <v>970.5817</v>
      </c>
      <c r="DG57">
        <v>14.41781</v>
      </c>
      <c r="DH57">
        <v>600.0257</v>
      </c>
      <c r="DI57">
        <v>90.58165</v>
      </c>
      <c r="DJ57">
        <v>0.09985214</v>
      </c>
      <c r="DK57">
        <v>25.75961</v>
      </c>
      <c r="DL57">
        <v>25.37272</v>
      </c>
      <c r="DM57">
        <v>999.9</v>
      </c>
      <c r="DN57">
        <v>0</v>
      </c>
      <c r="DO57">
        <v>0</v>
      </c>
      <c r="DP57">
        <v>10030.39</v>
      </c>
      <c r="DQ57">
        <v>0</v>
      </c>
      <c r="DR57">
        <v>625.9601</v>
      </c>
      <c r="DS57">
        <v>1.2508183</v>
      </c>
      <c r="DT57">
        <v>988.3227</v>
      </c>
      <c r="DU57">
        <v>987.0784</v>
      </c>
      <c r="DV57">
        <v>-0.02495564</v>
      </c>
      <c r="DW57">
        <v>972.7333</v>
      </c>
      <c r="DX57">
        <v>14.53284</v>
      </c>
      <c r="DY57">
        <v>1.314148</v>
      </c>
      <c r="DZ57">
        <v>1.316409</v>
      </c>
      <c r="EA57">
        <v>10.96166</v>
      </c>
      <c r="EB57">
        <v>10.98751</v>
      </c>
      <c r="EC57">
        <v>0</v>
      </c>
      <c r="ED57">
        <v>0</v>
      </c>
      <c r="EE57">
        <v>0</v>
      </c>
      <c r="EF57">
        <v>0</v>
      </c>
      <c r="EG57">
        <v>1.75</v>
      </c>
      <c r="EH57">
        <v>0</v>
      </c>
      <c r="EI57">
        <v>24.8</v>
      </c>
      <c r="EJ57">
        <v>-0.25</v>
      </c>
      <c r="EK57">
        <v>35.125</v>
      </c>
      <c r="EL57">
        <v>40.9248</v>
      </c>
      <c r="EM57">
        <v>37.3936</v>
      </c>
      <c r="EN57">
        <v>41.4308</v>
      </c>
      <c r="EO57">
        <v>36.2997</v>
      </c>
      <c r="EP57">
        <v>0</v>
      </c>
      <c r="EQ57">
        <v>0</v>
      </c>
      <c r="ER57">
        <v>0</v>
      </c>
      <c r="ES57">
        <v>1654182858.1</v>
      </c>
      <c r="ET57">
        <v>0</v>
      </c>
      <c r="EU57">
        <v>-5</v>
      </c>
      <c r="EV57">
        <v>88.9572643622374</v>
      </c>
      <c r="EW57">
        <v>-5.69230761727625</v>
      </c>
      <c r="EX57">
        <v>20.9038461538462</v>
      </c>
      <c r="EY57">
        <v>15</v>
      </c>
      <c r="EZ57">
        <v>0</v>
      </c>
      <c r="FA57" t="s">
        <v>421</v>
      </c>
      <c r="FB57">
        <v>1653839153.1</v>
      </c>
      <c r="FC57">
        <v>1653839148.6</v>
      </c>
      <c r="FD57">
        <v>0</v>
      </c>
      <c r="FE57">
        <v>0.832</v>
      </c>
      <c r="FF57">
        <v>0.044</v>
      </c>
      <c r="FG57">
        <v>2.673</v>
      </c>
      <c r="FH57">
        <v>0.008</v>
      </c>
      <c r="FI57">
        <v>427</v>
      </c>
      <c r="FJ57">
        <v>11</v>
      </c>
      <c r="FK57">
        <v>0.49</v>
      </c>
      <c r="FL57">
        <v>0.23</v>
      </c>
      <c r="FM57">
        <v>-11.5659612333333</v>
      </c>
      <c r="FN57">
        <v>128.27102189099</v>
      </c>
      <c r="FO57">
        <v>18.235908115099</v>
      </c>
      <c r="FP57">
        <v>-1</v>
      </c>
      <c r="FQ57">
        <v>-6.08</v>
      </c>
      <c r="FR57">
        <v>102.807691489098</v>
      </c>
      <c r="FS57">
        <v>16.6683412492065</v>
      </c>
      <c r="FT57">
        <v>0</v>
      </c>
      <c r="FU57">
        <v>0.004782239</v>
      </c>
      <c r="FV57">
        <v>0.118201054771969</v>
      </c>
      <c r="FW57">
        <v>0.0408596392462659</v>
      </c>
      <c r="FX57">
        <v>0</v>
      </c>
      <c r="FY57">
        <v>0</v>
      </c>
      <c r="FZ57">
        <v>2</v>
      </c>
      <c r="GA57" t="s">
        <v>422</v>
      </c>
      <c r="GB57">
        <v>3.20448</v>
      </c>
      <c r="GC57">
        <v>2.75506</v>
      </c>
      <c r="GD57">
        <v>0.163921</v>
      </c>
      <c r="GE57">
        <v>0.164152</v>
      </c>
      <c r="GF57">
        <v>0.0724372</v>
      </c>
      <c r="GG57">
        <v>0.0732587</v>
      </c>
      <c r="GH57">
        <v>32555.5</v>
      </c>
      <c r="GI57">
        <v>35790.5</v>
      </c>
      <c r="GJ57">
        <v>35291.7</v>
      </c>
      <c r="GK57">
        <v>38875.7</v>
      </c>
      <c r="GL57">
        <v>46424.1</v>
      </c>
      <c r="GM57">
        <v>52010.2</v>
      </c>
      <c r="GN57">
        <v>55152.4</v>
      </c>
      <c r="GO57">
        <v>62321.6</v>
      </c>
      <c r="GP57">
        <v>2.14357</v>
      </c>
      <c r="GQ57">
        <v>2.27887</v>
      </c>
      <c r="GR57">
        <v>0.0990853</v>
      </c>
      <c r="GS57">
        <v>0</v>
      </c>
      <c r="GT57">
        <v>23.7493</v>
      </c>
      <c r="GU57">
        <v>999.9</v>
      </c>
      <c r="GV57">
        <v>36.546</v>
      </c>
      <c r="GW57">
        <v>28.742</v>
      </c>
      <c r="GX57">
        <v>15.9863</v>
      </c>
      <c r="GY57">
        <v>55.2172</v>
      </c>
      <c r="GZ57">
        <v>35.7372</v>
      </c>
      <c r="HA57">
        <v>2</v>
      </c>
      <c r="HB57">
        <v>0.00916159</v>
      </c>
      <c r="HC57">
        <v>0</v>
      </c>
      <c r="HD57">
        <v>20.1792</v>
      </c>
      <c r="HE57">
        <v>5.19932</v>
      </c>
      <c r="HF57">
        <v>12.0099</v>
      </c>
      <c r="HG57">
        <v>4.9759</v>
      </c>
      <c r="HH57">
        <v>3.29395</v>
      </c>
      <c r="HI57">
        <v>452.8</v>
      </c>
      <c r="HJ57">
        <v>9999</v>
      </c>
      <c r="HK57">
        <v>9999</v>
      </c>
      <c r="HL57">
        <v>8593.3</v>
      </c>
      <c r="HM57">
        <v>1.86279</v>
      </c>
      <c r="HN57">
        <v>1.86783</v>
      </c>
      <c r="HO57">
        <v>1.86756</v>
      </c>
      <c r="HP57">
        <v>1.86874</v>
      </c>
      <c r="HQ57">
        <v>1.86952</v>
      </c>
      <c r="HR57">
        <v>1.86559</v>
      </c>
      <c r="HS57">
        <v>1.86676</v>
      </c>
      <c r="HT57">
        <v>1.86813</v>
      </c>
      <c r="HU57">
        <v>5</v>
      </c>
      <c r="HV57">
        <v>0</v>
      </c>
      <c r="HW57">
        <v>0</v>
      </c>
      <c r="HX57">
        <v>0</v>
      </c>
      <c r="HY57" t="s">
        <v>423</v>
      </c>
      <c r="HZ57" t="s">
        <v>424</v>
      </c>
      <c r="IA57" t="s">
        <v>425</v>
      </c>
      <c r="IB57" t="s">
        <v>425</v>
      </c>
      <c r="IC57" t="s">
        <v>425</v>
      </c>
      <c r="ID57" t="s">
        <v>425</v>
      </c>
      <c r="IE57">
        <v>0</v>
      </c>
      <c r="IF57">
        <v>100</v>
      </c>
      <c r="IG57">
        <v>100</v>
      </c>
      <c r="IH57">
        <v>3.402</v>
      </c>
      <c r="II57">
        <v>0.0904</v>
      </c>
      <c r="IJ57">
        <v>2.1281692141418</v>
      </c>
      <c r="IK57">
        <v>0.00126289029031032</v>
      </c>
      <c r="IL57">
        <v>1.41772891061911e-08</v>
      </c>
      <c r="IM57">
        <v>3.84268295795709e-11</v>
      </c>
      <c r="IN57">
        <v>-0.00961934716735676</v>
      </c>
      <c r="IO57">
        <v>-0.0181798780298593</v>
      </c>
      <c r="IP57">
        <v>0.00198435848900387</v>
      </c>
      <c r="IQ57">
        <v>-1.69116240974151e-05</v>
      </c>
      <c r="IR57">
        <v>-3</v>
      </c>
      <c r="IS57">
        <v>2251</v>
      </c>
      <c r="IT57">
        <v>1</v>
      </c>
      <c r="IU57">
        <v>27</v>
      </c>
      <c r="IV57">
        <v>5728.4</v>
      </c>
      <c r="IW57">
        <v>5728.5</v>
      </c>
      <c r="IX57">
        <v>0.147705</v>
      </c>
      <c r="IY57">
        <v>4.99756</v>
      </c>
      <c r="IZ57">
        <v>2.24854</v>
      </c>
      <c r="JA57">
        <v>2.58911</v>
      </c>
      <c r="JB57">
        <v>1.99585</v>
      </c>
      <c r="JC57">
        <v>2.26318</v>
      </c>
      <c r="JD57">
        <v>30.8253</v>
      </c>
      <c r="JE57">
        <v>16.0233</v>
      </c>
      <c r="JF57">
        <v>2</v>
      </c>
      <c r="JG57">
        <v>621.873</v>
      </c>
      <c r="JH57">
        <v>728.529</v>
      </c>
      <c r="JI57">
        <v>25.9277</v>
      </c>
      <c r="JJ57">
        <v>27.3616</v>
      </c>
      <c r="JK57">
        <v>29.9999</v>
      </c>
      <c r="JL57">
        <v>27.3288</v>
      </c>
      <c r="JM57">
        <v>27.2699</v>
      </c>
      <c r="JN57">
        <v>-1</v>
      </c>
      <c r="JO57">
        <v>-30</v>
      </c>
      <c r="JP57">
        <v>-30</v>
      </c>
      <c r="JQ57">
        <v>-999.9</v>
      </c>
      <c r="JR57">
        <v>420.1</v>
      </c>
      <c r="JS57">
        <v>0</v>
      </c>
      <c r="JT57">
        <v>102.32</v>
      </c>
      <c r="JU57">
        <v>103.757</v>
      </c>
    </row>
    <row r="58" spans="1:281">
      <c r="A58">
        <v>42</v>
      </c>
      <c r="B58">
        <v>1654182917.6</v>
      </c>
      <c r="C58">
        <v>2460.5</v>
      </c>
      <c r="D58" t="s">
        <v>507</v>
      </c>
      <c r="E58" t="s">
        <v>508</v>
      </c>
      <c r="F58">
        <v>5</v>
      </c>
      <c r="G58" t="s">
        <v>417</v>
      </c>
      <c r="H58" t="s">
        <v>418</v>
      </c>
      <c r="I58">
        <v>1654182914.6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978.256479904058</v>
      </c>
      <c r="AK58">
        <v>980.798812121211</v>
      </c>
      <c r="AL58">
        <v>-0.837336580261395</v>
      </c>
      <c r="AM58">
        <v>66.9138105753433</v>
      </c>
      <c r="AN58">
        <f>(AP58 - AO58 + DI58*1E3/(8.314*(DK58+273.15)) * AR58/DH58 * AQ58) * DH58/(100*CV58) * 1000/(1000 - AP58)</f>
        <v>0</v>
      </c>
      <c r="AO58">
        <v>14.5196500902186</v>
      </c>
      <c r="AP58">
        <v>14.50184</v>
      </c>
      <c r="AQ58">
        <v>0.000488714107161302</v>
      </c>
      <c r="AR58">
        <v>78.336245327383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419</v>
      </c>
      <c r="AY58" t="s">
        <v>419</v>
      </c>
      <c r="AZ58">
        <v>0</v>
      </c>
      <c r="BA58">
        <v>0</v>
      </c>
      <c r="BB58">
        <f>1-AZ58/BA58</f>
        <v>0</v>
      </c>
      <c r="BC58">
        <v>0</v>
      </c>
      <c r="BD58" t="s">
        <v>419</v>
      </c>
      <c r="BE58" t="s">
        <v>419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419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420</v>
      </c>
      <c r="CY58">
        <v>2</v>
      </c>
      <c r="CZ58" t="b">
        <v>1</v>
      </c>
      <c r="DA58">
        <v>1654182914.6</v>
      </c>
      <c r="DB58">
        <v>968.660454545455</v>
      </c>
      <c r="DC58">
        <v>964.593545454546</v>
      </c>
      <c r="DD58">
        <v>14.4930181818182</v>
      </c>
      <c r="DE58">
        <v>14.5142090909091</v>
      </c>
      <c r="DF58">
        <v>965.265636363636</v>
      </c>
      <c r="DG58">
        <v>14.4033454545455</v>
      </c>
      <c r="DH58">
        <v>599.991272727273</v>
      </c>
      <c r="DI58">
        <v>90.5821636363636</v>
      </c>
      <c r="DJ58">
        <v>0.0998296727272727</v>
      </c>
      <c r="DK58">
        <v>25.7523</v>
      </c>
      <c r="DL58">
        <v>25.3645363636364</v>
      </c>
      <c r="DM58">
        <v>999.9</v>
      </c>
      <c r="DN58">
        <v>0</v>
      </c>
      <c r="DO58">
        <v>0</v>
      </c>
      <c r="DP58">
        <v>10024.2</v>
      </c>
      <c r="DQ58">
        <v>0</v>
      </c>
      <c r="DR58">
        <v>626.011454545455</v>
      </c>
      <c r="DS58">
        <v>4.06693818181818</v>
      </c>
      <c r="DT58">
        <v>982.905727272727</v>
      </c>
      <c r="DU58">
        <v>978.8</v>
      </c>
      <c r="DV58">
        <v>-0.02120174</v>
      </c>
      <c r="DW58">
        <v>964.593545454546</v>
      </c>
      <c r="DX58">
        <v>14.5142090909091</v>
      </c>
      <c r="DY58">
        <v>1.31280727272727</v>
      </c>
      <c r="DZ58">
        <v>1.31472727272727</v>
      </c>
      <c r="EA58">
        <v>10.9462909090909</v>
      </c>
      <c r="EB58">
        <v>10.9682727272727</v>
      </c>
      <c r="EC58">
        <v>0</v>
      </c>
      <c r="ED58">
        <v>0</v>
      </c>
      <c r="EE58">
        <v>0</v>
      </c>
      <c r="EF58">
        <v>0</v>
      </c>
      <c r="EG58">
        <v>-12.4545454545455</v>
      </c>
      <c r="EH58">
        <v>0</v>
      </c>
      <c r="EI58">
        <v>5.90909090909091</v>
      </c>
      <c r="EJ58">
        <v>-4.5</v>
      </c>
      <c r="EK58">
        <v>34.5112727272727</v>
      </c>
      <c r="EL58">
        <v>38.6303636363636</v>
      </c>
      <c r="EM58">
        <v>36.2950909090909</v>
      </c>
      <c r="EN58">
        <v>38.2382727272727</v>
      </c>
      <c r="EO58">
        <v>35.2725454545455</v>
      </c>
      <c r="EP58">
        <v>0</v>
      </c>
      <c r="EQ58">
        <v>0</v>
      </c>
      <c r="ER58">
        <v>0</v>
      </c>
      <c r="ES58">
        <v>1654182918.1</v>
      </c>
      <c r="ET58">
        <v>0</v>
      </c>
      <c r="EU58">
        <v>-7.11538461538461</v>
      </c>
      <c r="EV58">
        <v>-68.7521373946077</v>
      </c>
      <c r="EW58">
        <v>-43.8632473620621</v>
      </c>
      <c r="EX58">
        <v>14.6153846153846</v>
      </c>
      <c r="EY58">
        <v>15</v>
      </c>
      <c r="EZ58">
        <v>0</v>
      </c>
      <c r="FA58" t="s">
        <v>421</v>
      </c>
      <c r="FB58">
        <v>1653839153.1</v>
      </c>
      <c r="FC58">
        <v>1653839148.6</v>
      </c>
      <c r="FD58">
        <v>0</v>
      </c>
      <c r="FE58">
        <v>0.832</v>
      </c>
      <c r="FF58">
        <v>0.044</v>
      </c>
      <c r="FG58">
        <v>2.673</v>
      </c>
      <c r="FH58">
        <v>0.008</v>
      </c>
      <c r="FI58">
        <v>427</v>
      </c>
      <c r="FJ58">
        <v>11</v>
      </c>
      <c r="FK58">
        <v>0.49</v>
      </c>
      <c r="FL58">
        <v>0.23</v>
      </c>
      <c r="FM58">
        <v>4.01817032258065</v>
      </c>
      <c r="FN58">
        <v>0.920326451612894</v>
      </c>
      <c r="FO58">
        <v>0.138688859833194</v>
      </c>
      <c r="FP58">
        <v>-1</v>
      </c>
      <c r="FQ58">
        <v>-6.69230769230769</v>
      </c>
      <c r="FR58">
        <v>-65.9145304527323</v>
      </c>
      <c r="FS58">
        <v>16.5471801705799</v>
      </c>
      <c r="FT58">
        <v>0</v>
      </c>
      <c r="FU58">
        <v>0.0086392764516129</v>
      </c>
      <c r="FV58">
        <v>0.005221770483871</v>
      </c>
      <c r="FW58">
        <v>0.0421913349873464</v>
      </c>
      <c r="FX58">
        <v>1</v>
      </c>
      <c r="FY58">
        <v>1</v>
      </c>
      <c r="FZ58">
        <v>2</v>
      </c>
      <c r="GA58" t="s">
        <v>492</v>
      </c>
      <c r="GB58">
        <v>3.20453</v>
      </c>
      <c r="GC58">
        <v>2.75516</v>
      </c>
      <c r="GD58">
        <v>0.163183</v>
      </c>
      <c r="GE58">
        <v>0.163075</v>
      </c>
      <c r="GF58">
        <v>0.0723905</v>
      </c>
      <c r="GG58">
        <v>0.0732061</v>
      </c>
      <c r="GH58">
        <v>32584.9</v>
      </c>
      <c r="GI58">
        <v>35837.7</v>
      </c>
      <c r="GJ58">
        <v>35292.4</v>
      </c>
      <c r="GK58">
        <v>38876.8</v>
      </c>
      <c r="GL58">
        <v>46427.3</v>
      </c>
      <c r="GM58">
        <v>52014.4</v>
      </c>
      <c r="GN58">
        <v>55153.4</v>
      </c>
      <c r="GO58">
        <v>62323.1</v>
      </c>
      <c r="GP58">
        <v>2.14357</v>
      </c>
      <c r="GQ58">
        <v>2.27912</v>
      </c>
      <c r="GR58">
        <v>0.0978932</v>
      </c>
      <c r="GS58">
        <v>0</v>
      </c>
      <c r="GT58">
        <v>23.7593</v>
      </c>
      <c r="GU58">
        <v>999.9</v>
      </c>
      <c r="GV58">
        <v>36.571</v>
      </c>
      <c r="GW58">
        <v>28.721</v>
      </c>
      <c r="GX58">
        <v>15.9784</v>
      </c>
      <c r="GY58">
        <v>55.5772</v>
      </c>
      <c r="GZ58">
        <v>35.9095</v>
      </c>
      <c r="HA58">
        <v>2</v>
      </c>
      <c r="HB58">
        <v>0.00808689</v>
      </c>
      <c r="HC58">
        <v>0</v>
      </c>
      <c r="HD58">
        <v>20.1792</v>
      </c>
      <c r="HE58">
        <v>5.20127</v>
      </c>
      <c r="HF58">
        <v>12.0099</v>
      </c>
      <c r="HG58">
        <v>4.97575</v>
      </c>
      <c r="HH58">
        <v>3.29398</v>
      </c>
      <c r="HI58">
        <v>452.8</v>
      </c>
      <c r="HJ58">
        <v>9999</v>
      </c>
      <c r="HK58">
        <v>9999</v>
      </c>
      <c r="HL58">
        <v>8593.3</v>
      </c>
      <c r="HM58">
        <v>1.86279</v>
      </c>
      <c r="HN58">
        <v>1.86783</v>
      </c>
      <c r="HO58">
        <v>1.86755</v>
      </c>
      <c r="HP58">
        <v>1.86873</v>
      </c>
      <c r="HQ58">
        <v>1.86955</v>
      </c>
      <c r="HR58">
        <v>1.86559</v>
      </c>
      <c r="HS58">
        <v>1.86676</v>
      </c>
      <c r="HT58">
        <v>1.86813</v>
      </c>
      <c r="HU58">
        <v>5</v>
      </c>
      <c r="HV58">
        <v>0</v>
      </c>
      <c r="HW58">
        <v>0</v>
      </c>
      <c r="HX58">
        <v>0</v>
      </c>
      <c r="HY58" t="s">
        <v>423</v>
      </c>
      <c r="HZ58" t="s">
        <v>424</v>
      </c>
      <c r="IA58" t="s">
        <v>425</v>
      </c>
      <c r="IB58" t="s">
        <v>425</v>
      </c>
      <c r="IC58" t="s">
        <v>425</v>
      </c>
      <c r="ID58" t="s">
        <v>425</v>
      </c>
      <c r="IE58">
        <v>0</v>
      </c>
      <c r="IF58">
        <v>100</v>
      </c>
      <c r="IG58">
        <v>100</v>
      </c>
      <c r="IH58">
        <v>3.392</v>
      </c>
      <c r="II58">
        <v>0.09</v>
      </c>
      <c r="IJ58">
        <v>2.1281692141418</v>
      </c>
      <c r="IK58">
        <v>0.00126289029031032</v>
      </c>
      <c r="IL58">
        <v>1.41772891061911e-08</v>
      </c>
      <c r="IM58">
        <v>3.84268295795709e-11</v>
      </c>
      <c r="IN58">
        <v>-0.00961934716735676</v>
      </c>
      <c r="IO58">
        <v>-0.0181798780298593</v>
      </c>
      <c r="IP58">
        <v>0.00198435848900387</v>
      </c>
      <c r="IQ58">
        <v>-1.69116240974151e-05</v>
      </c>
      <c r="IR58">
        <v>-3</v>
      </c>
      <c r="IS58">
        <v>2251</v>
      </c>
      <c r="IT58">
        <v>1</v>
      </c>
      <c r="IU58">
        <v>27</v>
      </c>
      <c r="IV58">
        <v>5729.4</v>
      </c>
      <c r="IW58">
        <v>5729.5</v>
      </c>
      <c r="IX58">
        <v>0.147705</v>
      </c>
      <c r="IY58">
        <v>4.99756</v>
      </c>
      <c r="IZ58">
        <v>2.24854</v>
      </c>
      <c r="JA58">
        <v>2.58911</v>
      </c>
      <c r="JB58">
        <v>1.99585</v>
      </c>
      <c r="JC58">
        <v>2.36938</v>
      </c>
      <c r="JD58">
        <v>30.8253</v>
      </c>
      <c r="JE58">
        <v>16.0321</v>
      </c>
      <c r="JF58">
        <v>2</v>
      </c>
      <c r="JG58">
        <v>621.691</v>
      </c>
      <c r="JH58">
        <v>728.547</v>
      </c>
      <c r="JI58">
        <v>25.9248</v>
      </c>
      <c r="JJ58">
        <v>27.3475</v>
      </c>
      <c r="JK58">
        <v>30</v>
      </c>
      <c r="JL58">
        <v>27.3127</v>
      </c>
      <c r="JM58">
        <v>27.2544</v>
      </c>
      <c r="JN58">
        <v>-1</v>
      </c>
      <c r="JO58">
        <v>-30</v>
      </c>
      <c r="JP58">
        <v>-30</v>
      </c>
      <c r="JQ58">
        <v>-999.9</v>
      </c>
      <c r="JR58">
        <v>420.1</v>
      </c>
      <c r="JS58">
        <v>0</v>
      </c>
      <c r="JT58">
        <v>102.322</v>
      </c>
      <c r="JU58">
        <v>103.759</v>
      </c>
    </row>
    <row r="59" spans="1:281">
      <c r="A59">
        <v>43</v>
      </c>
      <c r="B59">
        <v>1654182977.6</v>
      </c>
      <c r="C59">
        <v>2520.5</v>
      </c>
      <c r="D59" t="s">
        <v>509</v>
      </c>
      <c r="E59" t="s">
        <v>510</v>
      </c>
      <c r="F59">
        <v>5</v>
      </c>
      <c r="G59" t="s">
        <v>417</v>
      </c>
      <c r="H59" t="s">
        <v>418</v>
      </c>
      <c r="I59">
        <v>1654182974.6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927.03719787089</v>
      </c>
      <c r="AK59">
        <v>929.547393939394</v>
      </c>
      <c r="AL59">
        <v>-0.837507468220086</v>
      </c>
      <c r="AM59">
        <v>66.9138105753433</v>
      </c>
      <c r="AN59">
        <f>(AP59 - AO59 + DI59*1E3/(8.314*(DK59+273.15)) * AR59/DH59 * AQ59) * DH59/(100*CV59) * 1000/(1000 - AP59)</f>
        <v>0</v>
      </c>
      <c r="AO59">
        <v>14.5285615318878</v>
      </c>
      <c r="AP59">
        <v>14.5093472727273</v>
      </c>
      <c r="AQ59">
        <v>0.000216853450815021</v>
      </c>
      <c r="AR59">
        <v>78.336245327383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419</v>
      </c>
      <c r="AY59" t="s">
        <v>419</v>
      </c>
      <c r="AZ59">
        <v>0</v>
      </c>
      <c r="BA59">
        <v>0</v>
      </c>
      <c r="BB59">
        <f>1-AZ59/BA59</f>
        <v>0</v>
      </c>
      <c r="BC59">
        <v>0</v>
      </c>
      <c r="BD59" t="s">
        <v>419</v>
      </c>
      <c r="BE59" t="s">
        <v>419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419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420</v>
      </c>
      <c r="CY59">
        <v>2</v>
      </c>
      <c r="CZ59" t="b">
        <v>1</v>
      </c>
      <c r="DA59">
        <v>1654182974.6</v>
      </c>
      <c r="DB59">
        <v>918.115181818182</v>
      </c>
      <c r="DC59">
        <v>914.137181818182</v>
      </c>
      <c r="DD59">
        <v>14.5007181818182</v>
      </c>
      <c r="DE59">
        <v>14.5207272727273</v>
      </c>
      <c r="DF59">
        <v>914.790363636364</v>
      </c>
      <c r="DG59">
        <v>14.4108363636364</v>
      </c>
      <c r="DH59">
        <v>600.009545454545</v>
      </c>
      <c r="DI59">
        <v>90.5791727272727</v>
      </c>
      <c r="DJ59">
        <v>0.100100590909091</v>
      </c>
      <c r="DK59">
        <v>25.7264090909091</v>
      </c>
      <c r="DL59">
        <v>25.3430454545455</v>
      </c>
      <c r="DM59">
        <v>999.9</v>
      </c>
      <c r="DN59">
        <v>0</v>
      </c>
      <c r="DO59">
        <v>0</v>
      </c>
      <c r="DP59">
        <v>9990.90454545454</v>
      </c>
      <c r="DQ59">
        <v>0</v>
      </c>
      <c r="DR59">
        <v>626.006181818182</v>
      </c>
      <c r="DS59">
        <v>3.97803272727273</v>
      </c>
      <c r="DT59">
        <v>931.624545454546</v>
      </c>
      <c r="DU59">
        <v>927.606454545454</v>
      </c>
      <c r="DV59">
        <v>-0.0199941218181818</v>
      </c>
      <c r="DW59">
        <v>914.137181818182</v>
      </c>
      <c r="DX59">
        <v>14.5207272727273</v>
      </c>
      <c r="DY59">
        <v>1.31346363636364</v>
      </c>
      <c r="DZ59">
        <v>1.31527454545455</v>
      </c>
      <c r="EA59">
        <v>10.9538</v>
      </c>
      <c r="EB59">
        <v>10.9745181818182</v>
      </c>
      <c r="EC59">
        <v>0</v>
      </c>
      <c r="ED59">
        <v>0</v>
      </c>
      <c r="EE59">
        <v>0</v>
      </c>
      <c r="EF59">
        <v>0</v>
      </c>
      <c r="EG59">
        <v>-7.72727272727273</v>
      </c>
      <c r="EH59">
        <v>0</v>
      </c>
      <c r="EI59">
        <v>19.3636363636364</v>
      </c>
      <c r="EJ59">
        <v>-1.86363636363636</v>
      </c>
      <c r="EK59">
        <v>34.25</v>
      </c>
      <c r="EL59">
        <v>38.5906363636364</v>
      </c>
      <c r="EM59">
        <v>36.1419090909091</v>
      </c>
      <c r="EN59">
        <v>37.8577272727273</v>
      </c>
      <c r="EO59">
        <v>35.0906363636364</v>
      </c>
      <c r="EP59">
        <v>0</v>
      </c>
      <c r="EQ59">
        <v>0</v>
      </c>
      <c r="ER59">
        <v>0</v>
      </c>
      <c r="ES59">
        <v>1654182978.1</v>
      </c>
      <c r="ET59">
        <v>0</v>
      </c>
      <c r="EU59">
        <v>-8.51923076923077</v>
      </c>
      <c r="EV59">
        <v>-4.01709397111362</v>
      </c>
      <c r="EW59">
        <v>28.5641023158086</v>
      </c>
      <c r="EX59">
        <v>14.4038461538462</v>
      </c>
      <c r="EY59">
        <v>15</v>
      </c>
      <c r="EZ59">
        <v>0</v>
      </c>
      <c r="FA59" t="s">
        <v>421</v>
      </c>
      <c r="FB59">
        <v>1653839153.1</v>
      </c>
      <c r="FC59">
        <v>1653839148.6</v>
      </c>
      <c r="FD59">
        <v>0</v>
      </c>
      <c r="FE59">
        <v>0.832</v>
      </c>
      <c r="FF59">
        <v>0.044</v>
      </c>
      <c r="FG59">
        <v>2.673</v>
      </c>
      <c r="FH59">
        <v>0.008</v>
      </c>
      <c r="FI59">
        <v>427</v>
      </c>
      <c r="FJ59">
        <v>11</v>
      </c>
      <c r="FK59">
        <v>0.49</v>
      </c>
      <c r="FL59">
        <v>0.23</v>
      </c>
      <c r="FM59">
        <v>4.09403066666667</v>
      </c>
      <c r="FN59">
        <v>-1.8632056952169</v>
      </c>
      <c r="FO59">
        <v>0.162678524067834</v>
      </c>
      <c r="FP59">
        <v>-1</v>
      </c>
      <c r="FQ59">
        <v>-7.74</v>
      </c>
      <c r="FR59">
        <v>-22.2692306981049</v>
      </c>
      <c r="FS59">
        <v>14.3750617389979</v>
      </c>
      <c r="FT59">
        <v>0</v>
      </c>
      <c r="FU59">
        <v>0.0120670073333333</v>
      </c>
      <c r="FV59">
        <v>0.0604842345717463</v>
      </c>
      <c r="FW59">
        <v>0.043044229708645</v>
      </c>
      <c r="FX59">
        <v>1</v>
      </c>
      <c r="FY59">
        <v>1</v>
      </c>
      <c r="FZ59">
        <v>2</v>
      </c>
      <c r="GA59" t="s">
        <v>492</v>
      </c>
      <c r="GB59">
        <v>3.20462</v>
      </c>
      <c r="GC59">
        <v>2.75478</v>
      </c>
      <c r="GD59">
        <v>0.157606</v>
      </c>
      <c r="GE59">
        <v>0.157528</v>
      </c>
      <c r="GF59">
        <v>0.0724176</v>
      </c>
      <c r="GG59">
        <v>0.0732248</v>
      </c>
      <c r="GH59">
        <v>32802.6</v>
      </c>
      <c r="GI59">
        <v>36075.8</v>
      </c>
      <c r="GJ59">
        <v>35293</v>
      </c>
      <c r="GK59">
        <v>38877.3</v>
      </c>
      <c r="GL59">
        <v>46426.2</v>
      </c>
      <c r="GM59">
        <v>52013.8</v>
      </c>
      <c r="GN59">
        <v>55153.9</v>
      </c>
      <c r="GO59">
        <v>62323.9</v>
      </c>
      <c r="GP59">
        <v>2.1439</v>
      </c>
      <c r="GQ59">
        <v>2.2793</v>
      </c>
      <c r="GR59">
        <v>0.0966936</v>
      </c>
      <c r="GS59">
        <v>0</v>
      </c>
      <c r="GT59">
        <v>23.7573</v>
      </c>
      <c r="GU59">
        <v>999.9</v>
      </c>
      <c r="GV59">
        <v>36.619</v>
      </c>
      <c r="GW59">
        <v>28.691</v>
      </c>
      <c r="GX59">
        <v>15.9725</v>
      </c>
      <c r="GY59">
        <v>55.3072</v>
      </c>
      <c r="GZ59">
        <v>35.8013</v>
      </c>
      <c r="HA59">
        <v>2</v>
      </c>
      <c r="HB59">
        <v>0.00689533</v>
      </c>
      <c r="HC59">
        <v>0</v>
      </c>
      <c r="HD59">
        <v>20.1811</v>
      </c>
      <c r="HE59">
        <v>5.20217</v>
      </c>
      <c r="HF59">
        <v>12.0099</v>
      </c>
      <c r="HG59">
        <v>4.9757</v>
      </c>
      <c r="HH59">
        <v>3.294</v>
      </c>
      <c r="HI59">
        <v>452.8</v>
      </c>
      <c r="HJ59">
        <v>9999</v>
      </c>
      <c r="HK59">
        <v>9999</v>
      </c>
      <c r="HL59">
        <v>8593.3</v>
      </c>
      <c r="HM59">
        <v>1.86279</v>
      </c>
      <c r="HN59">
        <v>1.86783</v>
      </c>
      <c r="HO59">
        <v>1.86756</v>
      </c>
      <c r="HP59">
        <v>1.86874</v>
      </c>
      <c r="HQ59">
        <v>1.86953</v>
      </c>
      <c r="HR59">
        <v>1.86557</v>
      </c>
      <c r="HS59">
        <v>1.86675</v>
      </c>
      <c r="HT59">
        <v>1.86812</v>
      </c>
      <c r="HU59">
        <v>5</v>
      </c>
      <c r="HV59">
        <v>0</v>
      </c>
      <c r="HW59">
        <v>0</v>
      </c>
      <c r="HX59">
        <v>0</v>
      </c>
      <c r="HY59" t="s">
        <v>423</v>
      </c>
      <c r="HZ59" t="s">
        <v>424</v>
      </c>
      <c r="IA59" t="s">
        <v>425</v>
      </c>
      <c r="IB59" t="s">
        <v>425</v>
      </c>
      <c r="IC59" t="s">
        <v>425</v>
      </c>
      <c r="ID59" t="s">
        <v>425</v>
      </c>
      <c r="IE59">
        <v>0</v>
      </c>
      <c r="IF59">
        <v>100</v>
      </c>
      <c r="IG59">
        <v>100</v>
      </c>
      <c r="IH59">
        <v>3.322</v>
      </c>
      <c r="II59">
        <v>0.0901</v>
      </c>
      <c r="IJ59">
        <v>2.1281692141418</v>
      </c>
      <c r="IK59">
        <v>0.00126289029031032</v>
      </c>
      <c r="IL59">
        <v>1.41772891061911e-08</v>
      </c>
      <c r="IM59">
        <v>3.84268295795709e-11</v>
      </c>
      <c r="IN59">
        <v>-0.00961934716735676</v>
      </c>
      <c r="IO59">
        <v>-0.0181798780298593</v>
      </c>
      <c r="IP59">
        <v>0.00198435848900387</v>
      </c>
      <c r="IQ59">
        <v>-1.69116240974151e-05</v>
      </c>
      <c r="IR59">
        <v>-3</v>
      </c>
      <c r="IS59">
        <v>2251</v>
      </c>
      <c r="IT59">
        <v>1</v>
      </c>
      <c r="IU59">
        <v>27</v>
      </c>
      <c r="IV59">
        <v>5730.4</v>
      </c>
      <c r="IW59">
        <v>5730.5</v>
      </c>
      <c r="IX59">
        <v>0.147705</v>
      </c>
      <c r="IY59">
        <v>4.99756</v>
      </c>
      <c r="IZ59">
        <v>2.24854</v>
      </c>
      <c r="JA59">
        <v>2.58911</v>
      </c>
      <c r="JB59">
        <v>1.99585</v>
      </c>
      <c r="JC59">
        <v>2.39624</v>
      </c>
      <c r="JD59">
        <v>30.8037</v>
      </c>
      <c r="JE59">
        <v>16.0408</v>
      </c>
      <c r="JF59">
        <v>2</v>
      </c>
      <c r="JG59">
        <v>621.79</v>
      </c>
      <c r="JH59">
        <v>728.506</v>
      </c>
      <c r="JI59">
        <v>25.9186</v>
      </c>
      <c r="JJ59">
        <v>27.3338</v>
      </c>
      <c r="JK59">
        <v>29.9999</v>
      </c>
      <c r="JL59">
        <v>27.2988</v>
      </c>
      <c r="JM59">
        <v>27.2396</v>
      </c>
      <c r="JN59">
        <v>-1</v>
      </c>
      <c r="JO59">
        <v>-30</v>
      </c>
      <c r="JP59">
        <v>-30</v>
      </c>
      <c r="JQ59">
        <v>-999.9</v>
      </c>
      <c r="JR59">
        <v>420.1</v>
      </c>
      <c r="JS59">
        <v>0</v>
      </c>
      <c r="JT59">
        <v>102.323</v>
      </c>
      <c r="JU59">
        <v>103.761</v>
      </c>
    </row>
    <row r="60" spans="1:281">
      <c r="A60">
        <v>44</v>
      </c>
      <c r="B60">
        <v>1654183037.6</v>
      </c>
      <c r="C60">
        <v>2580.5</v>
      </c>
      <c r="D60" t="s">
        <v>511</v>
      </c>
      <c r="E60" t="s">
        <v>512</v>
      </c>
      <c r="F60">
        <v>5</v>
      </c>
      <c r="G60" t="s">
        <v>417</v>
      </c>
      <c r="H60" t="s">
        <v>418</v>
      </c>
      <c r="I60">
        <v>1654183034.6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881.510119076284</v>
      </c>
      <c r="AK60">
        <v>883.590127272727</v>
      </c>
      <c r="AL60">
        <v>-0.655409539220356</v>
      </c>
      <c r="AM60">
        <v>66.9138105753433</v>
      </c>
      <c r="AN60">
        <f>(AP60 - AO60 + DI60*1E3/(8.314*(DK60+273.15)) * AR60/DH60 * AQ60) * DH60/(100*CV60) * 1000/(1000 - AP60)</f>
        <v>0</v>
      </c>
      <c r="AO60">
        <v>14.5361787601127</v>
      </c>
      <c r="AP60">
        <v>14.517936969697</v>
      </c>
      <c r="AQ60">
        <v>0.000173918886057036</v>
      </c>
      <c r="AR60">
        <v>78.336245327383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419</v>
      </c>
      <c r="AY60" t="s">
        <v>419</v>
      </c>
      <c r="AZ60">
        <v>0</v>
      </c>
      <c r="BA60">
        <v>0</v>
      </c>
      <c r="BB60">
        <f>1-AZ60/BA60</f>
        <v>0</v>
      </c>
      <c r="BC60">
        <v>0</v>
      </c>
      <c r="BD60" t="s">
        <v>419</v>
      </c>
      <c r="BE60" t="s">
        <v>419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419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420</v>
      </c>
      <c r="CY60">
        <v>2</v>
      </c>
      <c r="CZ60" t="b">
        <v>1</v>
      </c>
      <c r="DA60">
        <v>1654183034.6</v>
      </c>
      <c r="DB60">
        <v>872.394636363636</v>
      </c>
      <c r="DC60">
        <v>869.090818181818</v>
      </c>
      <c r="DD60">
        <v>14.5098</v>
      </c>
      <c r="DE60">
        <v>14.5308090909091</v>
      </c>
      <c r="DF60">
        <v>869.133</v>
      </c>
      <c r="DG60">
        <v>14.4196636363636</v>
      </c>
      <c r="DH60">
        <v>599.992272727273</v>
      </c>
      <c r="DI60">
        <v>90.5788272727273</v>
      </c>
      <c r="DJ60">
        <v>0.0997973636363636</v>
      </c>
      <c r="DK60">
        <v>25.7141</v>
      </c>
      <c r="DL60">
        <v>25.3377272727273</v>
      </c>
      <c r="DM60">
        <v>999.9</v>
      </c>
      <c r="DN60">
        <v>0</v>
      </c>
      <c r="DO60">
        <v>0</v>
      </c>
      <c r="DP60">
        <v>10022.6163636364</v>
      </c>
      <c r="DQ60">
        <v>0</v>
      </c>
      <c r="DR60">
        <v>626.022090909091</v>
      </c>
      <c r="DS60">
        <v>3.30383272727273</v>
      </c>
      <c r="DT60">
        <v>885.239363636364</v>
      </c>
      <c r="DU60">
        <v>881.905636363636</v>
      </c>
      <c r="DV60">
        <v>-0.0210185545454545</v>
      </c>
      <c r="DW60">
        <v>869.090818181818</v>
      </c>
      <c r="DX60">
        <v>14.5308090909091</v>
      </c>
      <c r="DY60">
        <v>1.31428181818182</v>
      </c>
      <c r="DZ60">
        <v>1.31618454545455</v>
      </c>
      <c r="EA60">
        <v>10.9631818181818</v>
      </c>
      <c r="EB60">
        <v>10.9849454545455</v>
      </c>
      <c r="EC60">
        <v>0</v>
      </c>
      <c r="ED60">
        <v>0</v>
      </c>
      <c r="EE60">
        <v>0</v>
      </c>
      <c r="EF60">
        <v>0</v>
      </c>
      <c r="EG60">
        <v>-10.2272727272727</v>
      </c>
      <c r="EH60">
        <v>0</v>
      </c>
      <c r="EI60">
        <v>9.18181818181818</v>
      </c>
      <c r="EJ60">
        <v>-2.95454545454545</v>
      </c>
      <c r="EK60">
        <v>34.375</v>
      </c>
      <c r="EL60">
        <v>39.5394545454545</v>
      </c>
      <c r="EM60">
        <v>36.4656363636364</v>
      </c>
      <c r="EN60">
        <v>39.0169090909091</v>
      </c>
      <c r="EO60">
        <v>35.4257272727273</v>
      </c>
      <c r="EP60">
        <v>0</v>
      </c>
      <c r="EQ60">
        <v>0</v>
      </c>
      <c r="ER60">
        <v>0</v>
      </c>
      <c r="ES60">
        <v>1654183038.1</v>
      </c>
      <c r="ET60">
        <v>0</v>
      </c>
      <c r="EU60">
        <v>-9.15384615384615</v>
      </c>
      <c r="EV60">
        <v>-7.3846150656789</v>
      </c>
      <c r="EW60">
        <v>-30.1196562164895</v>
      </c>
      <c r="EX60">
        <v>19.1153846153846</v>
      </c>
      <c r="EY60">
        <v>15</v>
      </c>
      <c r="EZ60">
        <v>0</v>
      </c>
      <c r="FA60" t="s">
        <v>421</v>
      </c>
      <c r="FB60">
        <v>1653839153.1</v>
      </c>
      <c r="FC60">
        <v>1653839148.6</v>
      </c>
      <c r="FD60">
        <v>0</v>
      </c>
      <c r="FE60">
        <v>0.832</v>
      </c>
      <c r="FF60">
        <v>0.044</v>
      </c>
      <c r="FG60">
        <v>2.673</v>
      </c>
      <c r="FH60">
        <v>0.008</v>
      </c>
      <c r="FI60">
        <v>427</v>
      </c>
      <c r="FJ60">
        <v>11</v>
      </c>
      <c r="FK60">
        <v>0.49</v>
      </c>
      <c r="FL60">
        <v>0.23</v>
      </c>
      <c r="FM60">
        <v>3.53590677419355</v>
      </c>
      <c r="FN60">
        <v>-2.25790016129034</v>
      </c>
      <c r="FO60">
        <v>0.180427412504704</v>
      </c>
      <c r="FP60">
        <v>-1</v>
      </c>
      <c r="FQ60">
        <v>-9.40384615384615</v>
      </c>
      <c r="FR60">
        <v>-3.88034153832239</v>
      </c>
      <c r="FS60">
        <v>12.9057375662989</v>
      </c>
      <c r="FT60">
        <v>0</v>
      </c>
      <c r="FU60">
        <v>0.00416457290322581</v>
      </c>
      <c r="FV60">
        <v>0.0493509203225806</v>
      </c>
      <c r="FW60">
        <v>0.0417739287301457</v>
      </c>
      <c r="FX60">
        <v>1</v>
      </c>
      <c r="FY60">
        <v>1</v>
      </c>
      <c r="FZ60">
        <v>2</v>
      </c>
      <c r="GA60" t="s">
        <v>492</v>
      </c>
      <c r="GB60">
        <v>3.20454</v>
      </c>
      <c r="GC60">
        <v>2.75506</v>
      </c>
      <c r="GD60">
        <v>0.152474</v>
      </c>
      <c r="GE60">
        <v>0.152461</v>
      </c>
      <c r="GF60">
        <v>0.0724513</v>
      </c>
      <c r="GG60">
        <v>0.0732664</v>
      </c>
      <c r="GH60">
        <v>33003.4</v>
      </c>
      <c r="GI60">
        <v>36293.5</v>
      </c>
      <c r="GJ60">
        <v>35293.9</v>
      </c>
      <c r="GK60">
        <v>38878.1</v>
      </c>
      <c r="GL60">
        <v>46425.4</v>
      </c>
      <c r="GM60">
        <v>52012.2</v>
      </c>
      <c r="GN60">
        <v>55155.1</v>
      </c>
      <c r="GO60">
        <v>62325</v>
      </c>
      <c r="GP60">
        <v>2.14415</v>
      </c>
      <c r="GQ60">
        <v>2.2796</v>
      </c>
      <c r="GR60">
        <v>0.0963956</v>
      </c>
      <c r="GS60">
        <v>0</v>
      </c>
      <c r="GT60">
        <v>23.7613</v>
      </c>
      <c r="GU60">
        <v>999.9</v>
      </c>
      <c r="GV60">
        <v>36.668</v>
      </c>
      <c r="GW60">
        <v>28.671</v>
      </c>
      <c r="GX60">
        <v>15.973</v>
      </c>
      <c r="GY60">
        <v>55.5472</v>
      </c>
      <c r="GZ60">
        <v>35.8293</v>
      </c>
      <c r="HA60">
        <v>2</v>
      </c>
      <c r="HB60">
        <v>0.00621951</v>
      </c>
      <c r="HC60">
        <v>0</v>
      </c>
      <c r="HD60">
        <v>20.181</v>
      </c>
      <c r="HE60">
        <v>5.19932</v>
      </c>
      <c r="HF60">
        <v>12.0099</v>
      </c>
      <c r="HG60">
        <v>4.9757</v>
      </c>
      <c r="HH60">
        <v>3.29393</v>
      </c>
      <c r="HI60">
        <v>452.8</v>
      </c>
      <c r="HJ60">
        <v>9999</v>
      </c>
      <c r="HK60">
        <v>9999</v>
      </c>
      <c r="HL60">
        <v>8593.3</v>
      </c>
      <c r="HM60">
        <v>1.86279</v>
      </c>
      <c r="HN60">
        <v>1.86783</v>
      </c>
      <c r="HO60">
        <v>1.86757</v>
      </c>
      <c r="HP60">
        <v>1.86874</v>
      </c>
      <c r="HQ60">
        <v>1.86956</v>
      </c>
      <c r="HR60">
        <v>1.86557</v>
      </c>
      <c r="HS60">
        <v>1.86676</v>
      </c>
      <c r="HT60">
        <v>1.86813</v>
      </c>
      <c r="HU60">
        <v>5</v>
      </c>
      <c r="HV60">
        <v>0</v>
      </c>
      <c r="HW60">
        <v>0</v>
      </c>
      <c r="HX60">
        <v>0</v>
      </c>
      <c r="HY60" t="s">
        <v>423</v>
      </c>
      <c r="HZ60" t="s">
        <v>424</v>
      </c>
      <c r="IA60" t="s">
        <v>425</v>
      </c>
      <c r="IB60" t="s">
        <v>425</v>
      </c>
      <c r="IC60" t="s">
        <v>425</v>
      </c>
      <c r="ID60" t="s">
        <v>425</v>
      </c>
      <c r="IE60">
        <v>0</v>
      </c>
      <c r="IF60">
        <v>100</v>
      </c>
      <c r="IG60">
        <v>100</v>
      </c>
      <c r="IH60">
        <v>3.259</v>
      </c>
      <c r="II60">
        <v>0.0904</v>
      </c>
      <c r="IJ60">
        <v>2.1281692141418</v>
      </c>
      <c r="IK60">
        <v>0.00126289029031032</v>
      </c>
      <c r="IL60">
        <v>1.41772891061911e-08</v>
      </c>
      <c r="IM60">
        <v>3.84268295795709e-11</v>
      </c>
      <c r="IN60">
        <v>-0.00961934716735676</v>
      </c>
      <c r="IO60">
        <v>-0.0181798780298593</v>
      </c>
      <c r="IP60">
        <v>0.00198435848900387</v>
      </c>
      <c r="IQ60">
        <v>-1.69116240974151e-05</v>
      </c>
      <c r="IR60">
        <v>-3</v>
      </c>
      <c r="IS60">
        <v>2251</v>
      </c>
      <c r="IT60">
        <v>1</v>
      </c>
      <c r="IU60">
        <v>27</v>
      </c>
      <c r="IV60">
        <v>5731.4</v>
      </c>
      <c r="IW60">
        <v>5731.5</v>
      </c>
      <c r="IX60">
        <v>0.147705</v>
      </c>
      <c r="IY60">
        <v>4.99756</v>
      </c>
      <c r="IZ60">
        <v>2.24854</v>
      </c>
      <c r="JA60">
        <v>2.58911</v>
      </c>
      <c r="JB60">
        <v>1.99585</v>
      </c>
      <c r="JC60">
        <v>2.35229</v>
      </c>
      <c r="JD60">
        <v>30.8037</v>
      </c>
      <c r="JE60">
        <v>16.0321</v>
      </c>
      <c r="JF60">
        <v>2</v>
      </c>
      <c r="JG60">
        <v>621.821</v>
      </c>
      <c r="JH60">
        <v>728.591</v>
      </c>
      <c r="JI60">
        <v>25.9111</v>
      </c>
      <c r="JJ60">
        <v>27.3208</v>
      </c>
      <c r="JK60">
        <v>30</v>
      </c>
      <c r="JL60">
        <v>27.2842</v>
      </c>
      <c r="JM60">
        <v>27.2259</v>
      </c>
      <c r="JN60">
        <v>-1</v>
      </c>
      <c r="JO60">
        <v>-30</v>
      </c>
      <c r="JP60">
        <v>-30</v>
      </c>
      <c r="JQ60">
        <v>-999.9</v>
      </c>
      <c r="JR60">
        <v>420.1</v>
      </c>
      <c r="JS60">
        <v>0</v>
      </c>
      <c r="JT60">
        <v>102.325</v>
      </c>
      <c r="JU60">
        <v>103.763</v>
      </c>
    </row>
    <row r="61" spans="1:281">
      <c r="A61">
        <v>45</v>
      </c>
      <c r="B61">
        <v>1654183097.6</v>
      </c>
      <c r="C61">
        <v>2640.5</v>
      </c>
      <c r="D61" t="s">
        <v>513</v>
      </c>
      <c r="E61" t="s">
        <v>514</v>
      </c>
      <c r="F61">
        <v>5</v>
      </c>
      <c r="G61" t="s">
        <v>417</v>
      </c>
      <c r="H61" t="s">
        <v>418</v>
      </c>
      <c r="I61">
        <v>1654183094.6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951.154288743095</v>
      </c>
      <c r="AK61">
        <v>931.305551515151</v>
      </c>
      <c r="AL61">
        <v>4.75999979673979</v>
      </c>
      <c r="AM61">
        <v>66.9138105753433</v>
      </c>
      <c r="AN61">
        <f>(AP61 - AO61 + DI61*1E3/(8.314*(DK61+273.15)) * AR61/DH61 * AQ61) * DH61/(100*CV61) * 1000/(1000 - AP61)</f>
        <v>0</v>
      </c>
      <c r="AO61">
        <v>14.53242327779</v>
      </c>
      <c r="AP61">
        <v>14.5174333333333</v>
      </c>
      <c r="AQ61">
        <v>-0.000494707373702521</v>
      </c>
      <c r="AR61">
        <v>78.336245327383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419</v>
      </c>
      <c r="AY61" t="s">
        <v>419</v>
      </c>
      <c r="AZ61">
        <v>0</v>
      </c>
      <c r="BA61">
        <v>0</v>
      </c>
      <c r="BB61">
        <f>1-AZ61/BA61</f>
        <v>0</v>
      </c>
      <c r="BC61">
        <v>0</v>
      </c>
      <c r="BD61" t="s">
        <v>419</v>
      </c>
      <c r="BE61" t="s">
        <v>419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419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420</v>
      </c>
      <c r="CY61">
        <v>2</v>
      </c>
      <c r="CZ61" t="b">
        <v>1</v>
      </c>
      <c r="DA61">
        <v>1654183094.6</v>
      </c>
      <c r="DB61">
        <v>905.524727272727</v>
      </c>
      <c r="DC61">
        <v>931.569909090909</v>
      </c>
      <c r="DD61">
        <v>14.5110727272727</v>
      </c>
      <c r="DE61">
        <v>14.5257636363636</v>
      </c>
      <c r="DF61">
        <v>902.217181818182</v>
      </c>
      <c r="DG61">
        <v>14.4209090909091</v>
      </c>
      <c r="DH61">
        <v>600.029454545455</v>
      </c>
      <c r="DI61">
        <v>90.5799</v>
      </c>
      <c r="DJ61">
        <v>0.100109554545455</v>
      </c>
      <c r="DK61">
        <v>25.7158090909091</v>
      </c>
      <c r="DL61">
        <v>25.3373909090909</v>
      </c>
      <c r="DM61">
        <v>999.9</v>
      </c>
      <c r="DN61">
        <v>0</v>
      </c>
      <c r="DO61">
        <v>0</v>
      </c>
      <c r="DP61">
        <v>9998.53</v>
      </c>
      <c r="DQ61">
        <v>0</v>
      </c>
      <c r="DR61">
        <v>626.039272727273</v>
      </c>
      <c r="DS61">
        <v>-26.0450805454545</v>
      </c>
      <c r="DT61">
        <v>918.858181818182</v>
      </c>
      <c r="DU61">
        <v>945.301</v>
      </c>
      <c r="DV61">
        <v>-0.0146911693872727</v>
      </c>
      <c r="DW61">
        <v>931.569909090909</v>
      </c>
      <c r="DX61">
        <v>14.5257636363636</v>
      </c>
      <c r="DY61">
        <v>1.31441090909091</v>
      </c>
      <c r="DZ61">
        <v>1.31574272727273</v>
      </c>
      <c r="EA61">
        <v>10.9646636363636</v>
      </c>
      <c r="EB61">
        <v>10.9798636363636</v>
      </c>
      <c r="EC61">
        <v>0</v>
      </c>
      <c r="ED61">
        <v>0</v>
      </c>
      <c r="EE61">
        <v>0</v>
      </c>
      <c r="EF61">
        <v>0</v>
      </c>
      <c r="EG61">
        <v>-7.59090909090909</v>
      </c>
      <c r="EH61">
        <v>0</v>
      </c>
      <c r="EI61">
        <v>23.8181818181818</v>
      </c>
      <c r="EJ61">
        <v>-1</v>
      </c>
      <c r="EK61">
        <v>34.5</v>
      </c>
      <c r="EL61">
        <v>40.125</v>
      </c>
      <c r="EM61">
        <v>36.687</v>
      </c>
      <c r="EN61">
        <v>39.9144545454545</v>
      </c>
      <c r="EO61">
        <v>35.625</v>
      </c>
      <c r="EP61">
        <v>0</v>
      </c>
      <c r="EQ61">
        <v>0</v>
      </c>
      <c r="ER61">
        <v>0</v>
      </c>
      <c r="ES61">
        <v>1654183098.1</v>
      </c>
      <c r="ET61">
        <v>0</v>
      </c>
      <c r="EU61">
        <v>-6.80769230769231</v>
      </c>
      <c r="EV61">
        <v>-31.1794873431354</v>
      </c>
      <c r="EW61">
        <v>59.8632468755062</v>
      </c>
      <c r="EX61">
        <v>19.6153846153846</v>
      </c>
      <c r="EY61">
        <v>15</v>
      </c>
      <c r="EZ61">
        <v>0</v>
      </c>
      <c r="FA61" t="s">
        <v>421</v>
      </c>
      <c r="FB61">
        <v>1653839153.1</v>
      </c>
      <c r="FC61">
        <v>1653839148.6</v>
      </c>
      <c r="FD61">
        <v>0</v>
      </c>
      <c r="FE61">
        <v>0.832</v>
      </c>
      <c r="FF61">
        <v>0.044</v>
      </c>
      <c r="FG61">
        <v>2.673</v>
      </c>
      <c r="FH61">
        <v>0.008</v>
      </c>
      <c r="FI61">
        <v>427</v>
      </c>
      <c r="FJ61">
        <v>11</v>
      </c>
      <c r="FK61">
        <v>0.49</v>
      </c>
      <c r="FL61">
        <v>0.23</v>
      </c>
      <c r="FM61">
        <v>-10.0389662645161</v>
      </c>
      <c r="FN61">
        <v>-141.314400967742</v>
      </c>
      <c r="FO61">
        <v>14.8190285690211</v>
      </c>
      <c r="FP61">
        <v>-1</v>
      </c>
      <c r="FQ61">
        <v>-7.23076923076923</v>
      </c>
      <c r="FR61">
        <v>-32.1025641158706</v>
      </c>
      <c r="FS61">
        <v>19.406695300468</v>
      </c>
      <c r="FT61">
        <v>0</v>
      </c>
      <c r="FU61">
        <v>0.012790626023871</v>
      </c>
      <c r="FV61">
        <v>0.0664869842254839</v>
      </c>
      <c r="FW61">
        <v>0.0474010838173845</v>
      </c>
      <c r="FX61">
        <v>1</v>
      </c>
      <c r="FY61">
        <v>1</v>
      </c>
      <c r="FZ61">
        <v>2</v>
      </c>
      <c r="GA61" t="s">
        <v>492</v>
      </c>
      <c r="GB61">
        <v>3.20451</v>
      </c>
      <c r="GC61">
        <v>2.75486</v>
      </c>
      <c r="GD61">
        <v>0.157848</v>
      </c>
      <c r="GE61">
        <v>0.15796</v>
      </c>
      <c r="GF61">
        <v>0.0724548</v>
      </c>
      <c r="GG61">
        <v>0.0732714</v>
      </c>
      <c r="GH61">
        <v>32794.9</v>
      </c>
      <c r="GI61">
        <v>36058.3</v>
      </c>
      <c r="GJ61">
        <v>35294.6</v>
      </c>
      <c r="GK61">
        <v>38878.4</v>
      </c>
      <c r="GL61">
        <v>46426.4</v>
      </c>
      <c r="GM61">
        <v>52012.4</v>
      </c>
      <c r="GN61">
        <v>55156.4</v>
      </c>
      <c r="GO61">
        <v>62325.4</v>
      </c>
      <c r="GP61">
        <v>2.14412</v>
      </c>
      <c r="GQ61">
        <v>2.27988</v>
      </c>
      <c r="GR61">
        <v>0.0959709</v>
      </c>
      <c r="GS61">
        <v>0</v>
      </c>
      <c r="GT61">
        <v>23.7664</v>
      </c>
      <c r="GU61">
        <v>999.9</v>
      </c>
      <c r="GV61">
        <v>36.693</v>
      </c>
      <c r="GW61">
        <v>28.641</v>
      </c>
      <c r="GX61">
        <v>15.9572</v>
      </c>
      <c r="GY61">
        <v>55.3072</v>
      </c>
      <c r="GZ61">
        <v>35.7252</v>
      </c>
      <c r="HA61">
        <v>2</v>
      </c>
      <c r="HB61">
        <v>0.00554878</v>
      </c>
      <c r="HC61">
        <v>0</v>
      </c>
      <c r="HD61">
        <v>20.1809</v>
      </c>
      <c r="HE61">
        <v>5.20157</v>
      </c>
      <c r="HF61">
        <v>12.0099</v>
      </c>
      <c r="HG61">
        <v>4.9757</v>
      </c>
      <c r="HH61">
        <v>3.29385</v>
      </c>
      <c r="HI61">
        <v>452.8</v>
      </c>
      <c r="HJ61">
        <v>9999</v>
      </c>
      <c r="HK61">
        <v>9999</v>
      </c>
      <c r="HL61">
        <v>8593.3</v>
      </c>
      <c r="HM61">
        <v>1.86279</v>
      </c>
      <c r="HN61">
        <v>1.86783</v>
      </c>
      <c r="HO61">
        <v>1.86762</v>
      </c>
      <c r="HP61">
        <v>1.86874</v>
      </c>
      <c r="HQ61">
        <v>1.86954</v>
      </c>
      <c r="HR61">
        <v>1.86556</v>
      </c>
      <c r="HS61">
        <v>1.86676</v>
      </c>
      <c r="HT61">
        <v>1.86812</v>
      </c>
      <c r="HU61">
        <v>5</v>
      </c>
      <c r="HV61">
        <v>0</v>
      </c>
      <c r="HW61">
        <v>0</v>
      </c>
      <c r="HX61">
        <v>0</v>
      </c>
      <c r="HY61" t="s">
        <v>423</v>
      </c>
      <c r="HZ61" t="s">
        <v>424</v>
      </c>
      <c r="IA61" t="s">
        <v>425</v>
      </c>
      <c r="IB61" t="s">
        <v>425</v>
      </c>
      <c r="IC61" t="s">
        <v>425</v>
      </c>
      <c r="ID61" t="s">
        <v>425</v>
      </c>
      <c r="IE61">
        <v>0</v>
      </c>
      <c r="IF61">
        <v>100</v>
      </c>
      <c r="IG61">
        <v>100</v>
      </c>
      <c r="IH61">
        <v>3.324</v>
      </c>
      <c r="II61">
        <v>0.0904</v>
      </c>
      <c r="IJ61">
        <v>2.1281692141418</v>
      </c>
      <c r="IK61">
        <v>0.00126289029031032</v>
      </c>
      <c r="IL61">
        <v>1.41772891061911e-08</v>
      </c>
      <c r="IM61">
        <v>3.84268295795709e-11</v>
      </c>
      <c r="IN61">
        <v>-0.00961934716735676</v>
      </c>
      <c r="IO61">
        <v>-0.0181798780298593</v>
      </c>
      <c r="IP61">
        <v>0.00198435848900387</v>
      </c>
      <c r="IQ61">
        <v>-1.69116240974151e-05</v>
      </c>
      <c r="IR61">
        <v>-3</v>
      </c>
      <c r="IS61">
        <v>2251</v>
      </c>
      <c r="IT61">
        <v>1</v>
      </c>
      <c r="IU61">
        <v>27</v>
      </c>
      <c r="IV61">
        <v>5732.4</v>
      </c>
      <c r="IW61">
        <v>5732.5</v>
      </c>
      <c r="IX61">
        <v>0.147705</v>
      </c>
      <c r="IY61">
        <v>4.99756</v>
      </c>
      <c r="IZ61">
        <v>2.24854</v>
      </c>
      <c r="JA61">
        <v>2.58911</v>
      </c>
      <c r="JB61">
        <v>1.99585</v>
      </c>
      <c r="JC61">
        <v>2.29736</v>
      </c>
      <c r="JD61">
        <v>30.782</v>
      </c>
      <c r="JE61">
        <v>16.0233</v>
      </c>
      <c r="JF61">
        <v>2</v>
      </c>
      <c r="JG61">
        <v>621.654</v>
      </c>
      <c r="JH61">
        <v>728.661</v>
      </c>
      <c r="JI61">
        <v>25.9055</v>
      </c>
      <c r="JJ61">
        <v>27.3106</v>
      </c>
      <c r="JK61">
        <v>30</v>
      </c>
      <c r="JL61">
        <v>27.2712</v>
      </c>
      <c r="JM61">
        <v>27.2126</v>
      </c>
      <c r="JN61">
        <v>-1</v>
      </c>
      <c r="JO61">
        <v>-30</v>
      </c>
      <c r="JP61">
        <v>-30</v>
      </c>
      <c r="JQ61">
        <v>-999.9</v>
      </c>
      <c r="JR61">
        <v>420.1</v>
      </c>
      <c r="JS61">
        <v>0</v>
      </c>
      <c r="JT61">
        <v>102.328</v>
      </c>
      <c r="JU61">
        <v>103.763</v>
      </c>
    </row>
    <row r="62" spans="1:281">
      <c r="A62">
        <v>46</v>
      </c>
      <c r="B62">
        <v>1654183157.6</v>
      </c>
      <c r="C62">
        <v>2700.5</v>
      </c>
      <c r="D62" t="s">
        <v>515</v>
      </c>
      <c r="E62" t="s">
        <v>516</v>
      </c>
      <c r="F62">
        <v>5</v>
      </c>
      <c r="G62" t="s">
        <v>417</v>
      </c>
      <c r="H62" t="s">
        <v>418</v>
      </c>
      <c r="I62">
        <v>1654183154.6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1020.03160941398</v>
      </c>
      <c r="AK62">
        <v>1001.1918969697</v>
      </c>
      <c r="AL62">
        <v>4.54793466593532</v>
      </c>
      <c r="AM62">
        <v>66.9138105753433</v>
      </c>
      <c r="AN62">
        <f>(AP62 - AO62 + DI62*1E3/(8.314*(DK62+273.15)) * AR62/DH62 * AQ62) * DH62/(100*CV62) * 1000/(1000 - AP62)</f>
        <v>0</v>
      </c>
      <c r="AO62">
        <v>14.5436682043618</v>
      </c>
      <c r="AP62">
        <v>14.5328454545455</v>
      </c>
      <c r="AQ62">
        <v>-0.000898774145174664</v>
      </c>
      <c r="AR62">
        <v>78.336245327383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419</v>
      </c>
      <c r="AY62" t="s">
        <v>419</v>
      </c>
      <c r="AZ62">
        <v>0</v>
      </c>
      <c r="BA62">
        <v>0</v>
      </c>
      <c r="BB62">
        <f>1-AZ62/BA62</f>
        <v>0</v>
      </c>
      <c r="BC62">
        <v>0</v>
      </c>
      <c r="BD62" t="s">
        <v>419</v>
      </c>
      <c r="BE62" t="s">
        <v>419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419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420</v>
      </c>
      <c r="CY62">
        <v>2</v>
      </c>
      <c r="CZ62" t="b">
        <v>1</v>
      </c>
      <c r="DA62">
        <v>1654183154.6</v>
      </c>
      <c r="DB62">
        <v>974.884363636364</v>
      </c>
      <c r="DC62">
        <v>999.826909090909</v>
      </c>
      <c r="DD62">
        <v>14.5271090909091</v>
      </c>
      <c r="DE62">
        <v>14.5389818181818</v>
      </c>
      <c r="DF62">
        <v>971.480636363636</v>
      </c>
      <c r="DG62">
        <v>14.4364909090909</v>
      </c>
      <c r="DH62">
        <v>600.006272727273</v>
      </c>
      <c r="DI62">
        <v>90.5814636363636</v>
      </c>
      <c r="DJ62">
        <v>0.100060672727273</v>
      </c>
      <c r="DK62">
        <v>25.7238181818182</v>
      </c>
      <c r="DL62">
        <v>25.3407090909091</v>
      </c>
      <c r="DM62">
        <v>999.9</v>
      </c>
      <c r="DN62">
        <v>0</v>
      </c>
      <c r="DO62">
        <v>0</v>
      </c>
      <c r="DP62">
        <v>9990.90181818182</v>
      </c>
      <c r="DQ62">
        <v>0</v>
      </c>
      <c r="DR62">
        <v>626.060363636364</v>
      </c>
      <c r="DS62">
        <v>-24.9433614545454</v>
      </c>
      <c r="DT62">
        <v>989.255272727273</v>
      </c>
      <c r="DU62">
        <v>1014.57818181818</v>
      </c>
      <c r="DV62">
        <v>-0.0118605036363636</v>
      </c>
      <c r="DW62">
        <v>999.826909090909</v>
      </c>
      <c r="DX62">
        <v>14.5389818181818</v>
      </c>
      <c r="DY62">
        <v>1.31588909090909</v>
      </c>
      <c r="DZ62">
        <v>1.31696181818182</v>
      </c>
      <c r="EA62">
        <v>10.9815636363636</v>
      </c>
      <c r="EB62">
        <v>10.9938090909091</v>
      </c>
      <c r="EC62">
        <v>0</v>
      </c>
      <c r="ED62">
        <v>0</v>
      </c>
      <c r="EE62">
        <v>0</v>
      </c>
      <c r="EF62">
        <v>0</v>
      </c>
      <c r="EG62">
        <v>0.227272727272727</v>
      </c>
      <c r="EH62">
        <v>0</v>
      </c>
      <c r="EI62">
        <v>19.4090909090909</v>
      </c>
      <c r="EJ62">
        <v>-0.0454545454545455</v>
      </c>
      <c r="EK62">
        <v>34.625</v>
      </c>
      <c r="EL62">
        <v>40.5</v>
      </c>
      <c r="EM62">
        <v>36.875</v>
      </c>
      <c r="EN62">
        <v>40.5677272727273</v>
      </c>
      <c r="EO62">
        <v>35.812</v>
      </c>
      <c r="EP62">
        <v>0</v>
      </c>
      <c r="EQ62">
        <v>0</v>
      </c>
      <c r="ER62">
        <v>0</v>
      </c>
      <c r="ES62">
        <v>1654183158.1</v>
      </c>
      <c r="ET62">
        <v>0</v>
      </c>
      <c r="EU62">
        <v>-1.11538461538462</v>
      </c>
      <c r="EV62">
        <v>55.3162397388406</v>
      </c>
      <c r="EW62">
        <v>75.0940178090117</v>
      </c>
      <c r="EX62">
        <v>15.7884615384615</v>
      </c>
      <c r="EY62">
        <v>15</v>
      </c>
      <c r="EZ62">
        <v>0</v>
      </c>
      <c r="FA62" t="s">
        <v>421</v>
      </c>
      <c r="FB62">
        <v>1653839153.1</v>
      </c>
      <c r="FC62">
        <v>1653839148.6</v>
      </c>
      <c r="FD62">
        <v>0</v>
      </c>
      <c r="FE62">
        <v>0.832</v>
      </c>
      <c r="FF62">
        <v>0.044</v>
      </c>
      <c r="FG62">
        <v>2.673</v>
      </c>
      <c r="FH62">
        <v>0.008</v>
      </c>
      <c r="FI62">
        <v>427</v>
      </c>
      <c r="FJ62">
        <v>11</v>
      </c>
      <c r="FK62">
        <v>0.49</v>
      </c>
      <c r="FL62">
        <v>0.23</v>
      </c>
      <c r="FM62">
        <v>-9.57115204516129</v>
      </c>
      <c r="FN62">
        <v>-134.638772680645</v>
      </c>
      <c r="FO62">
        <v>14.3981769770146</v>
      </c>
      <c r="FP62">
        <v>-1</v>
      </c>
      <c r="FQ62">
        <v>-1.36538461538462</v>
      </c>
      <c r="FR62">
        <v>63.3333335688085</v>
      </c>
      <c r="FS62">
        <v>16.0770725977589</v>
      </c>
      <c r="FT62">
        <v>0</v>
      </c>
      <c r="FU62">
        <v>0.00905076548387096</v>
      </c>
      <c r="FV62">
        <v>0.099320190967742</v>
      </c>
      <c r="FW62">
        <v>0.042916575257644</v>
      </c>
      <c r="FX62">
        <v>1</v>
      </c>
      <c r="FY62">
        <v>1</v>
      </c>
      <c r="FZ62">
        <v>2</v>
      </c>
      <c r="GA62" t="s">
        <v>492</v>
      </c>
      <c r="GB62">
        <v>3.20444</v>
      </c>
      <c r="GC62">
        <v>2.75483</v>
      </c>
      <c r="GD62">
        <v>0.165395</v>
      </c>
      <c r="GE62">
        <v>0.165459</v>
      </c>
      <c r="GF62">
        <v>0.0725114</v>
      </c>
      <c r="GG62">
        <v>0.0733251</v>
      </c>
      <c r="GH62">
        <v>32502</v>
      </c>
      <c r="GI62">
        <v>35738.8</v>
      </c>
      <c r="GJ62">
        <v>35295.6</v>
      </c>
      <c r="GK62">
        <v>38879.9</v>
      </c>
      <c r="GL62">
        <v>46424.6</v>
      </c>
      <c r="GM62">
        <v>52011.4</v>
      </c>
      <c r="GN62">
        <v>55157.4</v>
      </c>
      <c r="GO62">
        <v>62327.5</v>
      </c>
      <c r="GP62">
        <v>2.1443</v>
      </c>
      <c r="GQ62">
        <v>2.28032</v>
      </c>
      <c r="GR62">
        <v>0.095889</v>
      </c>
      <c r="GS62">
        <v>0</v>
      </c>
      <c r="GT62">
        <v>23.7739</v>
      </c>
      <c r="GU62">
        <v>999.9</v>
      </c>
      <c r="GV62">
        <v>36.766</v>
      </c>
      <c r="GW62">
        <v>28.621</v>
      </c>
      <c r="GX62">
        <v>15.9689</v>
      </c>
      <c r="GY62">
        <v>55.3672</v>
      </c>
      <c r="GZ62">
        <v>35.8774</v>
      </c>
      <c r="HA62">
        <v>2</v>
      </c>
      <c r="HB62">
        <v>0.0045376</v>
      </c>
      <c r="HC62">
        <v>0</v>
      </c>
      <c r="HD62">
        <v>20.181</v>
      </c>
      <c r="HE62">
        <v>5.20082</v>
      </c>
      <c r="HF62">
        <v>12.0099</v>
      </c>
      <c r="HG62">
        <v>4.97575</v>
      </c>
      <c r="HH62">
        <v>3.294</v>
      </c>
      <c r="HI62">
        <v>452.9</v>
      </c>
      <c r="HJ62">
        <v>9999</v>
      </c>
      <c r="HK62">
        <v>9999</v>
      </c>
      <c r="HL62">
        <v>8593.3</v>
      </c>
      <c r="HM62">
        <v>1.86279</v>
      </c>
      <c r="HN62">
        <v>1.86783</v>
      </c>
      <c r="HO62">
        <v>1.86757</v>
      </c>
      <c r="HP62">
        <v>1.86873</v>
      </c>
      <c r="HQ62">
        <v>1.86955</v>
      </c>
      <c r="HR62">
        <v>1.86558</v>
      </c>
      <c r="HS62">
        <v>1.86676</v>
      </c>
      <c r="HT62">
        <v>1.86813</v>
      </c>
      <c r="HU62">
        <v>5</v>
      </c>
      <c r="HV62">
        <v>0</v>
      </c>
      <c r="HW62">
        <v>0</v>
      </c>
      <c r="HX62">
        <v>0</v>
      </c>
      <c r="HY62" t="s">
        <v>423</v>
      </c>
      <c r="HZ62" t="s">
        <v>424</v>
      </c>
      <c r="IA62" t="s">
        <v>425</v>
      </c>
      <c r="IB62" t="s">
        <v>425</v>
      </c>
      <c r="IC62" t="s">
        <v>425</v>
      </c>
      <c r="ID62" t="s">
        <v>425</v>
      </c>
      <c r="IE62">
        <v>0</v>
      </c>
      <c r="IF62">
        <v>100</v>
      </c>
      <c r="IG62">
        <v>100</v>
      </c>
      <c r="IH62">
        <v>3.42</v>
      </c>
      <c r="II62">
        <v>0.0909</v>
      </c>
      <c r="IJ62">
        <v>2.1281692141418</v>
      </c>
      <c r="IK62">
        <v>0.00126289029031032</v>
      </c>
      <c r="IL62">
        <v>1.41772891061911e-08</v>
      </c>
      <c r="IM62">
        <v>3.84268295795709e-11</v>
      </c>
      <c r="IN62">
        <v>-0.00961934716735676</v>
      </c>
      <c r="IO62">
        <v>-0.0181798780298593</v>
      </c>
      <c r="IP62">
        <v>0.00198435848900387</v>
      </c>
      <c r="IQ62">
        <v>-1.69116240974151e-05</v>
      </c>
      <c r="IR62">
        <v>-3</v>
      </c>
      <c r="IS62">
        <v>2251</v>
      </c>
      <c r="IT62">
        <v>1</v>
      </c>
      <c r="IU62">
        <v>27</v>
      </c>
      <c r="IV62">
        <v>5733.4</v>
      </c>
      <c r="IW62">
        <v>5733.5</v>
      </c>
      <c r="IX62">
        <v>0.147705</v>
      </c>
      <c r="IY62">
        <v>4.99756</v>
      </c>
      <c r="IZ62">
        <v>2.24854</v>
      </c>
      <c r="JA62">
        <v>2.58911</v>
      </c>
      <c r="JB62">
        <v>1.99585</v>
      </c>
      <c r="JC62">
        <v>2.35352</v>
      </c>
      <c r="JD62">
        <v>30.7604</v>
      </c>
      <c r="JE62">
        <v>16.0321</v>
      </c>
      <c r="JF62">
        <v>2</v>
      </c>
      <c r="JG62">
        <v>621.661</v>
      </c>
      <c r="JH62">
        <v>728.903</v>
      </c>
      <c r="JI62">
        <v>25.9021</v>
      </c>
      <c r="JJ62">
        <v>27.3011</v>
      </c>
      <c r="JK62">
        <v>30.0001</v>
      </c>
      <c r="JL62">
        <v>27.2596</v>
      </c>
      <c r="JM62">
        <v>27.2007</v>
      </c>
      <c r="JN62">
        <v>-1</v>
      </c>
      <c r="JO62">
        <v>-30</v>
      </c>
      <c r="JP62">
        <v>-30</v>
      </c>
      <c r="JQ62">
        <v>-999.9</v>
      </c>
      <c r="JR62">
        <v>420.1</v>
      </c>
      <c r="JS62">
        <v>0</v>
      </c>
      <c r="JT62">
        <v>102.33</v>
      </c>
      <c r="JU62">
        <v>103.767</v>
      </c>
    </row>
    <row r="63" spans="1:281">
      <c r="A63">
        <v>47</v>
      </c>
      <c r="B63">
        <v>1654183217.6</v>
      </c>
      <c r="C63">
        <v>2760.5</v>
      </c>
      <c r="D63" t="s">
        <v>517</v>
      </c>
      <c r="E63" t="s">
        <v>518</v>
      </c>
      <c r="F63">
        <v>5</v>
      </c>
      <c r="G63" t="s">
        <v>417</v>
      </c>
      <c r="H63" t="s">
        <v>418</v>
      </c>
      <c r="I63">
        <v>1654183214.6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976.605172512965</v>
      </c>
      <c r="AK63">
        <v>979.303169696969</v>
      </c>
      <c r="AL63">
        <v>-0.851232387764014</v>
      </c>
      <c r="AM63">
        <v>66.9138105753433</v>
      </c>
      <c r="AN63">
        <f>(AP63 - AO63 + DI63*1E3/(8.314*(DK63+273.15)) * AR63/DH63 * AQ63) * DH63/(100*CV63) * 1000/(1000 - AP63)</f>
        <v>0</v>
      </c>
      <c r="AO63">
        <v>14.5455610636088</v>
      </c>
      <c r="AP63">
        <v>14.5301248484849</v>
      </c>
      <c r="AQ63">
        <v>-0.000268994021426311</v>
      </c>
      <c r="AR63">
        <v>78.336245327383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419</v>
      </c>
      <c r="AY63" t="s">
        <v>419</v>
      </c>
      <c r="AZ63">
        <v>0</v>
      </c>
      <c r="BA63">
        <v>0</v>
      </c>
      <c r="BB63">
        <f>1-AZ63/BA63</f>
        <v>0</v>
      </c>
      <c r="BC63">
        <v>0</v>
      </c>
      <c r="BD63" t="s">
        <v>419</v>
      </c>
      <c r="BE63" t="s">
        <v>419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419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420</v>
      </c>
      <c r="CY63">
        <v>2</v>
      </c>
      <c r="CZ63" t="b">
        <v>1</v>
      </c>
      <c r="DA63">
        <v>1654183214.6</v>
      </c>
      <c r="DB63">
        <v>967.205</v>
      </c>
      <c r="DC63">
        <v>962.957545454545</v>
      </c>
      <c r="DD63">
        <v>14.5234272727273</v>
      </c>
      <c r="DE63">
        <v>14.5412909090909</v>
      </c>
      <c r="DF63">
        <v>963.811909090909</v>
      </c>
      <c r="DG63">
        <v>14.4329090909091</v>
      </c>
      <c r="DH63">
        <v>600.008090909091</v>
      </c>
      <c r="DI63">
        <v>90.5853181818182</v>
      </c>
      <c r="DJ63">
        <v>0.0999872818181818</v>
      </c>
      <c r="DK63">
        <v>25.7259909090909</v>
      </c>
      <c r="DL63">
        <v>25.3541</v>
      </c>
      <c r="DM63">
        <v>999.9</v>
      </c>
      <c r="DN63">
        <v>0</v>
      </c>
      <c r="DO63">
        <v>0</v>
      </c>
      <c r="DP63">
        <v>10004.21</v>
      </c>
      <c r="DQ63">
        <v>0</v>
      </c>
      <c r="DR63">
        <v>626.042454545455</v>
      </c>
      <c r="DS63">
        <v>4.24745727272727</v>
      </c>
      <c r="DT63">
        <v>981.459090909091</v>
      </c>
      <c r="DU63">
        <v>977.166636363636</v>
      </c>
      <c r="DV63">
        <v>-0.0178671727272727</v>
      </c>
      <c r="DW63">
        <v>962.957545454545</v>
      </c>
      <c r="DX63">
        <v>14.5412909090909</v>
      </c>
      <c r="DY63">
        <v>1.31561181818182</v>
      </c>
      <c r="DZ63">
        <v>1.31722909090909</v>
      </c>
      <c r="EA63">
        <v>10.9783818181818</v>
      </c>
      <c r="EB63">
        <v>10.9968363636364</v>
      </c>
      <c r="EC63">
        <v>0</v>
      </c>
      <c r="ED63">
        <v>0</v>
      </c>
      <c r="EE63">
        <v>0</v>
      </c>
      <c r="EF63">
        <v>0</v>
      </c>
      <c r="EG63">
        <v>-12.7727272727273</v>
      </c>
      <c r="EH63">
        <v>0</v>
      </c>
      <c r="EI63">
        <v>25.2272727272727</v>
      </c>
      <c r="EJ63">
        <v>-1.90909090909091</v>
      </c>
      <c r="EK63">
        <v>34.75</v>
      </c>
      <c r="EL63">
        <v>40.7894545454545</v>
      </c>
      <c r="EM63">
        <v>37.0281818181818</v>
      </c>
      <c r="EN63">
        <v>41.0281818181818</v>
      </c>
      <c r="EO63">
        <v>36</v>
      </c>
      <c r="EP63">
        <v>0</v>
      </c>
      <c r="EQ63">
        <v>0</v>
      </c>
      <c r="ER63">
        <v>0</v>
      </c>
      <c r="ES63">
        <v>1654183218.1</v>
      </c>
      <c r="ET63">
        <v>0</v>
      </c>
      <c r="EU63">
        <v>-7.61538461538461</v>
      </c>
      <c r="EV63">
        <v>-41.2307691124743</v>
      </c>
      <c r="EW63">
        <v>13.7435899856136</v>
      </c>
      <c r="EX63">
        <v>20.7692307692308</v>
      </c>
      <c r="EY63">
        <v>15</v>
      </c>
      <c r="EZ63">
        <v>0</v>
      </c>
      <c r="FA63" t="s">
        <v>421</v>
      </c>
      <c r="FB63">
        <v>1653839153.1</v>
      </c>
      <c r="FC63">
        <v>1653839148.6</v>
      </c>
      <c r="FD63">
        <v>0</v>
      </c>
      <c r="FE63">
        <v>0.832</v>
      </c>
      <c r="FF63">
        <v>0.044</v>
      </c>
      <c r="FG63">
        <v>2.673</v>
      </c>
      <c r="FH63">
        <v>0.008</v>
      </c>
      <c r="FI63">
        <v>427</v>
      </c>
      <c r="FJ63">
        <v>11</v>
      </c>
      <c r="FK63">
        <v>0.49</v>
      </c>
      <c r="FL63">
        <v>0.23</v>
      </c>
      <c r="FM63">
        <v>4.28326096774194</v>
      </c>
      <c r="FN63">
        <v>-0.205252741935501</v>
      </c>
      <c r="FO63">
        <v>0.0634201582054587</v>
      </c>
      <c r="FP63">
        <v>-1</v>
      </c>
      <c r="FQ63">
        <v>-6.88461538461539</v>
      </c>
      <c r="FR63">
        <v>-36.3418802540068</v>
      </c>
      <c r="FS63">
        <v>12.9913489649456</v>
      </c>
      <c r="FT63">
        <v>0</v>
      </c>
      <c r="FU63">
        <v>0.00536636096774193</v>
      </c>
      <c r="FV63">
        <v>0.0775833401612903</v>
      </c>
      <c r="FW63">
        <v>0.042781579582998</v>
      </c>
      <c r="FX63">
        <v>1</v>
      </c>
      <c r="FY63">
        <v>1</v>
      </c>
      <c r="FZ63">
        <v>2</v>
      </c>
      <c r="GA63" t="s">
        <v>492</v>
      </c>
      <c r="GB63">
        <v>3.20446</v>
      </c>
      <c r="GC63">
        <v>2.75505</v>
      </c>
      <c r="GD63">
        <v>0.163046</v>
      </c>
      <c r="GE63">
        <v>0.162912</v>
      </c>
      <c r="GF63">
        <v>0.0725082</v>
      </c>
      <c r="GG63">
        <v>0.0733414</v>
      </c>
      <c r="GH63">
        <v>32593.8</v>
      </c>
      <c r="GI63">
        <v>35849.4</v>
      </c>
      <c r="GJ63">
        <v>35295.9</v>
      </c>
      <c r="GK63">
        <v>38881.6</v>
      </c>
      <c r="GL63">
        <v>46424.8</v>
      </c>
      <c r="GM63">
        <v>52012.6</v>
      </c>
      <c r="GN63">
        <v>55157.5</v>
      </c>
      <c r="GO63">
        <v>62330.1</v>
      </c>
      <c r="GP63">
        <v>2.14445</v>
      </c>
      <c r="GQ63">
        <v>2.28045</v>
      </c>
      <c r="GR63">
        <v>0.0959784</v>
      </c>
      <c r="GS63">
        <v>0</v>
      </c>
      <c r="GT63">
        <v>23.7693</v>
      </c>
      <c r="GU63">
        <v>999.9</v>
      </c>
      <c r="GV63">
        <v>36.79</v>
      </c>
      <c r="GW63">
        <v>28.601</v>
      </c>
      <c r="GX63">
        <v>15.9605</v>
      </c>
      <c r="GY63">
        <v>55.3972</v>
      </c>
      <c r="GZ63">
        <v>35.9135</v>
      </c>
      <c r="HA63">
        <v>2</v>
      </c>
      <c r="HB63">
        <v>0.0043064</v>
      </c>
      <c r="HC63">
        <v>0</v>
      </c>
      <c r="HD63">
        <v>20.1811</v>
      </c>
      <c r="HE63">
        <v>5.20261</v>
      </c>
      <c r="HF63">
        <v>12.0099</v>
      </c>
      <c r="HG63">
        <v>4.9756</v>
      </c>
      <c r="HH63">
        <v>3.29398</v>
      </c>
      <c r="HI63">
        <v>452.9</v>
      </c>
      <c r="HJ63">
        <v>9999</v>
      </c>
      <c r="HK63">
        <v>9999</v>
      </c>
      <c r="HL63">
        <v>8593.3</v>
      </c>
      <c r="HM63">
        <v>1.86279</v>
      </c>
      <c r="HN63">
        <v>1.86783</v>
      </c>
      <c r="HO63">
        <v>1.86754</v>
      </c>
      <c r="HP63">
        <v>1.86873</v>
      </c>
      <c r="HQ63">
        <v>1.86953</v>
      </c>
      <c r="HR63">
        <v>1.8656</v>
      </c>
      <c r="HS63">
        <v>1.86676</v>
      </c>
      <c r="HT63">
        <v>1.86813</v>
      </c>
      <c r="HU63">
        <v>5</v>
      </c>
      <c r="HV63">
        <v>0</v>
      </c>
      <c r="HW63">
        <v>0</v>
      </c>
      <c r="HX63">
        <v>0</v>
      </c>
      <c r="HY63" t="s">
        <v>423</v>
      </c>
      <c r="HZ63" t="s">
        <v>424</v>
      </c>
      <c r="IA63" t="s">
        <v>425</v>
      </c>
      <c r="IB63" t="s">
        <v>425</v>
      </c>
      <c r="IC63" t="s">
        <v>425</v>
      </c>
      <c r="ID63" t="s">
        <v>425</v>
      </c>
      <c r="IE63">
        <v>0</v>
      </c>
      <c r="IF63">
        <v>100</v>
      </c>
      <c r="IG63">
        <v>100</v>
      </c>
      <c r="IH63">
        <v>3.389</v>
      </c>
      <c r="II63">
        <v>0.0907</v>
      </c>
      <c r="IJ63">
        <v>2.1281692141418</v>
      </c>
      <c r="IK63">
        <v>0.00126289029031032</v>
      </c>
      <c r="IL63">
        <v>1.41772891061911e-08</v>
      </c>
      <c r="IM63">
        <v>3.84268295795709e-11</v>
      </c>
      <c r="IN63">
        <v>-0.00961934716735676</v>
      </c>
      <c r="IO63">
        <v>-0.0181798780298593</v>
      </c>
      <c r="IP63">
        <v>0.00198435848900387</v>
      </c>
      <c r="IQ63">
        <v>-1.69116240974151e-05</v>
      </c>
      <c r="IR63">
        <v>-3</v>
      </c>
      <c r="IS63">
        <v>2251</v>
      </c>
      <c r="IT63">
        <v>1</v>
      </c>
      <c r="IU63">
        <v>27</v>
      </c>
      <c r="IV63">
        <v>5734.4</v>
      </c>
      <c r="IW63">
        <v>5734.5</v>
      </c>
      <c r="IX63">
        <v>0.147705</v>
      </c>
      <c r="IY63">
        <v>4.99756</v>
      </c>
      <c r="IZ63">
        <v>2.24854</v>
      </c>
      <c r="JA63">
        <v>2.58911</v>
      </c>
      <c r="JB63">
        <v>1.99585</v>
      </c>
      <c r="JC63">
        <v>2.28394</v>
      </c>
      <c r="JD63">
        <v>30.7604</v>
      </c>
      <c r="JE63">
        <v>16.0146</v>
      </c>
      <c r="JF63">
        <v>2</v>
      </c>
      <c r="JG63">
        <v>621.675</v>
      </c>
      <c r="JH63">
        <v>728.893</v>
      </c>
      <c r="JI63">
        <v>25.8991</v>
      </c>
      <c r="JJ63">
        <v>27.2921</v>
      </c>
      <c r="JK63">
        <v>30.0002</v>
      </c>
      <c r="JL63">
        <v>27.2505</v>
      </c>
      <c r="JM63">
        <v>27.1915</v>
      </c>
      <c r="JN63">
        <v>-1</v>
      </c>
      <c r="JO63">
        <v>-30</v>
      </c>
      <c r="JP63">
        <v>-30</v>
      </c>
      <c r="JQ63">
        <v>-999.9</v>
      </c>
      <c r="JR63">
        <v>420.1</v>
      </c>
      <c r="JS63">
        <v>0</v>
      </c>
      <c r="JT63">
        <v>102.33</v>
      </c>
      <c r="JU63">
        <v>103.772</v>
      </c>
    </row>
    <row r="64" spans="1:281">
      <c r="A64">
        <v>48</v>
      </c>
      <c r="B64">
        <v>1654183277.6</v>
      </c>
      <c r="C64">
        <v>2820.5</v>
      </c>
      <c r="D64" t="s">
        <v>519</v>
      </c>
      <c r="E64" t="s">
        <v>520</v>
      </c>
      <c r="F64">
        <v>5</v>
      </c>
      <c r="G64" t="s">
        <v>417</v>
      </c>
      <c r="H64" t="s">
        <v>418</v>
      </c>
      <c r="I64">
        <v>1654183274.6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924.966725378595</v>
      </c>
      <c r="AK64">
        <v>927.457357575758</v>
      </c>
      <c r="AL64">
        <v>-0.807891024712637</v>
      </c>
      <c r="AM64">
        <v>66.9138105753433</v>
      </c>
      <c r="AN64">
        <f>(AP64 - AO64 + DI64*1E3/(8.314*(DK64+273.15)) * AR64/DH64 * AQ64) * DH64/(100*CV64) * 1000/(1000 - AP64)</f>
        <v>0</v>
      </c>
      <c r="AO64">
        <v>14.5553047489059</v>
      </c>
      <c r="AP64">
        <v>14.5389739393939</v>
      </c>
      <c r="AQ64">
        <v>-0.000431450022692758</v>
      </c>
      <c r="AR64">
        <v>78.336245327383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419</v>
      </c>
      <c r="AY64" t="s">
        <v>419</v>
      </c>
      <c r="AZ64">
        <v>0</v>
      </c>
      <c r="BA64">
        <v>0</v>
      </c>
      <c r="BB64">
        <f>1-AZ64/BA64</f>
        <v>0</v>
      </c>
      <c r="BC64">
        <v>0</v>
      </c>
      <c r="BD64" t="s">
        <v>419</v>
      </c>
      <c r="BE64" t="s">
        <v>419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419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420</v>
      </c>
      <c r="CY64">
        <v>2</v>
      </c>
      <c r="CZ64" t="b">
        <v>1</v>
      </c>
      <c r="DA64">
        <v>1654183274.6</v>
      </c>
      <c r="DB64">
        <v>915.976090909091</v>
      </c>
      <c r="DC64">
        <v>912.003090909091</v>
      </c>
      <c r="DD64">
        <v>14.5319363636364</v>
      </c>
      <c r="DE64">
        <v>14.5488363636364</v>
      </c>
      <c r="DF64">
        <v>912.654090909091</v>
      </c>
      <c r="DG64">
        <v>14.4411818181818</v>
      </c>
      <c r="DH64">
        <v>600.019</v>
      </c>
      <c r="DI64">
        <v>90.5854</v>
      </c>
      <c r="DJ64">
        <v>0.100112636363636</v>
      </c>
      <c r="DK64">
        <v>25.7370181818182</v>
      </c>
      <c r="DL64">
        <v>25.3558272727273</v>
      </c>
      <c r="DM64">
        <v>999.9</v>
      </c>
      <c r="DN64">
        <v>0</v>
      </c>
      <c r="DO64">
        <v>0</v>
      </c>
      <c r="DP64">
        <v>9985.67272727273</v>
      </c>
      <c r="DQ64">
        <v>0</v>
      </c>
      <c r="DR64">
        <v>626.029909090909</v>
      </c>
      <c r="DS64">
        <v>3.97289363636364</v>
      </c>
      <c r="DT64">
        <v>929.483181818182</v>
      </c>
      <c r="DU64">
        <v>925.467545454545</v>
      </c>
      <c r="DV64">
        <v>-0.0168932080909091</v>
      </c>
      <c r="DW64">
        <v>912.003090909091</v>
      </c>
      <c r="DX64">
        <v>14.5488363636364</v>
      </c>
      <c r="DY64">
        <v>1.31638</v>
      </c>
      <c r="DZ64">
        <v>1.31791090909091</v>
      </c>
      <c r="EA64">
        <v>10.9872181818182</v>
      </c>
      <c r="EB64">
        <v>11.0046636363636</v>
      </c>
      <c r="EC64">
        <v>0</v>
      </c>
      <c r="ED64">
        <v>0</v>
      </c>
      <c r="EE64">
        <v>0</v>
      </c>
      <c r="EF64">
        <v>0</v>
      </c>
      <c r="EG64">
        <v>-0.818181818181818</v>
      </c>
      <c r="EH64">
        <v>0</v>
      </c>
      <c r="EI64">
        <v>20.9545454545455</v>
      </c>
      <c r="EJ64">
        <v>-0.454545454545455</v>
      </c>
      <c r="EK64">
        <v>34.875</v>
      </c>
      <c r="EL64">
        <v>41</v>
      </c>
      <c r="EM64">
        <v>37.187</v>
      </c>
      <c r="EN64">
        <v>41.3862727272727</v>
      </c>
      <c r="EO64">
        <v>36.125</v>
      </c>
      <c r="EP64">
        <v>0</v>
      </c>
      <c r="EQ64">
        <v>0</v>
      </c>
      <c r="ER64">
        <v>0</v>
      </c>
      <c r="ES64">
        <v>1654183278.1</v>
      </c>
      <c r="ET64">
        <v>0</v>
      </c>
      <c r="EU64">
        <v>0.615384615384615</v>
      </c>
      <c r="EV64">
        <v>14.8034188372771</v>
      </c>
      <c r="EW64">
        <v>22.2222213162002</v>
      </c>
      <c r="EX64">
        <v>19.3846153846154</v>
      </c>
      <c r="EY64">
        <v>15</v>
      </c>
      <c r="EZ64">
        <v>0</v>
      </c>
      <c r="FA64" t="s">
        <v>421</v>
      </c>
      <c r="FB64">
        <v>1653839153.1</v>
      </c>
      <c r="FC64">
        <v>1653839148.6</v>
      </c>
      <c r="FD64">
        <v>0</v>
      </c>
      <c r="FE64">
        <v>0.832</v>
      </c>
      <c r="FF64">
        <v>0.044</v>
      </c>
      <c r="FG64">
        <v>2.673</v>
      </c>
      <c r="FH64">
        <v>0.008</v>
      </c>
      <c r="FI64">
        <v>427</v>
      </c>
      <c r="FJ64">
        <v>11</v>
      </c>
      <c r="FK64">
        <v>0.49</v>
      </c>
      <c r="FL64">
        <v>0.23</v>
      </c>
      <c r="FM64">
        <v>4.14321161290323</v>
      </c>
      <c r="FN64">
        <v>-1.0866585483871</v>
      </c>
      <c r="FO64">
        <v>0.140710224863972</v>
      </c>
      <c r="FP64">
        <v>-1</v>
      </c>
      <c r="FQ64">
        <v>-0.0384615384615385</v>
      </c>
      <c r="FR64">
        <v>15.3162393941737</v>
      </c>
      <c r="FS64">
        <v>13.2352407470788</v>
      </c>
      <c r="FT64">
        <v>0</v>
      </c>
      <c r="FU64">
        <v>0.0097911280967742</v>
      </c>
      <c r="FV64">
        <v>0.0764905247903225</v>
      </c>
      <c r="FW64">
        <v>0.0475861882008213</v>
      </c>
      <c r="FX64">
        <v>1</v>
      </c>
      <c r="FY64">
        <v>1</v>
      </c>
      <c r="FZ64">
        <v>2</v>
      </c>
      <c r="GA64" t="s">
        <v>492</v>
      </c>
      <c r="GB64">
        <v>3.20459</v>
      </c>
      <c r="GC64">
        <v>2.75484</v>
      </c>
      <c r="GD64">
        <v>0.157402</v>
      </c>
      <c r="GE64">
        <v>0.157308</v>
      </c>
      <c r="GF64">
        <v>0.0725409</v>
      </c>
      <c r="GG64">
        <v>0.0733725</v>
      </c>
      <c r="GH64">
        <v>32813.6</v>
      </c>
      <c r="GI64">
        <v>36089.3</v>
      </c>
      <c r="GJ64">
        <v>35295.9</v>
      </c>
      <c r="GK64">
        <v>38881.4</v>
      </c>
      <c r="GL64">
        <v>46422.9</v>
      </c>
      <c r="GM64">
        <v>52010.7</v>
      </c>
      <c r="GN64">
        <v>55157.4</v>
      </c>
      <c r="GO64">
        <v>62330.1</v>
      </c>
      <c r="GP64">
        <v>2.1446</v>
      </c>
      <c r="GQ64">
        <v>2.28075</v>
      </c>
      <c r="GR64">
        <v>0.096418</v>
      </c>
      <c r="GS64">
        <v>0</v>
      </c>
      <c r="GT64">
        <v>23.7833</v>
      </c>
      <c r="GU64">
        <v>999.9</v>
      </c>
      <c r="GV64">
        <v>36.839</v>
      </c>
      <c r="GW64">
        <v>28.58</v>
      </c>
      <c r="GX64">
        <v>15.963</v>
      </c>
      <c r="GY64">
        <v>55.4872</v>
      </c>
      <c r="GZ64">
        <v>35.8894</v>
      </c>
      <c r="HA64">
        <v>2</v>
      </c>
      <c r="HB64">
        <v>0.00372967</v>
      </c>
      <c r="HC64">
        <v>0</v>
      </c>
      <c r="HD64">
        <v>20.181</v>
      </c>
      <c r="HE64">
        <v>5.20321</v>
      </c>
      <c r="HF64">
        <v>12.0099</v>
      </c>
      <c r="HG64">
        <v>4.9757</v>
      </c>
      <c r="HH64">
        <v>3.29395</v>
      </c>
      <c r="HI64">
        <v>452.9</v>
      </c>
      <c r="HJ64">
        <v>9999</v>
      </c>
      <c r="HK64">
        <v>9999</v>
      </c>
      <c r="HL64">
        <v>8593.3</v>
      </c>
      <c r="HM64">
        <v>1.86279</v>
      </c>
      <c r="HN64">
        <v>1.86783</v>
      </c>
      <c r="HO64">
        <v>1.86754</v>
      </c>
      <c r="HP64">
        <v>1.86874</v>
      </c>
      <c r="HQ64">
        <v>1.86953</v>
      </c>
      <c r="HR64">
        <v>1.86558</v>
      </c>
      <c r="HS64">
        <v>1.86676</v>
      </c>
      <c r="HT64">
        <v>1.86813</v>
      </c>
      <c r="HU64">
        <v>5</v>
      </c>
      <c r="HV64">
        <v>0</v>
      </c>
      <c r="HW64">
        <v>0</v>
      </c>
      <c r="HX64">
        <v>0</v>
      </c>
      <c r="HY64" t="s">
        <v>423</v>
      </c>
      <c r="HZ64" t="s">
        <v>424</v>
      </c>
      <c r="IA64" t="s">
        <v>425</v>
      </c>
      <c r="IB64" t="s">
        <v>425</v>
      </c>
      <c r="IC64" t="s">
        <v>425</v>
      </c>
      <c r="ID64" t="s">
        <v>425</v>
      </c>
      <c r="IE64">
        <v>0</v>
      </c>
      <c r="IF64">
        <v>100</v>
      </c>
      <c r="IG64">
        <v>100</v>
      </c>
      <c r="IH64">
        <v>3.319</v>
      </c>
      <c r="II64">
        <v>0.0911</v>
      </c>
      <c r="IJ64">
        <v>2.1281692141418</v>
      </c>
      <c r="IK64">
        <v>0.00126289029031032</v>
      </c>
      <c r="IL64">
        <v>1.41772891061911e-08</v>
      </c>
      <c r="IM64">
        <v>3.84268295795709e-11</v>
      </c>
      <c r="IN64">
        <v>-0.00961934716735676</v>
      </c>
      <c r="IO64">
        <v>-0.0181798780298593</v>
      </c>
      <c r="IP64">
        <v>0.00198435848900387</v>
      </c>
      <c r="IQ64">
        <v>-1.69116240974151e-05</v>
      </c>
      <c r="IR64">
        <v>-3</v>
      </c>
      <c r="IS64">
        <v>2251</v>
      </c>
      <c r="IT64">
        <v>1</v>
      </c>
      <c r="IU64">
        <v>27</v>
      </c>
      <c r="IV64">
        <v>5735.4</v>
      </c>
      <c r="IW64">
        <v>5735.5</v>
      </c>
      <c r="IX64">
        <v>0.147705</v>
      </c>
      <c r="IY64">
        <v>4.99756</v>
      </c>
      <c r="IZ64">
        <v>2.24854</v>
      </c>
      <c r="JA64">
        <v>2.58911</v>
      </c>
      <c r="JB64">
        <v>1.99585</v>
      </c>
      <c r="JC64">
        <v>2.28882</v>
      </c>
      <c r="JD64">
        <v>30.7604</v>
      </c>
      <c r="JE64">
        <v>16.0146</v>
      </c>
      <c r="JF64">
        <v>2</v>
      </c>
      <c r="JG64">
        <v>621.689</v>
      </c>
      <c r="JH64">
        <v>729.039</v>
      </c>
      <c r="JI64">
        <v>25.8967</v>
      </c>
      <c r="JJ64">
        <v>27.2849</v>
      </c>
      <c r="JK64">
        <v>30</v>
      </c>
      <c r="JL64">
        <v>27.2412</v>
      </c>
      <c r="JM64">
        <v>27.1825</v>
      </c>
      <c r="JN64">
        <v>-1</v>
      </c>
      <c r="JO64">
        <v>-30</v>
      </c>
      <c r="JP64">
        <v>-30</v>
      </c>
      <c r="JQ64">
        <v>-999.9</v>
      </c>
      <c r="JR64">
        <v>420.1</v>
      </c>
      <c r="JS64">
        <v>0</v>
      </c>
      <c r="JT64">
        <v>102.33</v>
      </c>
      <c r="JU64">
        <v>103.771</v>
      </c>
    </row>
    <row r="65" spans="1:281">
      <c r="A65">
        <v>49</v>
      </c>
      <c r="B65">
        <v>1654183337.6</v>
      </c>
      <c r="C65">
        <v>2880.5</v>
      </c>
      <c r="D65" t="s">
        <v>521</v>
      </c>
      <c r="E65" t="s">
        <v>522</v>
      </c>
      <c r="F65">
        <v>5</v>
      </c>
      <c r="G65" t="s">
        <v>417</v>
      </c>
      <c r="H65" t="s">
        <v>418</v>
      </c>
      <c r="I65">
        <v>1654183334.6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881.144508582961</v>
      </c>
      <c r="AK65">
        <v>881.998418181818</v>
      </c>
      <c r="AL65">
        <v>-0.424095440051349</v>
      </c>
      <c r="AM65">
        <v>66.9138105753433</v>
      </c>
      <c r="AN65">
        <f>(AP65 - AO65 + DI65*1E3/(8.314*(DK65+273.15)) * AR65/DH65 * AQ65) * DH65/(100*CV65) * 1000/(1000 - AP65)</f>
        <v>0</v>
      </c>
      <c r="AO65">
        <v>14.5695643741147</v>
      </c>
      <c r="AP65">
        <v>14.55706</v>
      </c>
      <c r="AQ65">
        <v>-0.00118815521040072</v>
      </c>
      <c r="AR65">
        <v>78.336245327383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419</v>
      </c>
      <c r="AY65" t="s">
        <v>419</v>
      </c>
      <c r="AZ65">
        <v>0</v>
      </c>
      <c r="BA65">
        <v>0</v>
      </c>
      <c r="BB65">
        <f>1-AZ65/BA65</f>
        <v>0</v>
      </c>
      <c r="BC65">
        <v>0</v>
      </c>
      <c r="BD65" t="s">
        <v>419</v>
      </c>
      <c r="BE65" t="s">
        <v>419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419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420</v>
      </c>
      <c r="CY65">
        <v>2</v>
      </c>
      <c r="CZ65" t="b">
        <v>1</v>
      </c>
      <c r="DA65">
        <v>1654183334.6</v>
      </c>
      <c r="DB65">
        <v>870.368818181818</v>
      </c>
      <c r="DC65">
        <v>871.164363636364</v>
      </c>
      <c r="DD65">
        <v>14.5523181818182</v>
      </c>
      <c r="DE65">
        <v>14.5646818181818</v>
      </c>
      <c r="DF65">
        <v>867.109909090909</v>
      </c>
      <c r="DG65">
        <v>14.461</v>
      </c>
      <c r="DH65">
        <v>600.021181818182</v>
      </c>
      <c r="DI65">
        <v>90.5863272727273</v>
      </c>
      <c r="DJ65">
        <v>0.100027918181818</v>
      </c>
      <c r="DK65">
        <v>25.7494636363636</v>
      </c>
      <c r="DL65">
        <v>25.3670181818182</v>
      </c>
      <c r="DM65">
        <v>999.9</v>
      </c>
      <c r="DN65">
        <v>0</v>
      </c>
      <c r="DO65">
        <v>0</v>
      </c>
      <c r="DP65">
        <v>9995.61636363636</v>
      </c>
      <c r="DQ65">
        <v>0</v>
      </c>
      <c r="DR65">
        <v>626.020181818182</v>
      </c>
      <c r="DS65">
        <v>-0.795529090909091</v>
      </c>
      <c r="DT65">
        <v>883.222</v>
      </c>
      <c r="DU65">
        <v>884.040363636364</v>
      </c>
      <c r="DV65">
        <v>-0.0123624790909091</v>
      </c>
      <c r="DW65">
        <v>871.164363636364</v>
      </c>
      <c r="DX65">
        <v>14.5646818181818</v>
      </c>
      <c r="DY65">
        <v>1.31824181818182</v>
      </c>
      <c r="DZ65">
        <v>1.31936181818182</v>
      </c>
      <c r="EA65">
        <v>11.0084545454545</v>
      </c>
      <c r="EB65">
        <v>11.0212090909091</v>
      </c>
      <c r="EC65">
        <v>0</v>
      </c>
      <c r="ED65">
        <v>0</v>
      </c>
      <c r="EE65">
        <v>0</v>
      </c>
      <c r="EF65">
        <v>0</v>
      </c>
      <c r="EG65">
        <v>-0.545454545454545</v>
      </c>
      <c r="EH65">
        <v>0</v>
      </c>
      <c r="EI65">
        <v>19.3181818181818</v>
      </c>
      <c r="EJ65">
        <v>-2.54545454545455</v>
      </c>
      <c r="EK65">
        <v>35</v>
      </c>
      <c r="EL65">
        <v>41.1306363636364</v>
      </c>
      <c r="EM65">
        <v>37.312</v>
      </c>
      <c r="EN65">
        <v>41.687</v>
      </c>
      <c r="EO65">
        <v>36.25</v>
      </c>
      <c r="EP65">
        <v>0</v>
      </c>
      <c r="EQ65">
        <v>0</v>
      </c>
      <c r="ER65">
        <v>0</v>
      </c>
      <c r="ES65">
        <v>1654183338.1</v>
      </c>
      <c r="ET65">
        <v>0</v>
      </c>
      <c r="EU65">
        <v>-5.65384615384615</v>
      </c>
      <c r="EV65">
        <v>67.4529899977133</v>
      </c>
      <c r="EW65">
        <v>-22.0854705231195</v>
      </c>
      <c r="EX65">
        <v>25.2307692307692</v>
      </c>
      <c r="EY65">
        <v>15</v>
      </c>
      <c r="EZ65">
        <v>0</v>
      </c>
      <c r="FA65" t="s">
        <v>421</v>
      </c>
      <c r="FB65">
        <v>1653839153.1</v>
      </c>
      <c r="FC65">
        <v>1653839148.6</v>
      </c>
      <c r="FD65">
        <v>0</v>
      </c>
      <c r="FE65">
        <v>0.832</v>
      </c>
      <c r="FF65">
        <v>0.044</v>
      </c>
      <c r="FG65">
        <v>2.673</v>
      </c>
      <c r="FH65">
        <v>0.008</v>
      </c>
      <c r="FI65">
        <v>427</v>
      </c>
      <c r="FJ65">
        <v>11</v>
      </c>
      <c r="FK65">
        <v>0.49</v>
      </c>
      <c r="FL65">
        <v>0.23</v>
      </c>
      <c r="FM65">
        <v>3.01309433333333</v>
      </c>
      <c r="FN65">
        <v>-10.1345942602892</v>
      </c>
      <c r="FO65">
        <v>1.36199690482684</v>
      </c>
      <c r="FP65">
        <v>-1</v>
      </c>
      <c r="FQ65">
        <v>-7.08</v>
      </c>
      <c r="FR65">
        <v>61.9615369547283</v>
      </c>
      <c r="FS65">
        <v>16.6527355110204</v>
      </c>
      <c r="FT65">
        <v>0</v>
      </c>
      <c r="FU65">
        <v>0.00762669633333333</v>
      </c>
      <c r="FV65">
        <v>0.174704647741935</v>
      </c>
      <c r="FW65">
        <v>0.0419788707380513</v>
      </c>
      <c r="FX65">
        <v>0</v>
      </c>
      <c r="FY65">
        <v>0</v>
      </c>
      <c r="FZ65">
        <v>2</v>
      </c>
      <c r="GA65" t="s">
        <v>422</v>
      </c>
      <c r="GB65">
        <v>3.20452</v>
      </c>
      <c r="GC65">
        <v>2.75494</v>
      </c>
      <c r="GD65">
        <v>0.152463</v>
      </c>
      <c r="GE65">
        <v>0.155257</v>
      </c>
      <c r="GF65">
        <v>0.0726102</v>
      </c>
      <c r="GG65">
        <v>0.0734196</v>
      </c>
      <c r="GH65">
        <v>33006.1</v>
      </c>
      <c r="GI65">
        <v>36177.8</v>
      </c>
      <c r="GJ65">
        <v>35296.2</v>
      </c>
      <c r="GK65">
        <v>38882.2</v>
      </c>
      <c r="GL65">
        <v>46419.5</v>
      </c>
      <c r="GM65">
        <v>52008.6</v>
      </c>
      <c r="GN65">
        <v>55157.7</v>
      </c>
      <c r="GO65">
        <v>62330.9</v>
      </c>
      <c r="GP65">
        <v>2.14447</v>
      </c>
      <c r="GQ65">
        <v>2.2809</v>
      </c>
      <c r="GR65">
        <v>0.0959262</v>
      </c>
      <c r="GS65">
        <v>0</v>
      </c>
      <c r="GT65">
        <v>23.7993</v>
      </c>
      <c r="GU65">
        <v>999.9</v>
      </c>
      <c r="GV65">
        <v>36.894</v>
      </c>
      <c r="GW65">
        <v>28.57</v>
      </c>
      <c r="GX65">
        <v>15.9758</v>
      </c>
      <c r="GY65">
        <v>55.6072</v>
      </c>
      <c r="GZ65">
        <v>35.8654</v>
      </c>
      <c r="HA65">
        <v>2</v>
      </c>
      <c r="HB65">
        <v>0.00324695</v>
      </c>
      <c r="HC65">
        <v>0</v>
      </c>
      <c r="HD65">
        <v>20.1813</v>
      </c>
      <c r="HE65">
        <v>5.20321</v>
      </c>
      <c r="HF65">
        <v>12.0099</v>
      </c>
      <c r="HG65">
        <v>4.9758</v>
      </c>
      <c r="HH65">
        <v>3.29393</v>
      </c>
      <c r="HI65">
        <v>452.9</v>
      </c>
      <c r="HJ65">
        <v>9999</v>
      </c>
      <c r="HK65">
        <v>9999</v>
      </c>
      <c r="HL65">
        <v>8593.3</v>
      </c>
      <c r="HM65">
        <v>1.86279</v>
      </c>
      <c r="HN65">
        <v>1.86783</v>
      </c>
      <c r="HO65">
        <v>1.86755</v>
      </c>
      <c r="HP65">
        <v>1.86874</v>
      </c>
      <c r="HQ65">
        <v>1.86955</v>
      </c>
      <c r="HR65">
        <v>1.86559</v>
      </c>
      <c r="HS65">
        <v>1.86676</v>
      </c>
      <c r="HT65">
        <v>1.86813</v>
      </c>
      <c r="HU65">
        <v>5</v>
      </c>
      <c r="HV65">
        <v>0</v>
      </c>
      <c r="HW65">
        <v>0</v>
      </c>
      <c r="HX65">
        <v>0</v>
      </c>
      <c r="HY65" t="s">
        <v>423</v>
      </c>
      <c r="HZ65" t="s">
        <v>424</v>
      </c>
      <c r="IA65" t="s">
        <v>425</v>
      </c>
      <c r="IB65" t="s">
        <v>425</v>
      </c>
      <c r="IC65" t="s">
        <v>425</v>
      </c>
      <c r="ID65" t="s">
        <v>425</v>
      </c>
      <c r="IE65">
        <v>0</v>
      </c>
      <c r="IF65">
        <v>100</v>
      </c>
      <c r="IG65">
        <v>100</v>
      </c>
      <c r="IH65">
        <v>3.258</v>
      </c>
      <c r="II65">
        <v>0.0915</v>
      </c>
      <c r="IJ65">
        <v>2.1281692141418</v>
      </c>
      <c r="IK65">
        <v>0.00126289029031032</v>
      </c>
      <c r="IL65">
        <v>1.41772891061911e-08</v>
      </c>
      <c r="IM65">
        <v>3.84268295795709e-11</v>
      </c>
      <c r="IN65">
        <v>-0.00961934716735676</v>
      </c>
      <c r="IO65">
        <v>-0.0181798780298593</v>
      </c>
      <c r="IP65">
        <v>0.00198435848900387</v>
      </c>
      <c r="IQ65">
        <v>-1.69116240974151e-05</v>
      </c>
      <c r="IR65">
        <v>-3</v>
      </c>
      <c r="IS65">
        <v>2251</v>
      </c>
      <c r="IT65">
        <v>1</v>
      </c>
      <c r="IU65">
        <v>27</v>
      </c>
      <c r="IV65">
        <v>5736.4</v>
      </c>
      <c r="IW65">
        <v>5736.5</v>
      </c>
      <c r="IX65">
        <v>0.147705</v>
      </c>
      <c r="IY65">
        <v>4.99756</v>
      </c>
      <c r="IZ65">
        <v>2.24854</v>
      </c>
      <c r="JA65">
        <v>2.58911</v>
      </c>
      <c r="JB65">
        <v>1.99585</v>
      </c>
      <c r="JC65">
        <v>2.35718</v>
      </c>
      <c r="JD65">
        <v>30.7388</v>
      </c>
      <c r="JE65">
        <v>16.0321</v>
      </c>
      <c r="JF65">
        <v>2</v>
      </c>
      <c r="JG65">
        <v>621.512</v>
      </c>
      <c r="JH65">
        <v>729.081</v>
      </c>
      <c r="JI65">
        <v>25.8962</v>
      </c>
      <c r="JJ65">
        <v>27.2782</v>
      </c>
      <c r="JK65">
        <v>30.0001</v>
      </c>
      <c r="JL65">
        <v>27.2343</v>
      </c>
      <c r="JM65">
        <v>27.1756</v>
      </c>
      <c r="JN65">
        <v>-1</v>
      </c>
      <c r="JO65">
        <v>-30</v>
      </c>
      <c r="JP65">
        <v>-30</v>
      </c>
      <c r="JQ65">
        <v>-999.9</v>
      </c>
      <c r="JR65">
        <v>420.1</v>
      </c>
      <c r="JS65">
        <v>0</v>
      </c>
      <c r="JT65">
        <v>102.331</v>
      </c>
      <c r="JU65">
        <v>103.773</v>
      </c>
    </row>
    <row r="66" spans="1:281">
      <c r="A66">
        <v>50</v>
      </c>
      <c r="B66">
        <v>1654183397.6</v>
      </c>
      <c r="C66">
        <v>2940.5</v>
      </c>
      <c r="D66" t="s">
        <v>523</v>
      </c>
      <c r="E66" t="s">
        <v>524</v>
      </c>
      <c r="F66">
        <v>5</v>
      </c>
      <c r="G66" t="s">
        <v>417</v>
      </c>
      <c r="H66" t="s">
        <v>418</v>
      </c>
      <c r="I66">
        <v>1654183394.6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924.524820531432</v>
      </c>
      <c r="AK66">
        <v>924.203569696969</v>
      </c>
      <c r="AL66">
        <v>-0.0944677847929526</v>
      </c>
      <c r="AM66">
        <v>66.9138105753433</v>
      </c>
      <c r="AN66">
        <f>(AP66 - AO66 + DI66*1E3/(8.314*(DK66+273.15)) * AR66/DH66 * AQ66) * DH66/(100*CV66) * 1000/(1000 - AP66)</f>
        <v>0</v>
      </c>
      <c r="AO66">
        <v>14.557009765421</v>
      </c>
      <c r="AP66">
        <v>14.5427957575758</v>
      </c>
      <c r="AQ66">
        <v>-0.000748512064576089</v>
      </c>
      <c r="AR66">
        <v>78.336245327383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419</v>
      </c>
      <c r="AY66" t="s">
        <v>419</v>
      </c>
      <c r="AZ66">
        <v>0</v>
      </c>
      <c r="BA66">
        <v>0</v>
      </c>
      <c r="BB66">
        <f>1-AZ66/BA66</f>
        <v>0</v>
      </c>
      <c r="BC66">
        <v>0</v>
      </c>
      <c r="BD66" t="s">
        <v>419</v>
      </c>
      <c r="BE66" t="s">
        <v>419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419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420</v>
      </c>
      <c r="CY66">
        <v>2</v>
      </c>
      <c r="CZ66" t="b">
        <v>1</v>
      </c>
      <c r="DA66">
        <v>1654183394.6</v>
      </c>
      <c r="DB66">
        <v>911.081545454545</v>
      </c>
      <c r="DC66">
        <v>914.543909090909</v>
      </c>
      <c r="DD66">
        <v>14.5373090909091</v>
      </c>
      <c r="DE66">
        <v>14.5519090909091</v>
      </c>
      <c r="DF66">
        <v>907.766272727273</v>
      </c>
      <c r="DG66">
        <v>14.4464181818182</v>
      </c>
      <c r="DH66">
        <v>600.017272727273</v>
      </c>
      <c r="DI66">
        <v>90.5889</v>
      </c>
      <c r="DJ66">
        <v>0.0999793909090909</v>
      </c>
      <c r="DK66">
        <v>25.7606363636364</v>
      </c>
      <c r="DL66">
        <v>25.3767545454545</v>
      </c>
      <c r="DM66">
        <v>999.9</v>
      </c>
      <c r="DN66">
        <v>0</v>
      </c>
      <c r="DO66">
        <v>0</v>
      </c>
      <c r="DP66">
        <v>10008.5181818182</v>
      </c>
      <c r="DQ66">
        <v>0</v>
      </c>
      <c r="DR66">
        <v>626.014181818182</v>
      </c>
      <c r="DS66">
        <v>-3.46244041818182</v>
      </c>
      <c r="DT66">
        <v>924.521454545455</v>
      </c>
      <c r="DU66">
        <v>928.048818181818</v>
      </c>
      <c r="DV66">
        <v>-0.0145944243636364</v>
      </c>
      <c r="DW66">
        <v>914.543909090909</v>
      </c>
      <c r="DX66">
        <v>14.5519090909091</v>
      </c>
      <c r="DY66">
        <v>1.31691909090909</v>
      </c>
      <c r="DZ66">
        <v>1.31824090909091</v>
      </c>
      <c r="EA66">
        <v>10.9933545454545</v>
      </c>
      <c r="EB66">
        <v>11.0084363636364</v>
      </c>
      <c r="EC66">
        <v>0</v>
      </c>
      <c r="ED66">
        <v>0</v>
      </c>
      <c r="EE66">
        <v>0</v>
      </c>
      <c r="EF66">
        <v>0</v>
      </c>
      <c r="EG66">
        <v>4.31818181818182</v>
      </c>
      <c r="EH66">
        <v>0</v>
      </c>
      <c r="EI66">
        <v>12.3636363636364</v>
      </c>
      <c r="EJ66">
        <v>-2</v>
      </c>
      <c r="EK66">
        <v>35.125</v>
      </c>
      <c r="EL66">
        <v>41.312</v>
      </c>
      <c r="EM66">
        <v>37.437</v>
      </c>
      <c r="EN66">
        <v>41.8806363636364</v>
      </c>
      <c r="EO66">
        <v>36.3806363636364</v>
      </c>
      <c r="EP66">
        <v>0</v>
      </c>
      <c r="EQ66">
        <v>0</v>
      </c>
      <c r="ER66">
        <v>0</v>
      </c>
      <c r="ES66">
        <v>1654183398.1</v>
      </c>
      <c r="ET66">
        <v>0</v>
      </c>
      <c r="EU66">
        <v>-0.653846153846154</v>
      </c>
      <c r="EV66">
        <v>69.6068373443315</v>
      </c>
      <c r="EW66">
        <v>-4.51281934826357</v>
      </c>
      <c r="EX66">
        <v>17.6538461538462</v>
      </c>
      <c r="EY66">
        <v>15</v>
      </c>
      <c r="EZ66">
        <v>0</v>
      </c>
      <c r="FA66" t="s">
        <v>421</v>
      </c>
      <c r="FB66">
        <v>1653839153.1</v>
      </c>
      <c r="FC66">
        <v>1653839148.6</v>
      </c>
      <c r="FD66">
        <v>0</v>
      </c>
      <c r="FE66">
        <v>0.832</v>
      </c>
      <c r="FF66">
        <v>0.044</v>
      </c>
      <c r="FG66">
        <v>2.673</v>
      </c>
      <c r="FH66">
        <v>0.008</v>
      </c>
      <c r="FI66">
        <v>427</v>
      </c>
      <c r="FJ66">
        <v>11</v>
      </c>
      <c r="FK66">
        <v>0.49</v>
      </c>
      <c r="FL66">
        <v>0.23</v>
      </c>
      <c r="FM66">
        <v>-1.54364268666667</v>
      </c>
      <c r="FN66">
        <v>18.9672704836485</v>
      </c>
      <c r="FO66">
        <v>2.68280695130243</v>
      </c>
      <c r="FP66">
        <v>-1</v>
      </c>
      <c r="FQ66">
        <v>-2.36</v>
      </c>
      <c r="FR66">
        <v>64.2692302671174</v>
      </c>
      <c r="FS66">
        <v>18.1529722084291</v>
      </c>
      <c r="FT66">
        <v>0</v>
      </c>
      <c r="FU66">
        <v>0.0115348861</v>
      </c>
      <c r="FV66">
        <v>0.133328907096774</v>
      </c>
      <c r="FW66">
        <v>0.0437182986579207</v>
      </c>
      <c r="FX66">
        <v>0</v>
      </c>
      <c r="FY66">
        <v>0</v>
      </c>
      <c r="FZ66">
        <v>2</v>
      </c>
      <c r="GA66" t="s">
        <v>422</v>
      </c>
      <c r="GB66">
        <v>3.20459</v>
      </c>
      <c r="GC66">
        <v>2.75494</v>
      </c>
      <c r="GD66">
        <v>0.15722</v>
      </c>
      <c r="GE66">
        <v>0.160965</v>
      </c>
      <c r="GF66">
        <v>0.0725604</v>
      </c>
      <c r="GG66">
        <v>0.0733848</v>
      </c>
      <c r="GH66">
        <v>32821.6</v>
      </c>
      <c r="GI66">
        <v>35934.2</v>
      </c>
      <c r="GJ66">
        <v>35296.9</v>
      </c>
      <c r="GK66">
        <v>38882.9</v>
      </c>
      <c r="GL66">
        <v>46423.1</v>
      </c>
      <c r="GM66">
        <v>52012</v>
      </c>
      <c r="GN66">
        <v>55158.8</v>
      </c>
      <c r="GO66">
        <v>62332.4</v>
      </c>
      <c r="GP66">
        <v>2.14473</v>
      </c>
      <c r="GQ66">
        <v>2.28093</v>
      </c>
      <c r="GR66">
        <v>0.0962615</v>
      </c>
      <c r="GS66">
        <v>0</v>
      </c>
      <c r="GT66">
        <v>23.8073</v>
      </c>
      <c r="GU66">
        <v>999.9</v>
      </c>
      <c r="GV66">
        <v>36.919</v>
      </c>
      <c r="GW66">
        <v>28.55</v>
      </c>
      <c r="GX66">
        <v>15.9681</v>
      </c>
      <c r="GY66">
        <v>55.2172</v>
      </c>
      <c r="GZ66">
        <v>35.8934</v>
      </c>
      <c r="HA66">
        <v>2</v>
      </c>
      <c r="HB66">
        <v>0.00278709</v>
      </c>
      <c r="HC66">
        <v>0</v>
      </c>
      <c r="HD66">
        <v>20.1813</v>
      </c>
      <c r="HE66">
        <v>5.20306</v>
      </c>
      <c r="HF66">
        <v>12.0099</v>
      </c>
      <c r="HG66">
        <v>4.97575</v>
      </c>
      <c r="HH66">
        <v>3.294</v>
      </c>
      <c r="HI66">
        <v>452.9</v>
      </c>
      <c r="HJ66">
        <v>9999</v>
      </c>
      <c r="HK66">
        <v>9999</v>
      </c>
      <c r="HL66">
        <v>8593.3</v>
      </c>
      <c r="HM66">
        <v>1.86279</v>
      </c>
      <c r="HN66">
        <v>1.86783</v>
      </c>
      <c r="HO66">
        <v>1.86754</v>
      </c>
      <c r="HP66">
        <v>1.86874</v>
      </c>
      <c r="HQ66">
        <v>1.86952</v>
      </c>
      <c r="HR66">
        <v>1.8656</v>
      </c>
      <c r="HS66">
        <v>1.86676</v>
      </c>
      <c r="HT66">
        <v>1.86813</v>
      </c>
      <c r="HU66">
        <v>5</v>
      </c>
      <c r="HV66">
        <v>0</v>
      </c>
      <c r="HW66">
        <v>0</v>
      </c>
      <c r="HX66">
        <v>0</v>
      </c>
      <c r="HY66" t="s">
        <v>423</v>
      </c>
      <c r="HZ66" t="s">
        <v>424</v>
      </c>
      <c r="IA66" t="s">
        <v>425</v>
      </c>
      <c r="IB66" t="s">
        <v>425</v>
      </c>
      <c r="IC66" t="s">
        <v>425</v>
      </c>
      <c r="ID66" t="s">
        <v>425</v>
      </c>
      <c r="IE66">
        <v>0</v>
      </c>
      <c r="IF66">
        <v>100</v>
      </c>
      <c r="IG66">
        <v>100</v>
      </c>
      <c r="IH66">
        <v>3.316</v>
      </c>
      <c r="II66">
        <v>0.0911</v>
      </c>
      <c r="IJ66">
        <v>2.1281692141418</v>
      </c>
      <c r="IK66">
        <v>0.00126289029031032</v>
      </c>
      <c r="IL66">
        <v>1.41772891061911e-08</v>
      </c>
      <c r="IM66">
        <v>3.84268295795709e-11</v>
      </c>
      <c r="IN66">
        <v>-0.00961934716735676</v>
      </c>
      <c r="IO66">
        <v>-0.0181798780298593</v>
      </c>
      <c r="IP66">
        <v>0.00198435848900387</v>
      </c>
      <c r="IQ66">
        <v>-1.69116240974151e-05</v>
      </c>
      <c r="IR66">
        <v>-3</v>
      </c>
      <c r="IS66">
        <v>2251</v>
      </c>
      <c r="IT66">
        <v>1</v>
      </c>
      <c r="IU66">
        <v>27</v>
      </c>
      <c r="IV66">
        <v>5737.4</v>
      </c>
      <c r="IW66">
        <v>5737.5</v>
      </c>
      <c r="IX66">
        <v>0.147705</v>
      </c>
      <c r="IY66">
        <v>4.99756</v>
      </c>
      <c r="IZ66">
        <v>2.24854</v>
      </c>
      <c r="JA66">
        <v>2.58911</v>
      </c>
      <c r="JB66">
        <v>1.99585</v>
      </c>
      <c r="JC66">
        <v>2.36694</v>
      </c>
      <c r="JD66">
        <v>30.7172</v>
      </c>
      <c r="JE66">
        <v>16.0321</v>
      </c>
      <c r="JF66">
        <v>2</v>
      </c>
      <c r="JG66">
        <v>621.63</v>
      </c>
      <c r="JH66">
        <v>729.013</v>
      </c>
      <c r="JI66">
        <v>25.898</v>
      </c>
      <c r="JJ66">
        <v>27.2736</v>
      </c>
      <c r="JK66">
        <v>30.0001</v>
      </c>
      <c r="JL66">
        <v>27.2274</v>
      </c>
      <c r="JM66">
        <v>27.1687</v>
      </c>
      <c r="JN66">
        <v>-1</v>
      </c>
      <c r="JO66">
        <v>-30</v>
      </c>
      <c r="JP66">
        <v>-30</v>
      </c>
      <c r="JQ66">
        <v>-999.9</v>
      </c>
      <c r="JR66">
        <v>420.1</v>
      </c>
      <c r="JS66">
        <v>0</v>
      </c>
      <c r="JT66">
        <v>102.333</v>
      </c>
      <c r="JU66">
        <v>103.775</v>
      </c>
    </row>
    <row r="67" spans="1:281">
      <c r="A67">
        <v>51</v>
      </c>
      <c r="B67">
        <v>1654183457.6</v>
      </c>
      <c r="C67">
        <v>3000.5</v>
      </c>
      <c r="D67" t="s">
        <v>525</v>
      </c>
      <c r="E67" t="s">
        <v>526</v>
      </c>
      <c r="F67">
        <v>5</v>
      </c>
      <c r="G67" t="s">
        <v>417</v>
      </c>
      <c r="H67" t="s">
        <v>418</v>
      </c>
      <c r="I67">
        <v>1654183454.6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973.397942889829</v>
      </c>
      <c r="AK67">
        <v>974.087127272727</v>
      </c>
      <c r="AL67">
        <v>-0.403600916563087</v>
      </c>
      <c r="AM67">
        <v>66.9138105753433</v>
      </c>
      <c r="AN67">
        <f>(AP67 - AO67 + DI67*1E3/(8.314*(DK67+273.15)) * AR67/DH67 * AQ67) * DH67/(100*CV67) * 1000/(1000 - AP67)</f>
        <v>0</v>
      </c>
      <c r="AO67">
        <v>14.5602857884941</v>
      </c>
      <c r="AP67">
        <v>14.5512806060606</v>
      </c>
      <c r="AQ67">
        <v>-0.00168546759200728</v>
      </c>
      <c r="AR67">
        <v>78.336245327383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419</v>
      </c>
      <c r="AY67" t="s">
        <v>419</v>
      </c>
      <c r="AZ67">
        <v>0</v>
      </c>
      <c r="BA67">
        <v>0</v>
      </c>
      <c r="BB67">
        <f>1-AZ67/BA67</f>
        <v>0</v>
      </c>
      <c r="BC67">
        <v>0</v>
      </c>
      <c r="BD67" t="s">
        <v>419</v>
      </c>
      <c r="BE67" t="s">
        <v>419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419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420</v>
      </c>
      <c r="CY67">
        <v>2</v>
      </c>
      <c r="CZ67" t="b">
        <v>1</v>
      </c>
      <c r="DA67">
        <v>1654183454.6</v>
      </c>
      <c r="DB67">
        <v>960.979363636364</v>
      </c>
      <c r="DC67">
        <v>961.456363636364</v>
      </c>
      <c r="DD67">
        <v>14.5474272727273</v>
      </c>
      <c r="DE67">
        <v>14.5545727272727</v>
      </c>
      <c r="DF67">
        <v>957.595181818182</v>
      </c>
      <c r="DG67">
        <v>14.4562636363636</v>
      </c>
      <c r="DH67">
        <v>600.002</v>
      </c>
      <c r="DI67">
        <v>90.5844</v>
      </c>
      <c r="DJ67">
        <v>0.0999496363636364</v>
      </c>
      <c r="DK67">
        <v>25.7785727272727</v>
      </c>
      <c r="DL67">
        <v>25.3862545454545</v>
      </c>
      <c r="DM67">
        <v>999.9</v>
      </c>
      <c r="DN67">
        <v>0</v>
      </c>
      <c r="DO67">
        <v>0</v>
      </c>
      <c r="DP67">
        <v>9987.44181818182</v>
      </c>
      <c r="DQ67">
        <v>0</v>
      </c>
      <c r="DR67">
        <v>626.001181818182</v>
      </c>
      <c r="DS67">
        <v>-0.477032454545455</v>
      </c>
      <c r="DT67">
        <v>975.165545454545</v>
      </c>
      <c r="DU67">
        <v>975.656636363636</v>
      </c>
      <c r="DV67">
        <v>-0.00715480454545455</v>
      </c>
      <c r="DW67">
        <v>961.456363636364</v>
      </c>
      <c r="DX67">
        <v>14.5545727272727</v>
      </c>
      <c r="DY67">
        <v>1.31777</v>
      </c>
      <c r="DZ67">
        <v>1.31841636363636</v>
      </c>
      <c r="EA67">
        <v>11.0030636363636</v>
      </c>
      <c r="EB67">
        <v>11.0104363636364</v>
      </c>
      <c r="EC67">
        <v>0</v>
      </c>
      <c r="ED67">
        <v>0</v>
      </c>
      <c r="EE67">
        <v>0</v>
      </c>
      <c r="EF67">
        <v>0</v>
      </c>
      <c r="EG67">
        <v>-4.54545454545455</v>
      </c>
      <c r="EH67">
        <v>0</v>
      </c>
      <c r="EI67">
        <v>18.5909090909091</v>
      </c>
      <c r="EJ67">
        <v>-1.31818181818182</v>
      </c>
      <c r="EK67">
        <v>35.0563636363636</v>
      </c>
      <c r="EL67">
        <v>40.3976363636364</v>
      </c>
      <c r="EM67">
        <v>37.1815454545455</v>
      </c>
      <c r="EN67">
        <v>40.6701818181818</v>
      </c>
      <c r="EO67">
        <v>36.0678181818182</v>
      </c>
      <c r="EP67">
        <v>0</v>
      </c>
      <c r="EQ67">
        <v>0</v>
      </c>
      <c r="ER67">
        <v>0</v>
      </c>
      <c r="ES67">
        <v>1654183458.1</v>
      </c>
      <c r="ET67">
        <v>0</v>
      </c>
      <c r="EU67">
        <v>-5.05769230769231</v>
      </c>
      <c r="EV67">
        <v>14.1025650420263</v>
      </c>
      <c r="EW67">
        <v>8.20512799821659</v>
      </c>
      <c r="EX67">
        <v>19.9615384615385</v>
      </c>
      <c r="EY67">
        <v>15</v>
      </c>
      <c r="EZ67">
        <v>0</v>
      </c>
      <c r="FA67" t="s">
        <v>421</v>
      </c>
      <c r="FB67">
        <v>1653839153.1</v>
      </c>
      <c r="FC67">
        <v>1653839148.6</v>
      </c>
      <c r="FD67">
        <v>0</v>
      </c>
      <c r="FE67">
        <v>0.832</v>
      </c>
      <c r="FF67">
        <v>0.044</v>
      </c>
      <c r="FG67">
        <v>2.673</v>
      </c>
      <c r="FH67">
        <v>0.008</v>
      </c>
      <c r="FI67">
        <v>427</v>
      </c>
      <c r="FJ67">
        <v>11</v>
      </c>
      <c r="FK67">
        <v>0.49</v>
      </c>
      <c r="FL67">
        <v>0.23</v>
      </c>
      <c r="FM67">
        <v>0.35315344516129</v>
      </c>
      <c r="FN67">
        <v>2.20593180967742</v>
      </c>
      <c r="FO67">
        <v>1.93025844570387</v>
      </c>
      <c r="FP67">
        <v>-1</v>
      </c>
      <c r="FQ67">
        <v>-4.25</v>
      </c>
      <c r="FR67">
        <v>32.4957271247284</v>
      </c>
      <c r="FS67">
        <v>14.6564832070999</v>
      </c>
      <c r="FT67">
        <v>0</v>
      </c>
      <c r="FU67">
        <v>0.0141283219354839</v>
      </c>
      <c r="FV67">
        <v>0.141002533064516</v>
      </c>
      <c r="FW67">
        <v>0.0497409796449821</v>
      </c>
      <c r="FX67">
        <v>0</v>
      </c>
      <c r="FY67">
        <v>0</v>
      </c>
      <c r="FZ67">
        <v>2</v>
      </c>
      <c r="GA67" t="s">
        <v>422</v>
      </c>
      <c r="GB67">
        <v>3.20451</v>
      </c>
      <c r="GC67">
        <v>2.7548</v>
      </c>
      <c r="GD67">
        <v>0.162596</v>
      </c>
      <c r="GE67">
        <v>0.164475</v>
      </c>
      <c r="GF67">
        <v>0.0725884</v>
      </c>
      <c r="GG67">
        <v>0.0734064</v>
      </c>
      <c r="GH67">
        <v>32611.8</v>
      </c>
      <c r="GI67">
        <v>35784</v>
      </c>
      <c r="GJ67">
        <v>35296.3</v>
      </c>
      <c r="GK67">
        <v>38883</v>
      </c>
      <c r="GL67">
        <v>46421</v>
      </c>
      <c r="GM67">
        <v>52010.9</v>
      </c>
      <c r="GN67">
        <v>55157.8</v>
      </c>
      <c r="GO67">
        <v>62332.5</v>
      </c>
      <c r="GP67">
        <v>2.14455</v>
      </c>
      <c r="GQ67">
        <v>2.28125</v>
      </c>
      <c r="GR67">
        <v>0.0960007</v>
      </c>
      <c r="GS67">
        <v>0</v>
      </c>
      <c r="GT67">
        <v>23.8134</v>
      </c>
      <c r="GU67">
        <v>999.9</v>
      </c>
      <c r="GV67">
        <v>36.967</v>
      </c>
      <c r="GW67">
        <v>28.54</v>
      </c>
      <c r="GX67">
        <v>15.9802</v>
      </c>
      <c r="GY67">
        <v>55.5772</v>
      </c>
      <c r="GZ67">
        <v>35.8654</v>
      </c>
      <c r="HA67">
        <v>2</v>
      </c>
      <c r="HB67">
        <v>0.00264736</v>
      </c>
      <c r="HC67">
        <v>0</v>
      </c>
      <c r="HD67">
        <v>20.1792</v>
      </c>
      <c r="HE67">
        <v>5.19917</v>
      </c>
      <c r="HF67">
        <v>12.0099</v>
      </c>
      <c r="HG67">
        <v>4.97565</v>
      </c>
      <c r="HH67">
        <v>3.29395</v>
      </c>
      <c r="HI67">
        <v>452.9</v>
      </c>
      <c r="HJ67">
        <v>9999</v>
      </c>
      <c r="HK67">
        <v>9999</v>
      </c>
      <c r="HL67">
        <v>8593.3</v>
      </c>
      <c r="HM67">
        <v>1.86279</v>
      </c>
      <c r="HN67">
        <v>1.86783</v>
      </c>
      <c r="HO67">
        <v>1.86756</v>
      </c>
      <c r="HP67">
        <v>1.86873</v>
      </c>
      <c r="HQ67">
        <v>1.86953</v>
      </c>
      <c r="HR67">
        <v>1.86556</v>
      </c>
      <c r="HS67">
        <v>1.86676</v>
      </c>
      <c r="HT67">
        <v>1.86813</v>
      </c>
      <c r="HU67">
        <v>5</v>
      </c>
      <c r="HV67">
        <v>0</v>
      </c>
      <c r="HW67">
        <v>0</v>
      </c>
      <c r="HX67">
        <v>0</v>
      </c>
      <c r="HY67" t="s">
        <v>423</v>
      </c>
      <c r="HZ67" t="s">
        <v>424</v>
      </c>
      <c r="IA67" t="s">
        <v>425</v>
      </c>
      <c r="IB67" t="s">
        <v>425</v>
      </c>
      <c r="IC67" t="s">
        <v>425</v>
      </c>
      <c r="ID67" t="s">
        <v>425</v>
      </c>
      <c r="IE67">
        <v>0</v>
      </c>
      <c r="IF67">
        <v>100</v>
      </c>
      <c r="IG67">
        <v>100</v>
      </c>
      <c r="IH67">
        <v>3.384</v>
      </c>
      <c r="II67">
        <v>0.0914</v>
      </c>
      <c r="IJ67">
        <v>2.1281692141418</v>
      </c>
      <c r="IK67">
        <v>0.00126289029031032</v>
      </c>
      <c r="IL67">
        <v>1.41772891061911e-08</v>
      </c>
      <c r="IM67">
        <v>3.84268295795709e-11</v>
      </c>
      <c r="IN67">
        <v>-0.00961934716735676</v>
      </c>
      <c r="IO67">
        <v>-0.0181798780298593</v>
      </c>
      <c r="IP67">
        <v>0.00198435848900387</v>
      </c>
      <c r="IQ67">
        <v>-1.69116240974151e-05</v>
      </c>
      <c r="IR67">
        <v>-3</v>
      </c>
      <c r="IS67">
        <v>2251</v>
      </c>
      <c r="IT67">
        <v>1</v>
      </c>
      <c r="IU67">
        <v>27</v>
      </c>
      <c r="IV67">
        <v>5738.4</v>
      </c>
      <c r="IW67">
        <v>5738.5</v>
      </c>
      <c r="IX67">
        <v>0.147705</v>
      </c>
      <c r="IY67">
        <v>4.99756</v>
      </c>
      <c r="IZ67">
        <v>2.24854</v>
      </c>
      <c r="JA67">
        <v>2.59033</v>
      </c>
      <c r="JB67">
        <v>1.99585</v>
      </c>
      <c r="JC67">
        <v>2.39136</v>
      </c>
      <c r="JD67">
        <v>30.7172</v>
      </c>
      <c r="JE67">
        <v>16.0146</v>
      </c>
      <c r="JF67">
        <v>2</v>
      </c>
      <c r="JG67">
        <v>621.44</v>
      </c>
      <c r="JH67">
        <v>729.242</v>
      </c>
      <c r="JI67">
        <v>25.9007</v>
      </c>
      <c r="JJ67">
        <v>27.2713</v>
      </c>
      <c r="JK67">
        <v>30.0001</v>
      </c>
      <c r="JL67">
        <v>27.2228</v>
      </c>
      <c r="JM67">
        <v>27.1641</v>
      </c>
      <c r="JN67">
        <v>-1</v>
      </c>
      <c r="JO67">
        <v>-30</v>
      </c>
      <c r="JP67">
        <v>-30</v>
      </c>
      <c r="JQ67">
        <v>-999.9</v>
      </c>
      <c r="JR67">
        <v>420.1</v>
      </c>
      <c r="JS67">
        <v>0</v>
      </c>
      <c r="JT67">
        <v>102.331</v>
      </c>
      <c r="JU67">
        <v>103.775</v>
      </c>
    </row>
    <row r="68" spans="1:281">
      <c r="A68">
        <v>52</v>
      </c>
      <c r="B68">
        <v>1654183517.6</v>
      </c>
      <c r="C68">
        <v>3060.5</v>
      </c>
      <c r="D68" t="s">
        <v>527</v>
      </c>
      <c r="E68" t="s">
        <v>528</v>
      </c>
      <c r="F68">
        <v>5</v>
      </c>
      <c r="G68" t="s">
        <v>417</v>
      </c>
      <c r="H68" t="s">
        <v>418</v>
      </c>
      <c r="I68">
        <v>1654183514.6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943.34503052548</v>
      </c>
      <c r="AK68">
        <v>946.018975757576</v>
      </c>
      <c r="AL68">
        <v>-0.844276438680016</v>
      </c>
      <c r="AM68">
        <v>66.9138105753433</v>
      </c>
      <c r="AN68">
        <f>(AP68 - AO68 + DI68*1E3/(8.314*(DK68+273.15)) * AR68/DH68 * AQ68) * DH68/(100*CV68) * 1000/(1000 - AP68)</f>
        <v>0</v>
      </c>
      <c r="AO68">
        <v>14.5695471133785</v>
      </c>
      <c r="AP68">
        <v>14.5559163636364</v>
      </c>
      <c r="AQ68">
        <v>-0.000368801257679543</v>
      </c>
      <c r="AR68">
        <v>78.336245327383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419</v>
      </c>
      <c r="AY68" t="s">
        <v>419</v>
      </c>
      <c r="AZ68">
        <v>0</v>
      </c>
      <c r="BA68">
        <v>0</v>
      </c>
      <c r="BB68">
        <f>1-AZ68/BA68</f>
        <v>0</v>
      </c>
      <c r="BC68">
        <v>0</v>
      </c>
      <c r="BD68" t="s">
        <v>419</v>
      </c>
      <c r="BE68" t="s">
        <v>419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419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420</v>
      </c>
      <c r="CY68">
        <v>2</v>
      </c>
      <c r="CZ68" t="b">
        <v>1</v>
      </c>
      <c r="DA68">
        <v>1654183514.6</v>
      </c>
      <c r="DB68">
        <v>934.333909090909</v>
      </c>
      <c r="DC68">
        <v>930.169818181818</v>
      </c>
      <c r="DD68">
        <v>14.5490636363636</v>
      </c>
      <c r="DE68">
        <v>14.5644181818182</v>
      </c>
      <c r="DF68">
        <v>930.986818181818</v>
      </c>
      <c r="DG68">
        <v>14.4578363636364</v>
      </c>
      <c r="DH68">
        <v>599.997454545455</v>
      </c>
      <c r="DI68">
        <v>90.5846909090909</v>
      </c>
      <c r="DJ68">
        <v>0.100007136363636</v>
      </c>
      <c r="DK68">
        <v>25.7664818181818</v>
      </c>
      <c r="DL68">
        <v>25.3811454545455</v>
      </c>
      <c r="DM68">
        <v>999.9</v>
      </c>
      <c r="DN68">
        <v>0</v>
      </c>
      <c r="DO68">
        <v>0</v>
      </c>
      <c r="DP68">
        <v>9993.29909090909</v>
      </c>
      <c r="DQ68">
        <v>0</v>
      </c>
      <c r="DR68">
        <v>625.981727272727</v>
      </c>
      <c r="DS68">
        <v>4.16427181818182</v>
      </c>
      <c r="DT68">
        <v>948.128363636364</v>
      </c>
      <c r="DU68">
        <v>943.917363636364</v>
      </c>
      <c r="DV68">
        <v>-0.01535243</v>
      </c>
      <c r="DW68">
        <v>930.169818181818</v>
      </c>
      <c r="DX68">
        <v>14.5644181818182</v>
      </c>
      <c r="DY68">
        <v>1.31792272727273</v>
      </c>
      <c r="DZ68">
        <v>1.31931454545455</v>
      </c>
      <c r="EA68">
        <v>11.0048272727273</v>
      </c>
      <c r="EB68">
        <v>11.0206727272727</v>
      </c>
      <c r="EC68">
        <v>0</v>
      </c>
      <c r="ED68">
        <v>0</v>
      </c>
      <c r="EE68">
        <v>0</v>
      </c>
      <c r="EF68">
        <v>0</v>
      </c>
      <c r="EG68">
        <v>-3.45454545454545</v>
      </c>
      <c r="EH68">
        <v>0</v>
      </c>
      <c r="EI68">
        <v>13.0454545454545</v>
      </c>
      <c r="EJ68">
        <v>-2.27272727272727</v>
      </c>
      <c r="EK68">
        <v>34.437</v>
      </c>
      <c r="EL68">
        <v>38.4200909090909</v>
      </c>
      <c r="EM68">
        <v>36.1700909090909</v>
      </c>
      <c r="EN68">
        <v>37.8803636363636</v>
      </c>
      <c r="EO68">
        <v>35.1362727272727</v>
      </c>
      <c r="EP68">
        <v>0</v>
      </c>
      <c r="EQ68">
        <v>0</v>
      </c>
      <c r="ER68">
        <v>0</v>
      </c>
      <c r="ES68">
        <v>1654183518.1</v>
      </c>
      <c r="ET68">
        <v>0</v>
      </c>
      <c r="EU68">
        <v>-7.26923076923077</v>
      </c>
      <c r="EV68">
        <v>58.9743594143074</v>
      </c>
      <c r="EW68">
        <v>6.49572636196543</v>
      </c>
      <c r="EX68">
        <v>16.1923076923077</v>
      </c>
      <c r="EY68">
        <v>15</v>
      </c>
      <c r="EZ68">
        <v>0</v>
      </c>
      <c r="FA68" t="s">
        <v>421</v>
      </c>
      <c r="FB68">
        <v>1653839153.1</v>
      </c>
      <c r="FC68">
        <v>1653839148.6</v>
      </c>
      <c r="FD68">
        <v>0</v>
      </c>
      <c r="FE68">
        <v>0.832</v>
      </c>
      <c r="FF68">
        <v>0.044</v>
      </c>
      <c r="FG68">
        <v>2.673</v>
      </c>
      <c r="FH68">
        <v>0.008</v>
      </c>
      <c r="FI68">
        <v>427</v>
      </c>
      <c r="FJ68">
        <v>11</v>
      </c>
      <c r="FK68">
        <v>0.49</v>
      </c>
      <c r="FL68">
        <v>0.23</v>
      </c>
      <c r="FM68">
        <v>3.901733</v>
      </c>
      <c r="FN68">
        <v>2.06590157953281</v>
      </c>
      <c r="FO68">
        <v>0.178827754597359</v>
      </c>
      <c r="FP68">
        <v>-1</v>
      </c>
      <c r="FQ68">
        <v>-7.28</v>
      </c>
      <c r="FR68">
        <v>31.5384618424805</v>
      </c>
      <c r="FS68">
        <v>14.3304431194573</v>
      </c>
      <c r="FT68">
        <v>0</v>
      </c>
      <c r="FU68">
        <v>0.00746895066666667</v>
      </c>
      <c r="FV68">
        <v>0.160360155550612</v>
      </c>
      <c r="FW68">
        <v>0.0434397557936451</v>
      </c>
      <c r="FX68">
        <v>0</v>
      </c>
      <c r="FY68">
        <v>0</v>
      </c>
      <c r="FZ68">
        <v>2</v>
      </c>
      <c r="GA68" t="s">
        <v>422</v>
      </c>
      <c r="GB68">
        <v>3.20454</v>
      </c>
      <c r="GC68">
        <v>2.75488</v>
      </c>
      <c r="GD68">
        <v>0.159449</v>
      </c>
      <c r="GE68">
        <v>0.159328</v>
      </c>
      <c r="GF68">
        <v>0.0726043</v>
      </c>
      <c r="GG68">
        <v>0.0734225</v>
      </c>
      <c r="GH68">
        <v>32734.7</v>
      </c>
      <c r="GI68">
        <v>36003.8</v>
      </c>
      <c r="GJ68">
        <v>35296.7</v>
      </c>
      <c r="GK68">
        <v>38882.4</v>
      </c>
      <c r="GL68">
        <v>46420.5</v>
      </c>
      <c r="GM68">
        <v>52009.2</v>
      </c>
      <c r="GN68">
        <v>55158.3</v>
      </c>
      <c r="GO68">
        <v>62331.7</v>
      </c>
      <c r="GP68">
        <v>2.1446</v>
      </c>
      <c r="GQ68">
        <v>2.28128</v>
      </c>
      <c r="GR68">
        <v>0.0960082</v>
      </c>
      <c r="GS68">
        <v>0</v>
      </c>
      <c r="GT68">
        <v>23.8094</v>
      </c>
      <c r="GU68">
        <v>999.9</v>
      </c>
      <c r="GV68">
        <v>36.992</v>
      </c>
      <c r="GW68">
        <v>28.52</v>
      </c>
      <c r="GX68">
        <v>15.9722</v>
      </c>
      <c r="GY68">
        <v>54.6172</v>
      </c>
      <c r="GZ68">
        <v>35.7732</v>
      </c>
      <c r="HA68">
        <v>2</v>
      </c>
      <c r="HB68">
        <v>0.00264482</v>
      </c>
      <c r="HC68">
        <v>0</v>
      </c>
      <c r="HD68">
        <v>20.1794</v>
      </c>
      <c r="HE68">
        <v>5.20217</v>
      </c>
      <c r="HF68">
        <v>12.0099</v>
      </c>
      <c r="HG68">
        <v>4.9757</v>
      </c>
      <c r="HH68">
        <v>3.2939</v>
      </c>
      <c r="HI68">
        <v>453</v>
      </c>
      <c r="HJ68">
        <v>9999</v>
      </c>
      <c r="HK68">
        <v>9999</v>
      </c>
      <c r="HL68">
        <v>8593.3</v>
      </c>
      <c r="HM68">
        <v>1.86279</v>
      </c>
      <c r="HN68">
        <v>1.86783</v>
      </c>
      <c r="HO68">
        <v>1.86754</v>
      </c>
      <c r="HP68">
        <v>1.86871</v>
      </c>
      <c r="HQ68">
        <v>1.86953</v>
      </c>
      <c r="HR68">
        <v>1.86555</v>
      </c>
      <c r="HS68">
        <v>1.86676</v>
      </c>
      <c r="HT68">
        <v>1.86813</v>
      </c>
      <c r="HU68">
        <v>5</v>
      </c>
      <c r="HV68">
        <v>0</v>
      </c>
      <c r="HW68">
        <v>0</v>
      </c>
      <c r="HX68">
        <v>0</v>
      </c>
      <c r="HY68" t="s">
        <v>423</v>
      </c>
      <c r="HZ68" t="s">
        <v>424</v>
      </c>
      <c r="IA68" t="s">
        <v>425</v>
      </c>
      <c r="IB68" t="s">
        <v>425</v>
      </c>
      <c r="IC68" t="s">
        <v>425</v>
      </c>
      <c r="ID68" t="s">
        <v>425</v>
      </c>
      <c r="IE68">
        <v>0</v>
      </c>
      <c r="IF68">
        <v>100</v>
      </c>
      <c r="IG68">
        <v>100</v>
      </c>
      <c r="IH68">
        <v>3.344</v>
      </c>
      <c r="II68">
        <v>0.0915</v>
      </c>
      <c r="IJ68">
        <v>2.1281692141418</v>
      </c>
      <c r="IK68">
        <v>0.00126289029031032</v>
      </c>
      <c r="IL68">
        <v>1.41772891061911e-08</v>
      </c>
      <c r="IM68">
        <v>3.84268295795709e-11</v>
      </c>
      <c r="IN68">
        <v>-0.00961934716735676</v>
      </c>
      <c r="IO68">
        <v>-0.0181798780298593</v>
      </c>
      <c r="IP68">
        <v>0.00198435848900387</v>
      </c>
      <c r="IQ68">
        <v>-1.69116240974151e-05</v>
      </c>
      <c r="IR68">
        <v>-3</v>
      </c>
      <c r="IS68">
        <v>2251</v>
      </c>
      <c r="IT68">
        <v>1</v>
      </c>
      <c r="IU68">
        <v>27</v>
      </c>
      <c r="IV68">
        <v>5739.4</v>
      </c>
      <c r="IW68">
        <v>5739.5</v>
      </c>
      <c r="IX68">
        <v>0.147705</v>
      </c>
      <c r="IY68">
        <v>4.99756</v>
      </c>
      <c r="IZ68">
        <v>2.24854</v>
      </c>
      <c r="JA68">
        <v>2.58911</v>
      </c>
      <c r="JB68">
        <v>1.99585</v>
      </c>
      <c r="JC68">
        <v>2.36694</v>
      </c>
      <c r="JD68">
        <v>30.7172</v>
      </c>
      <c r="JE68">
        <v>16.0233</v>
      </c>
      <c r="JF68">
        <v>2</v>
      </c>
      <c r="JG68">
        <v>621.454</v>
      </c>
      <c r="JH68">
        <v>729.203</v>
      </c>
      <c r="JI68">
        <v>25.9022</v>
      </c>
      <c r="JJ68">
        <v>27.2687</v>
      </c>
      <c r="JK68">
        <v>30.0001</v>
      </c>
      <c r="JL68">
        <v>27.2205</v>
      </c>
      <c r="JM68">
        <v>27.1596</v>
      </c>
      <c r="JN68">
        <v>-1</v>
      </c>
      <c r="JO68">
        <v>-30</v>
      </c>
      <c r="JP68">
        <v>-30</v>
      </c>
      <c r="JQ68">
        <v>-999.9</v>
      </c>
      <c r="JR68">
        <v>420.1</v>
      </c>
      <c r="JS68">
        <v>0</v>
      </c>
      <c r="JT68">
        <v>102.332</v>
      </c>
      <c r="JU68">
        <v>103.774</v>
      </c>
    </row>
    <row r="69" spans="1:281">
      <c r="A69">
        <v>53</v>
      </c>
      <c r="B69">
        <v>1654183577.6</v>
      </c>
      <c r="C69">
        <v>3120.5</v>
      </c>
      <c r="D69" t="s">
        <v>529</v>
      </c>
      <c r="E69" t="s">
        <v>530</v>
      </c>
      <c r="F69">
        <v>5</v>
      </c>
      <c r="G69" t="s">
        <v>417</v>
      </c>
      <c r="H69" t="s">
        <v>418</v>
      </c>
      <c r="I69">
        <v>1654183574.6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895.849205827183</v>
      </c>
      <c r="AK69">
        <v>898.057642424243</v>
      </c>
      <c r="AL69">
        <v>-0.71766240461741</v>
      </c>
      <c r="AM69">
        <v>66.9138105753433</v>
      </c>
      <c r="AN69">
        <f>(AP69 - AO69 + DI69*1E3/(8.314*(DK69+273.15)) * AR69/DH69 * AQ69) * DH69/(100*CV69) * 1000/(1000 - AP69)</f>
        <v>0</v>
      </c>
      <c r="AO69">
        <v>14.5548857709376</v>
      </c>
      <c r="AP69">
        <v>14.5405115151515</v>
      </c>
      <c r="AQ69">
        <v>-0.00124875668540214</v>
      </c>
      <c r="AR69">
        <v>78.336245327383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419</v>
      </c>
      <c r="AY69" t="s">
        <v>419</v>
      </c>
      <c r="AZ69">
        <v>0</v>
      </c>
      <c r="BA69">
        <v>0</v>
      </c>
      <c r="BB69">
        <f>1-AZ69/BA69</f>
        <v>0</v>
      </c>
      <c r="BC69">
        <v>0</v>
      </c>
      <c r="BD69" t="s">
        <v>419</v>
      </c>
      <c r="BE69" t="s">
        <v>419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419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420</v>
      </c>
      <c r="CY69">
        <v>2</v>
      </c>
      <c r="CZ69" t="b">
        <v>1</v>
      </c>
      <c r="DA69">
        <v>1654183574.6</v>
      </c>
      <c r="DB69">
        <v>886.764090909091</v>
      </c>
      <c r="DC69">
        <v>883.296545454545</v>
      </c>
      <c r="DD69">
        <v>14.5352454545455</v>
      </c>
      <c r="DE69">
        <v>14.5477909090909</v>
      </c>
      <c r="DF69">
        <v>883.482545454546</v>
      </c>
      <c r="DG69">
        <v>14.4444090909091</v>
      </c>
      <c r="DH69">
        <v>600.004181818182</v>
      </c>
      <c r="DI69">
        <v>90.5858636363636</v>
      </c>
      <c r="DJ69">
        <v>0.0999778545454545</v>
      </c>
      <c r="DK69">
        <v>25.7373181818182</v>
      </c>
      <c r="DL69">
        <v>25.3649818181818</v>
      </c>
      <c r="DM69">
        <v>999.9</v>
      </c>
      <c r="DN69">
        <v>0</v>
      </c>
      <c r="DO69">
        <v>0</v>
      </c>
      <c r="DP69">
        <v>9997.44272727273</v>
      </c>
      <c r="DQ69">
        <v>0</v>
      </c>
      <c r="DR69">
        <v>625.919363636364</v>
      </c>
      <c r="DS69">
        <v>3.46750818181818</v>
      </c>
      <c r="DT69">
        <v>899.843545454546</v>
      </c>
      <c r="DU69">
        <v>896.336</v>
      </c>
      <c r="DV69">
        <v>-0.0125545945454545</v>
      </c>
      <c r="DW69">
        <v>883.296545454545</v>
      </c>
      <c r="DX69">
        <v>14.5477909090909</v>
      </c>
      <c r="DY69">
        <v>1.31668727272727</v>
      </c>
      <c r="DZ69">
        <v>1.31782363636364</v>
      </c>
      <c r="EA69">
        <v>10.9907090909091</v>
      </c>
      <c r="EB69">
        <v>11.0036545454545</v>
      </c>
      <c r="EC69">
        <v>0</v>
      </c>
      <c r="ED69">
        <v>0</v>
      </c>
      <c r="EE69">
        <v>0</v>
      </c>
      <c r="EF69">
        <v>0</v>
      </c>
      <c r="EG69">
        <v>-3.36363636363636</v>
      </c>
      <c r="EH69">
        <v>0</v>
      </c>
      <c r="EI69">
        <v>24.9545454545455</v>
      </c>
      <c r="EJ69">
        <v>-0.5</v>
      </c>
      <c r="EK69">
        <v>34.25</v>
      </c>
      <c r="EL69">
        <v>38.7554545454545</v>
      </c>
      <c r="EM69">
        <v>36.1984545454545</v>
      </c>
      <c r="EN69">
        <v>38.0054545454545</v>
      </c>
      <c r="EO69">
        <v>35.1306363636364</v>
      </c>
      <c r="EP69">
        <v>0</v>
      </c>
      <c r="EQ69">
        <v>0</v>
      </c>
      <c r="ER69">
        <v>0</v>
      </c>
      <c r="ES69">
        <v>1654183578.1</v>
      </c>
      <c r="ET69">
        <v>0</v>
      </c>
      <c r="EU69">
        <v>-2.92307692307692</v>
      </c>
      <c r="EV69">
        <v>4.68376058406694</v>
      </c>
      <c r="EW69">
        <v>40.3247860516212</v>
      </c>
      <c r="EX69">
        <v>20.8653846153846</v>
      </c>
      <c r="EY69">
        <v>15</v>
      </c>
      <c r="EZ69">
        <v>0</v>
      </c>
      <c r="FA69" t="s">
        <v>421</v>
      </c>
      <c r="FB69">
        <v>1653839153.1</v>
      </c>
      <c r="FC69">
        <v>1653839148.6</v>
      </c>
      <c r="FD69">
        <v>0</v>
      </c>
      <c r="FE69">
        <v>0.832</v>
      </c>
      <c r="FF69">
        <v>0.044</v>
      </c>
      <c r="FG69">
        <v>2.673</v>
      </c>
      <c r="FH69">
        <v>0.008</v>
      </c>
      <c r="FI69">
        <v>427</v>
      </c>
      <c r="FJ69">
        <v>11</v>
      </c>
      <c r="FK69">
        <v>0.49</v>
      </c>
      <c r="FL69">
        <v>0.23</v>
      </c>
      <c r="FM69">
        <v>3.61330612903226</v>
      </c>
      <c r="FN69">
        <v>-1.87083048387097</v>
      </c>
      <c r="FO69">
        <v>0.163341862257233</v>
      </c>
      <c r="FP69">
        <v>-1</v>
      </c>
      <c r="FQ69">
        <v>-3.05769230769231</v>
      </c>
      <c r="FR69">
        <v>17.5897433816476</v>
      </c>
      <c r="FS69">
        <v>12.8955321146787</v>
      </c>
      <c r="FT69">
        <v>0</v>
      </c>
      <c r="FU69">
        <v>0.0123689141935484</v>
      </c>
      <c r="FV69">
        <v>0.0833154237096774</v>
      </c>
      <c r="FW69">
        <v>0.0467246162466334</v>
      </c>
      <c r="FX69">
        <v>1</v>
      </c>
      <c r="FY69">
        <v>1</v>
      </c>
      <c r="FZ69">
        <v>2</v>
      </c>
      <c r="GA69" t="s">
        <v>492</v>
      </c>
      <c r="GB69">
        <v>3.20455</v>
      </c>
      <c r="GC69">
        <v>2.75491</v>
      </c>
      <c r="GD69">
        <v>0.154141</v>
      </c>
      <c r="GE69">
        <v>0.154104</v>
      </c>
      <c r="GF69">
        <v>0.0725507</v>
      </c>
      <c r="GG69">
        <v>0.0733781</v>
      </c>
      <c r="GH69">
        <v>32941.6</v>
      </c>
      <c r="GI69">
        <v>36228.1</v>
      </c>
      <c r="GJ69">
        <v>35296.9</v>
      </c>
      <c r="GK69">
        <v>38883</v>
      </c>
      <c r="GL69">
        <v>46423.3</v>
      </c>
      <c r="GM69">
        <v>52012.2</v>
      </c>
      <c r="GN69">
        <v>55158.6</v>
      </c>
      <c r="GO69">
        <v>62332.4</v>
      </c>
      <c r="GP69">
        <v>2.14473</v>
      </c>
      <c r="GQ69">
        <v>2.28122</v>
      </c>
      <c r="GR69">
        <v>0.0952259</v>
      </c>
      <c r="GS69">
        <v>0</v>
      </c>
      <c r="GT69">
        <v>23.8033</v>
      </c>
      <c r="GU69">
        <v>999.9</v>
      </c>
      <c r="GV69">
        <v>36.967</v>
      </c>
      <c r="GW69">
        <v>28.51</v>
      </c>
      <c r="GX69">
        <v>15.9517</v>
      </c>
      <c r="GY69">
        <v>55.4272</v>
      </c>
      <c r="GZ69">
        <v>35.7612</v>
      </c>
      <c r="HA69">
        <v>2</v>
      </c>
      <c r="HB69">
        <v>0.00236535</v>
      </c>
      <c r="HC69">
        <v>0</v>
      </c>
      <c r="HD69">
        <v>20.1812</v>
      </c>
      <c r="HE69">
        <v>5.19992</v>
      </c>
      <c r="HF69">
        <v>12.0099</v>
      </c>
      <c r="HG69">
        <v>4.97575</v>
      </c>
      <c r="HH69">
        <v>3.2939</v>
      </c>
      <c r="HI69">
        <v>453</v>
      </c>
      <c r="HJ69">
        <v>9999</v>
      </c>
      <c r="HK69">
        <v>9999</v>
      </c>
      <c r="HL69">
        <v>8593.3</v>
      </c>
      <c r="HM69">
        <v>1.86279</v>
      </c>
      <c r="HN69">
        <v>1.86783</v>
      </c>
      <c r="HO69">
        <v>1.86758</v>
      </c>
      <c r="HP69">
        <v>1.86874</v>
      </c>
      <c r="HQ69">
        <v>1.86953</v>
      </c>
      <c r="HR69">
        <v>1.8656</v>
      </c>
      <c r="HS69">
        <v>1.86676</v>
      </c>
      <c r="HT69">
        <v>1.86813</v>
      </c>
      <c r="HU69">
        <v>5</v>
      </c>
      <c r="HV69">
        <v>0</v>
      </c>
      <c r="HW69">
        <v>0</v>
      </c>
      <c r="HX69">
        <v>0</v>
      </c>
      <c r="HY69" t="s">
        <v>423</v>
      </c>
      <c r="HZ69" t="s">
        <v>424</v>
      </c>
      <c r="IA69" t="s">
        <v>425</v>
      </c>
      <c r="IB69" t="s">
        <v>425</v>
      </c>
      <c r="IC69" t="s">
        <v>425</v>
      </c>
      <c r="ID69" t="s">
        <v>425</v>
      </c>
      <c r="IE69">
        <v>0</v>
      </c>
      <c r="IF69">
        <v>100</v>
      </c>
      <c r="IG69">
        <v>100</v>
      </c>
      <c r="IH69">
        <v>3.278</v>
      </c>
      <c r="II69">
        <v>0.091</v>
      </c>
      <c r="IJ69">
        <v>2.1281692141418</v>
      </c>
      <c r="IK69">
        <v>0.00126289029031032</v>
      </c>
      <c r="IL69">
        <v>1.41772891061911e-08</v>
      </c>
      <c r="IM69">
        <v>3.84268295795709e-11</v>
      </c>
      <c r="IN69">
        <v>-0.00961934716735676</v>
      </c>
      <c r="IO69">
        <v>-0.0181798780298593</v>
      </c>
      <c r="IP69">
        <v>0.00198435848900387</v>
      </c>
      <c r="IQ69">
        <v>-1.69116240974151e-05</v>
      </c>
      <c r="IR69">
        <v>-3</v>
      </c>
      <c r="IS69">
        <v>2251</v>
      </c>
      <c r="IT69">
        <v>1</v>
      </c>
      <c r="IU69">
        <v>27</v>
      </c>
      <c r="IV69">
        <v>5740.4</v>
      </c>
      <c r="IW69">
        <v>5740.5</v>
      </c>
      <c r="IX69">
        <v>0.147705</v>
      </c>
      <c r="IY69">
        <v>4.99756</v>
      </c>
      <c r="IZ69">
        <v>2.24854</v>
      </c>
      <c r="JA69">
        <v>2.58911</v>
      </c>
      <c r="JB69">
        <v>1.99585</v>
      </c>
      <c r="JC69">
        <v>2.33032</v>
      </c>
      <c r="JD69">
        <v>30.7172</v>
      </c>
      <c r="JE69">
        <v>16.0233</v>
      </c>
      <c r="JF69">
        <v>2</v>
      </c>
      <c r="JG69">
        <v>621.5</v>
      </c>
      <c r="JH69">
        <v>729.128</v>
      </c>
      <c r="JI69">
        <v>25.9003</v>
      </c>
      <c r="JJ69">
        <v>27.2653</v>
      </c>
      <c r="JK69">
        <v>30.0002</v>
      </c>
      <c r="JL69">
        <v>27.2159</v>
      </c>
      <c r="JM69">
        <v>27.1573</v>
      </c>
      <c r="JN69">
        <v>-1</v>
      </c>
      <c r="JO69">
        <v>-30</v>
      </c>
      <c r="JP69">
        <v>-30</v>
      </c>
      <c r="JQ69">
        <v>-999.9</v>
      </c>
      <c r="JR69">
        <v>420.1</v>
      </c>
      <c r="JS69">
        <v>0</v>
      </c>
      <c r="JT69">
        <v>102.333</v>
      </c>
      <c r="JU69">
        <v>103.775</v>
      </c>
    </row>
    <row r="70" spans="1:281">
      <c r="A70">
        <v>54</v>
      </c>
      <c r="B70">
        <v>1654183637.6</v>
      </c>
      <c r="C70">
        <v>3180.5</v>
      </c>
      <c r="D70" t="s">
        <v>531</v>
      </c>
      <c r="E70" t="s">
        <v>532</v>
      </c>
      <c r="F70">
        <v>5</v>
      </c>
      <c r="G70" t="s">
        <v>417</v>
      </c>
      <c r="H70" t="s">
        <v>418</v>
      </c>
      <c r="I70">
        <v>1654183634.6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907.749234765392</v>
      </c>
      <c r="AK70">
        <v>908.246212121212</v>
      </c>
      <c r="AL70">
        <v>-0.340632596632013</v>
      </c>
      <c r="AM70">
        <v>66.9138105753433</v>
      </c>
      <c r="AN70">
        <f>(AP70 - AO70 + DI70*1E3/(8.314*(DK70+273.15)) * AR70/DH70 * AQ70) * DH70/(100*CV70) * 1000/(1000 - AP70)</f>
        <v>0</v>
      </c>
      <c r="AO70">
        <v>14.5784238038117</v>
      </c>
      <c r="AP70">
        <v>14.5643012121212</v>
      </c>
      <c r="AQ70">
        <v>-0.00106608241109174</v>
      </c>
      <c r="AR70">
        <v>78.336245327383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419</v>
      </c>
      <c r="AY70" t="s">
        <v>419</v>
      </c>
      <c r="AZ70">
        <v>0</v>
      </c>
      <c r="BA70">
        <v>0</v>
      </c>
      <c r="BB70">
        <f>1-AZ70/BA70</f>
        <v>0</v>
      </c>
      <c r="BC70">
        <v>0</v>
      </c>
      <c r="BD70" t="s">
        <v>419</v>
      </c>
      <c r="BE70" t="s">
        <v>419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419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420</v>
      </c>
      <c r="CY70">
        <v>2</v>
      </c>
      <c r="CZ70" t="b">
        <v>1</v>
      </c>
      <c r="DA70">
        <v>1654183634.6</v>
      </c>
      <c r="DB70">
        <v>895.824090909091</v>
      </c>
      <c r="DC70">
        <v>894.765909090909</v>
      </c>
      <c r="DD70">
        <v>14.5603</v>
      </c>
      <c r="DE70">
        <v>14.5724</v>
      </c>
      <c r="DF70">
        <v>892.530181818182</v>
      </c>
      <c r="DG70">
        <v>14.4688</v>
      </c>
      <c r="DH70">
        <v>600.022909090909</v>
      </c>
      <c r="DI70">
        <v>90.5847454545455</v>
      </c>
      <c r="DJ70">
        <v>0.1001118</v>
      </c>
      <c r="DK70">
        <v>25.7288090909091</v>
      </c>
      <c r="DL70">
        <v>25.3590181818182</v>
      </c>
      <c r="DM70">
        <v>999.9</v>
      </c>
      <c r="DN70">
        <v>0</v>
      </c>
      <c r="DO70">
        <v>0</v>
      </c>
      <c r="DP70">
        <v>9983.29545454545</v>
      </c>
      <c r="DQ70">
        <v>0</v>
      </c>
      <c r="DR70">
        <v>625.919</v>
      </c>
      <c r="DS70">
        <v>1.05836581818182</v>
      </c>
      <c r="DT70">
        <v>909.060181818182</v>
      </c>
      <c r="DU70">
        <v>907.997636363636</v>
      </c>
      <c r="DV70">
        <v>-0.0120891336363636</v>
      </c>
      <c r="DW70">
        <v>894.765909090909</v>
      </c>
      <c r="DX70">
        <v>14.5724</v>
      </c>
      <c r="DY70">
        <v>1.31894363636364</v>
      </c>
      <c r="DZ70">
        <v>1.32003636363636</v>
      </c>
      <c r="EA70">
        <v>11.0164727272727</v>
      </c>
      <c r="EB70">
        <v>11.0289272727273</v>
      </c>
      <c r="EC70">
        <v>0</v>
      </c>
      <c r="ED70">
        <v>0</v>
      </c>
      <c r="EE70">
        <v>0</v>
      </c>
      <c r="EF70">
        <v>0</v>
      </c>
      <c r="EG70">
        <v>-10.4090909090909</v>
      </c>
      <c r="EH70">
        <v>0</v>
      </c>
      <c r="EI70">
        <v>20.9090909090909</v>
      </c>
      <c r="EJ70">
        <v>-1.68181818181818</v>
      </c>
      <c r="EK70">
        <v>34.3919090909091</v>
      </c>
      <c r="EL70">
        <v>39.6419090909091</v>
      </c>
      <c r="EM70">
        <v>36.5</v>
      </c>
      <c r="EN70">
        <v>39.1531818181818</v>
      </c>
      <c r="EO70">
        <v>35.437</v>
      </c>
      <c r="EP70">
        <v>0</v>
      </c>
      <c r="EQ70">
        <v>0</v>
      </c>
      <c r="ER70">
        <v>0</v>
      </c>
      <c r="ES70">
        <v>1654183638.1</v>
      </c>
      <c r="ET70">
        <v>0</v>
      </c>
      <c r="EU70">
        <v>-9.09615384615385</v>
      </c>
      <c r="EV70">
        <v>-59.70940227287</v>
      </c>
      <c r="EW70">
        <v>-31.2820515652485</v>
      </c>
      <c r="EX70">
        <v>19.1923076923077</v>
      </c>
      <c r="EY70">
        <v>15</v>
      </c>
      <c r="EZ70">
        <v>0</v>
      </c>
      <c r="FA70" t="s">
        <v>421</v>
      </c>
      <c r="FB70">
        <v>1653839153.1</v>
      </c>
      <c r="FC70">
        <v>1653839148.6</v>
      </c>
      <c r="FD70">
        <v>0</v>
      </c>
      <c r="FE70">
        <v>0.832</v>
      </c>
      <c r="FF70">
        <v>0.044</v>
      </c>
      <c r="FG70">
        <v>2.673</v>
      </c>
      <c r="FH70">
        <v>0.008</v>
      </c>
      <c r="FI70">
        <v>427</v>
      </c>
      <c r="FJ70">
        <v>11</v>
      </c>
      <c r="FK70">
        <v>0.49</v>
      </c>
      <c r="FL70">
        <v>0.23</v>
      </c>
      <c r="FM70">
        <v>-4.28729837096774</v>
      </c>
      <c r="FN70">
        <v>100.0093545</v>
      </c>
      <c r="FO70">
        <v>10.9262544434173</v>
      </c>
      <c r="FP70">
        <v>-1</v>
      </c>
      <c r="FQ70">
        <v>-8.5</v>
      </c>
      <c r="FR70">
        <v>-65.1282055625801</v>
      </c>
      <c r="FS70">
        <v>13.9731886124821</v>
      </c>
      <c r="FT70">
        <v>0</v>
      </c>
      <c r="FU70">
        <v>0.00776352903225806</v>
      </c>
      <c r="FV70">
        <v>0.118291153548387</v>
      </c>
      <c r="FW70">
        <v>0.0445588604814356</v>
      </c>
      <c r="FX70">
        <v>0</v>
      </c>
      <c r="FY70">
        <v>0</v>
      </c>
      <c r="FZ70">
        <v>2</v>
      </c>
      <c r="GA70" t="s">
        <v>422</v>
      </c>
      <c r="GB70">
        <v>3.20454</v>
      </c>
      <c r="GC70">
        <v>2.75469</v>
      </c>
      <c r="GD70">
        <v>0.155306</v>
      </c>
      <c r="GE70">
        <v>0.155537</v>
      </c>
      <c r="GF70">
        <v>0.072638</v>
      </c>
      <c r="GG70">
        <v>0.0734604</v>
      </c>
      <c r="GH70">
        <v>32896.4</v>
      </c>
      <c r="GI70">
        <v>36166.8</v>
      </c>
      <c r="GJ70">
        <v>35297.1</v>
      </c>
      <c r="GK70">
        <v>38883.1</v>
      </c>
      <c r="GL70">
        <v>46419.1</v>
      </c>
      <c r="GM70">
        <v>52007.7</v>
      </c>
      <c r="GN70">
        <v>55158.7</v>
      </c>
      <c r="GO70">
        <v>62332.5</v>
      </c>
      <c r="GP70">
        <v>2.14492</v>
      </c>
      <c r="GQ70">
        <v>2.28137</v>
      </c>
      <c r="GR70">
        <v>0.0946037</v>
      </c>
      <c r="GS70">
        <v>0</v>
      </c>
      <c r="GT70">
        <v>23.8033</v>
      </c>
      <c r="GU70">
        <v>999.9</v>
      </c>
      <c r="GV70">
        <v>37.065</v>
      </c>
      <c r="GW70">
        <v>28.5</v>
      </c>
      <c r="GX70">
        <v>15.988</v>
      </c>
      <c r="GY70">
        <v>55.8772</v>
      </c>
      <c r="GZ70">
        <v>35.8373</v>
      </c>
      <c r="HA70">
        <v>2</v>
      </c>
      <c r="HB70">
        <v>0.00214939</v>
      </c>
      <c r="HC70">
        <v>0</v>
      </c>
      <c r="HD70">
        <v>20.1809</v>
      </c>
      <c r="HE70">
        <v>5.20157</v>
      </c>
      <c r="HF70">
        <v>12.0099</v>
      </c>
      <c r="HG70">
        <v>4.97575</v>
      </c>
      <c r="HH70">
        <v>3.29393</v>
      </c>
      <c r="HI70">
        <v>453</v>
      </c>
      <c r="HJ70">
        <v>9999</v>
      </c>
      <c r="HK70">
        <v>9999</v>
      </c>
      <c r="HL70">
        <v>8593.3</v>
      </c>
      <c r="HM70">
        <v>1.86279</v>
      </c>
      <c r="HN70">
        <v>1.86783</v>
      </c>
      <c r="HO70">
        <v>1.86759</v>
      </c>
      <c r="HP70">
        <v>1.86872</v>
      </c>
      <c r="HQ70">
        <v>1.86956</v>
      </c>
      <c r="HR70">
        <v>1.86558</v>
      </c>
      <c r="HS70">
        <v>1.86676</v>
      </c>
      <c r="HT70">
        <v>1.86812</v>
      </c>
      <c r="HU70">
        <v>5</v>
      </c>
      <c r="HV70">
        <v>0</v>
      </c>
      <c r="HW70">
        <v>0</v>
      </c>
      <c r="HX70">
        <v>0</v>
      </c>
      <c r="HY70" t="s">
        <v>423</v>
      </c>
      <c r="HZ70" t="s">
        <v>424</v>
      </c>
      <c r="IA70" t="s">
        <v>425</v>
      </c>
      <c r="IB70" t="s">
        <v>425</v>
      </c>
      <c r="IC70" t="s">
        <v>425</v>
      </c>
      <c r="ID70" t="s">
        <v>425</v>
      </c>
      <c r="IE70">
        <v>0</v>
      </c>
      <c r="IF70">
        <v>100</v>
      </c>
      <c r="IG70">
        <v>100</v>
      </c>
      <c r="IH70">
        <v>3.292</v>
      </c>
      <c r="II70">
        <v>0.0917</v>
      </c>
      <c r="IJ70">
        <v>2.1281692141418</v>
      </c>
      <c r="IK70">
        <v>0.00126289029031032</v>
      </c>
      <c r="IL70">
        <v>1.41772891061911e-08</v>
      </c>
      <c r="IM70">
        <v>3.84268295795709e-11</v>
      </c>
      <c r="IN70">
        <v>-0.00961934716735676</v>
      </c>
      <c r="IO70">
        <v>-0.0181798780298593</v>
      </c>
      <c r="IP70">
        <v>0.00198435848900387</v>
      </c>
      <c r="IQ70">
        <v>-1.69116240974151e-05</v>
      </c>
      <c r="IR70">
        <v>-3</v>
      </c>
      <c r="IS70">
        <v>2251</v>
      </c>
      <c r="IT70">
        <v>1</v>
      </c>
      <c r="IU70">
        <v>27</v>
      </c>
      <c r="IV70">
        <v>5741.4</v>
      </c>
      <c r="IW70">
        <v>5741.5</v>
      </c>
      <c r="IX70">
        <v>0.147705</v>
      </c>
      <c r="IY70">
        <v>4.99756</v>
      </c>
      <c r="IZ70">
        <v>2.24854</v>
      </c>
      <c r="JA70">
        <v>2.58911</v>
      </c>
      <c r="JB70">
        <v>1.99585</v>
      </c>
      <c r="JC70">
        <v>2.33154</v>
      </c>
      <c r="JD70">
        <v>30.6956</v>
      </c>
      <c r="JE70">
        <v>16.0146</v>
      </c>
      <c r="JF70">
        <v>2</v>
      </c>
      <c r="JG70">
        <v>621.605</v>
      </c>
      <c r="JH70">
        <v>729.201</v>
      </c>
      <c r="JI70">
        <v>25.8969</v>
      </c>
      <c r="JJ70">
        <v>27.2621</v>
      </c>
      <c r="JK70">
        <v>30.0002</v>
      </c>
      <c r="JL70">
        <v>27.2113</v>
      </c>
      <c r="JM70">
        <v>27.1527</v>
      </c>
      <c r="JN70">
        <v>-1</v>
      </c>
      <c r="JO70">
        <v>-30</v>
      </c>
      <c r="JP70">
        <v>-30</v>
      </c>
      <c r="JQ70">
        <v>-999.9</v>
      </c>
      <c r="JR70">
        <v>420.1</v>
      </c>
      <c r="JS70">
        <v>0</v>
      </c>
      <c r="JT70">
        <v>102.333</v>
      </c>
      <c r="JU70">
        <v>103.776</v>
      </c>
    </row>
    <row r="71" spans="1:281">
      <c r="A71">
        <v>55</v>
      </c>
      <c r="B71">
        <v>1654183697.6</v>
      </c>
      <c r="C71">
        <v>3240.5</v>
      </c>
      <c r="D71" t="s">
        <v>533</v>
      </c>
      <c r="E71" t="s">
        <v>534</v>
      </c>
      <c r="F71">
        <v>5</v>
      </c>
      <c r="G71" t="s">
        <v>417</v>
      </c>
      <c r="H71" t="s">
        <v>418</v>
      </c>
      <c r="I71">
        <v>1654183694.6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966.358693813529</v>
      </c>
      <c r="AK71">
        <v>967.904054545455</v>
      </c>
      <c r="AL71">
        <v>-0.572680648009496</v>
      </c>
      <c r="AM71">
        <v>66.9138105753433</v>
      </c>
      <c r="AN71">
        <f>(AP71 - AO71 + DI71*1E3/(8.314*(DK71+273.15)) * AR71/DH71 * AQ71) * DH71/(100*CV71) * 1000/(1000 - AP71)</f>
        <v>0</v>
      </c>
      <c r="AO71">
        <v>14.5638685938076</v>
      </c>
      <c r="AP71">
        <v>14.5537781818182</v>
      </c>
      <c r="AQ71">
        <v>-0.00134220300875852</v>
      </c>
      <c r="AR71">
        <v>78.336245327383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419</v>
      </c>
      <c r="AY71" t="s">
        <v>419</v>
      </c>
      <c r="AZ71">
        <v>0</v>
      </c>
      <c r="BA71">
        <v>0</v>
      </c>
      <c r="BB71">
        <f>1-AZ71/BA71</f>
        <v>0</v>
      </c>
      <c r="BC71">
        <v>0</v>
      </c>
      <c r="BD71" t="s">
        <v>419</v>
      </c>
      <c r="BE71" t="s">
        <v>419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419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420</v>
      </c>
      <c r="CY71">
        <v>2</v>
      </c>
      <c r="CZ71" t="b">
        <v>1</v>
      </c>
      <c r="DA71">
        <v>1654183694.6</v>
      </c>
      <c r="DB71">
        <v>955.183272727273</v>
      </c>
      <c r="DC71">
        <v>952.916545454545</v>
      </c>
      <c r="DD71">
        <v>14.5500636363636</v>
      </c>
      <c r="DE71">
        <v>14.5588818181818</v>
      </c>
      <c r="DF71">
        <v>951.807</v>
      </c>
      <c r="DG71">
        <v>14.4588272727273</v>
      </c>
      <c r="DH71">
        <v>600.007181818182</v>
      </c>
      <c r="DI71">
        <v>90.5873727272727</v>
      </c>
      <c r="DJ71">
        <v>0.100057645454545</v>
      </c>
      <c r="DK71">
        <v>25.7294272727273</v>
      </c>
      <c r="DL71">
        <v>25.3567454545455</v>
      </c>
      <c r="DM71">
        <v>999.9</v>
      </c>
      <c r="DN71">
        <v>0</v>
      </c>
      <c r="DO71">
        <v>0</v>
      </c>
      <c r="DP71">
        <v>9988.74545454545</v>
      </c>
      <c r="DQ71">
        <v>0</v>
      </c>
      <c r="DR71">
        <v>625.908</v>
      </c>
      <c r="DS71">
        <v>2.26669090909091</v>
      </c>
      <c r="DT71">
        <v>969.286363636364</v>
      </c>
      <c r="DU71">
        <v>966.994727272727</v>
      </c>
      <c r="DV71">
        <v>-0.00881438636363636</v>
      </c>
      <c r="DW71">
        <v>952.916545454545</v>
      </c>
      <c r="DX71">
        <v>14.5588818181818</v>
      </c>
      <c r="DY71">
        <v>1.31805181818182</v>
      </c>
      <c r="DZ71">
        <v>1.31885</v>
      </c>
      <c r="EA71">
        <v>11.0062818181818</v>
      </c>
      <c r="EB71">
        <v>11.0153818181818</v>
      </c>
      <c r="EC71">
        <v>0</v>
      </c>
      <c r="ED71">
        <v>0</v>
      </c>
      <c r="EE71">
        <v>0</v>
      </c>
      <c r="EF71">
        <v>0</v>
      </c>
      <c r="EG71">
        <v>-4.59090909090909</v>
      </c>
      <c r="EH71">
        <v>0</v>
      </c>
      <c r="EI71">
        <v>19.6818181818182</v>
      </c>
      <c r="EJ71">
        <v>-2.77272727272727</v>
      </c>
      <c r="EK71">
        <v>34.5</v>
      </c>
      <c r="EL71">
        <v>40.1927272727273</v>
      </c>
      <c r="EM71">
        <v>36.7270909090909</v>
      </c>
      <c r="EN71">
        <v>39.9941818181818</v>
      </c>
      <c r="EO71">
        <v>35.6757272727273</v>
      </c>
      <c r="EP71">
        <v>0</v>
      </c>
      <c r="EQ71">
        <v>0</v>
      </c>
      <c r="ER71">
        <v>0</v>
      </c>
      <c r="ES71">
        <v>1654183698.1</v>
      </c>
      <c r="ET71">
        <v>0</v>
      </c>
      <c r="EU71">
        <v>-8.80769230769231</v>
      </c>
      <c r="EV71">
        <v>2.22222215638673</v>
      </c>
      <c r="EW71">
        <v>-7.12820498692006</v>
      </c>
      <c r="EX71">
        <v>18.75</v>
      </c>
      <c r="EY71">
        <v>15</v>
      </c>
      <c r="EZ71">
        <v>0</v>
      </c>
      <c r="FA71" t="s">
        <v>421</v>
      </c>
      <c r="FB71">
        <v>1653839153.1</v>
      </c>
      <c r="FC71">
        <v>1653839148.6</v>
      </c>
      <c r="FD71">
        <v>0</v>
      </c>
      <c r="FE71">
        <v>0.832</v>
      </c>
      <c r="FF71">
        <v>0.044</v>
      </c>
      <c r="FG71">
        <v>2.673</v>
      </c>
      <c r="FH71">
        <v>0.008</v>
      </c>
      <c r="FI71">
        <v>427</v>
      </c>
      <c r="FJ71">
        <v>11</v>
      </c>
      <c r="FK71">
        <v>0.49</v>
      </c>
      <c r="FL71">
        <v>0.23</v>
      </c>
      <c r="FM71">
        <v>-3.15996064516129</v>
      </c>
      <c r="FN71">
        <v>109.821941129032</v>
      </c>
      <c r="FO71">
        <v>12.6266006198828</v>
      </c>
      <c r="FP71">
        <v>-1</v>
      </c>
      <c r="FQ71">
        <v>-7.96153846153846</v>
      </c>
      <c r="FR71">
        <v>-0.239316404404289</v>
      </c>
      <c r="FS71">
        <v>12.6224183018541</v>
      </c>
      <c r="FT71">
        <v>1</v>
      </c>
      <c r="FU71">
        <v>0.00752735193548387</v>
      </c>
      <c r="FV71">
        <v>0.138652316129032</v>
      </c>
      <c r="FW71">
        <v>0.0426724553567305</v>
      </c>
      <c r="FX71">
        <v>0</v>
      </c>
      <c r="FY71">
        <v>1</v>
      </c>
      <c r="FZ71">
        <v>2</v>
      </c>
      <c r="GA71" t="s">
        <v>492</v>
      </c>
      <c r="GB71">
        <v>3.20451</v>
      </c>
      <c r="GC71">
        <v>2.7548</v>
      </c>
      <c r="GD71">
        <v>0.161845</v>
      </c>
      <c r="GE71">
        <v>0.161943</v>
      </c>
      <c r="GF71">
        <v>0.0726019</v>
      </c>
      <c r="GG71">
        <v>0.0734144</v>
      </c>
      <c r="GH71">
        <v>32642.6</v>
      </c>
      <c r="GI71">
        <v>35893.2</v>
      </c>
      <c r="GJ71">
        <v>35297.9</v>
      </c>
      <c r="GK71">
        <v>38883.9</v>
      </c>
      <c r="GL71">
        <v>46422.2</v>
      </c>
      <c r="GM71">
        <v>52011.4</v>
      </c>
      <c r="GN71">
        <v>55160.1</v>
      </c>
      <c r="GO71">
        <v>62333.6</v>
      </c>
      <c r="GP71">
        <v>2.14497</v>
      </c>
      <c r="GQ71">
        <v>2.28145</v>
      </c>
      <c r="GR71">
        <v>0.0949129</v>
      </c>
      <c r="GS71">
        <v>0</v>
      </c>
      <c r="GT71">
        <v>23.8073</v>
      </c>
      <c r="GU71">
        <v>999.9</v>
      </c>
      <c r="GV71">
        <v>37.065</v>
      </c>
      <c r="GW71">
        <v>28.48</v>
      </c>
      <c r="GX71">
        <v>15.9678</v>
      </c>
      <c r="GY71">
        <v>55.6972</v>
      </c>
      <c r="GZ71">
        <v>35.9135</v>
      </c>
      <c r="HA71">
        <v>2</v>
      </c>
      <c r="HB71">
        <v>0.00192073</v>
      </c>
      <c r="HC71">
        <v>0</v>
      </c>
      <c r="HD71">
        <v>20.1809</v>
      </c>
      <c r="HE71">
        <v>5.20172</v>
      </c>
      <c r="HF71">
        <v>12.0099</v>
      </c>
      <c r="HG71">
        <v>4.97575</v>
      </c>
      <c r="HH71">
        <v>3.29393</v>
      </c>
      <c r="HI71">
        <v>453</v>
      </c>
      <c r="HJ71">
        <v>9999</v>
      </c>
      <c r="HK71">
        <v>9999</v>
      </c>
      <c r="HL71">
        <v>8593.3</v>
      </c>
      <c r="HM71">
        <v>1.86279</v>
      </c>
      <c r="HN71">
        <v>1.86783</v>
      </c>
      <c r="HO71">
        <v>1.86758</v>
      </c>
      <c r="HP71">
        <v>1.86869</v>
      </c>
      <c r="HQ71">
        <v>1.86953</v>
      </c>
      <c r="HR71">
        <v>1.86556</v>
      </c>
      <c r="HS71">
        <v>1.86676</v>
      </c>
      <c r="HT71">
        <v>1.86812</v>
      </c>
      <c r="HU71">
        <v>5</v>
      </c>
      <c r="HV71">
        <v>0</v>
      </c>
      <c r="HW71">
        <v>0</v>
      </c>
      <c r="HX71">
        <v>0</v>
      </c>
      <c r="HY71" t="s">
        <v>423</v>
      </c>
      <c r="HZ71" t="s">
        <v>424</v>
      </c>
      <c r="IA71" t="s">
        <v>425</v>
      </c>
      <c r="IB71" t="s">
        <v>425</v>
      </c>
      <c r="IC71" t="s">
        <v>425</v>
      </c>
      <c r="ID71" t="s">
        <v>425</v>
      </c>
      <c r="IE71">
        <v>0</v>
      </c>
      <c r="IF71">
        <v>100</v>
      </c>
      <c r="IG71">
        <v>100</v>
      </c>
      <c r="IH71">
        <v>3.373</v>
      </c>
      <c r="II71">
        <v>0.0914</v>
      </c>
      <c r="IJ71">
        <v>2.1281692141418</v>
      </c>
      <c r="IK71">
        <v>0.00126289029031032</v>
      </c>
      <c r="IL71">
        <v>1.41772891061911e-08</v>
      </c>
      <c r="IM71">
        <v>3.84268295795709e-11</v>
      </c>
      <c r="IN71">
        <v>-0.00961934716735676</v>
      </c>
      <c r="IO71">
        <v>-0.0181798780298593</v>
      </c>
      <c r="IP71">
        <v>0.00198435848900387</v>
      </c>
      <c r="IQ71">
        <v>-1.69116240974151e-05</v>
      </c>
      <c r="IR71">
        <v>-3</v>
      </c>
      <c r="IS71">
        <v>2251</v>
      </c>
      <c r="IT71">
        <v>1</v>
      </c>
      <c r="IU71">
        <v>27</v>
      </c>
      <c r="IV71">
        <v>5742.4</v>
      </c>
      <c r="IW71">
        <v>5742.5</v>
      </c>
      <c r="IX71">
        <v>0.147705</v>
      </c>
      <c r="IY71">
        <v>4.99756</v>
      </c>
      <c r="IZ71">
        <v>2.24854</v>
      </c>
      <c r="JA71">
        <v>2.58911</v>
      </c>
      <c r="JB71">
        <v>1.99585</v>
      </c>
      <c r="JC71">
        <v>2.32666</v>
      </c>
      <c r="JD71">
        <v>30.6956</v>
      </c>
      <c r="JE71">
        <v>16.0146</v>
      </c>
      <c r="JF71">
        <v>2</v>
      </c>
      <c r="JG71">
        <v>621.618</v>
      </c>
      <c r="JH71">
        <v>729.208</v>
      </c>
      <c r="JI71">
        <v>25.8952</v>
      </c>
      <c r="JJ71">
        <v>27.2597</v>
      </c>
      <c r="JK71">
        <v>30</v>
      </c>
      <c r="JL71">
        <v>27.209</v>
      </c>
      <c r="JM71">
        <v>27.1481</v>
      </c>
      <c r="JN71">
        <v>-1</v>
      </c>
      <c r="JO71">
        <v>-30</v>
      </c>
      <c r="JP71">
        <v>-30</v>
      </c>
      <c r="JQ71">
        <v>-999.9</v>
      </c>
      <c r="JR71">
        <v>420.1</v>
      </c>
      <c r="JS71">
        <v>0</v>
      </c>
      <c r="JT71">
        <v>102.335</v>
      </c>
      <c r="JU71">
        <v>103.777</v>
      </c>
    </row>
    <row r="72" spans="1:281">
      <c r="A72">
        <v>56</v>
      </c>
      <c r="B72">
        <v>1654183757.6</v>
      </c>
      <c r="C72">
        <v>3300.5</v>
      </c>
      <c r="D72" t="s">
        <v>535</v>
      </c>
      <c r="E72" t="s">
        <v>536</v>
      </c>
      <c r="F72">
        <v>5</v>
      </c>
      <c r="G72" t="s">
        <v>417</v>
      </c>
      <c r="H72" t="s">
        <v>418</v>
      </c>
      <c r="I72">
        <v>1654183754.6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946.134014959133</v>
      </c>
      <c r="AK72">
        <v>948.585769696969</v>
      </c>
      <c r="AL72">
        <v>-0.810512135830943</v>
      </c>
      <c r="AM72">
        <v>66.9138105753433</v>
      </c>
      <c r="AN72">
        <f>(AP72 - AO72 + DI72*1E3/(8.314*(DK72+273.15)) * AR72/DH72 * AQ72) * DH72/(100*CV72) * 1000/(1000 - AP72)</f>
        <v>0</v>
      </c>
      <c r="AO72">
        <v>14.5530885500981</v>
      </c>
      <c r="AP72">
        <v>14.5435327272727</v>
      </c>
      <c r="AQ72">
        <v>-0.00230224439887423</v>
      </c>
      <c r="AR72">
        <v>78.336245327383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419</v>
      </c>
      <c r="AY72" t="s">
        <v>419</v>
      </c>
      <c r="AZ72">
        <v>0</v>
      </c>
      <c r="BA72">
        <v>0</v>
      </c>
      <c r="BB72">
        <f>1-AZ72/BA72</f>
        <v>0</v>
      </c>
      <c r="BC72">
        <v>0</v>
      </c>
      <c r="BD72" t="s">
        <v>419</v>
      </c>
      <c r="BE72" t="s">
        <v>419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419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420</v>
      </c>
      <c r="CY72">
        <v>2</v>
      </c>
      <c r="CZ72" t="b">
        <v>1</v>
      </c>
      <c r="DA72">
        <v>1654183754.6</v>
      </c>
      <c r="DB72">
        <v>936.787454545455</v>
      </c>
      <c r="DC72">
        <v>932.871727272727</v>
      </c>
      <c r="DD72">
        <v>14.5404090909091</v>
      </c>
      <c r="DE72">
        <v>14.5464272727273</v>
      </c>
      <c r="DF72">
        <v>933.436909090909</v>
      </c>
      <c r="DG72">
        <v>14.4494363636364</v>
      </c>
      <c r="DH72">
        <v>600.017090909091</v>
      </c>
      <c r="DI72">
        <v>90.5890090909091</v>
      </c>
      <c r="DJ72">
        <v>0.0999336909090909</v>
      </c>
      <c r="DK72">
        <v>25.7362545454545</v>
      </c>
      <c r="DL72">
        <v>25.3587181818182</v>
      </c>
      <c r="DM72">
        <v>999.9</v>
      </c>
      <c r="DN72">
        <v>0</v>
      </c>
      <c r="DO72">
        <v>0</v>
      </c>
      <c r="DP72">
        <v>9998.98454545454</v>
      </c>
      <c r="DQ72">
        <v>0</v>
      </c>
      <c r="DR72">
        <v>625.912909090909</v>
      </c>
      <c r="DS72">
        <v>3.91591545454545</v>
      </c>
      <c r="DT72">
        <v>950.609818181818</v>
      </c>
      <c r="DU72">
        <v>946.641636363636</v>
      </c>
      <c r="DV72">
        <v>-0.006028</v>
      </c>
      <c r="DW72">
        <v>932.871727272727</v>
      </c>
      <c r="DX72">
        <v>14.5464272727273</v>
      </c>
      <c r="DY72">
        <v>1.31720272727273</v>
      </c>
      <c r="DZ72">
        <v>1.31774727272727</v>
      </c>
      <c r="EA72">
        <v>10.9965636363636</v>
      </c>
      <c r="EB72">
        <v>11.0027909090909</v>
      </c>
      <c r="EC72">
        <v>0</v>
      </c>
      <c r="ED72">
        <v>0</v>
      </c>
      <c r="EE72">
        <v>0</v>
      </c>
      <c r="EF72">
        <v>0</v>
      </c>
      <c r="EG72">
        <v>-3.13636363636364</v>
      </c>
      <c r="EH72">
        <v>0</v>
      </c>
      <c r="EI72">
        <v>25.2272727272727</v>
      </c>
      <c r="EJ72">
        <v>-0.590909090909091</v>
      </c>
      <c r="EK72">
        <v>34.625</v>
      </c>
      <c r="EL72">
        <v>40.5791818181818</v>
      </c>
      <c r="EM72">
        <v>36.875</v>
      </c>
      <c r="EN72">
        <v>40.6306363636364</v>
      </c>
      <c r="EO72">
        <v>35.8635454545455</v>
      </c>
      <c r="EP72">
        <v>0</v>
      </c>
      <c r="EQ72">
        <v>0</v>
      </c>
      <c r="ER72">
        <v>0</v>
      </c>
      <c r="ES72">
        <v>1654183758.1</v>
      </c>
      <c r="ET72">
        <v>0</v>
      </c>
      <c r="EU72">
        <v>-3.65384615384615</v>
      </c>
      <c r="EV72">
        <v>9.05982889785284</v>
      </c>
      <c r="EW72">
        <v>4.92307564628599</v>
      </c>
      <c r="EX72">
        <v>20.2692307692308</v>
      </c>
      <c r="EY72">
        <v>15</v>
      </c>
      <c r="EZ72">
        <v>0</v>
      </c>
      <c r="FA72" t="s">
        <v>421</v>
      </c>
      <c r="FB72">
        <v>1653839153.1</v>
      </c>
      <c r="FC72">
        <v>1653839148.6</v>
      </c>
      <c r="FD72">
        <v>0</v>
      </c>
      <c r="FE72">
        <v>0.832</v>
      </c>
      <c r="FF72">
        <v>0.044</v>
      </c>
      <c r="FG72">
        <v>2.673</v>
      </c>
      <c r="FH72">
        <v>0.008</v>
      </c>
      <c r="FI72">
        <v>427</v>
      </c>
      <c r="FJ72">
        <v>11</v>
      </c>
      <c r="FK72">
        <v>0.49</v>
      </c>
      <c r="FL72">
        <v>0.23</v>
      </c>
      <c r="FM72">
        <v>3.90979838709677</v>
      </c>
      <c r="FN72">
        <v>0.111899516129025</v>
      </c>
      <c r="FO72">
        <v>0.0555353997012643</v>
      </c>
      <c r="FP72">
        <v>-1</v>
      </c>
      <c r="FQ72">
        <v>-4.17307692307692</v>
      </c>
      <c r="FR72">
        <v>2.54700848846485</v>
      </c>
      <c r="FS72">
        <v>14.8025090828524</v>
      </c>
      <c r="FT72">
        <v>0</v>
      </c>
      <c r="FU72">
        <v>0.0140186996774194</v>
      </c>
      <c r="FV72">
        <v>0.157292492903226</v>
      </c>
      <c r="FW72">
        <v>0.0505621169755324</v>
      </c>
      <c r="FX72">
        <v>0</v>
      </c>
      <c r="FY72">
        <v>0</v>
      </c>
      <c r="FZ72">
        <v>2</v>
      </c>
      <c r="GA72" t="s">
        <v>422</v>
      </c>
      <c r="GB72">
        <v>3.2046</v>
      </c>
      <c r="GC72">
        <v>2.75488</v>
      </c>
      <c r="GD72">
        <v>0.159743</v>
      </c>
      <c r="GE72">
        <v>0.159637</v>
      </c>
      <c r="GF72">
        <v>0.0725662</v>
      </c>
      <c r="GG72">
        <v>0.0733872</v>
      </c>
      <c r="GH72">
        <v>32723.7</v>
      </c>
      <c r="GI72">
        <v>35992.3</v>
      </c>
      <c r="GJ72">
        <v>35297.1</v>
      </c>
      <c r="GK72">
        <v>38884.2</v>
      </c>
      <c r="GL72">
        <v>46423</v>
      </c>
      <c r="GM72">
        <v>52013.2</v>
      </c>
      <c r="GN72">
        <v>55158.9</v>
      </c>
      <c r="GO72">
        <v>62334</v>
      </c>
      <c r="GP72">
        <v>2.1449</v>
      </c>
      <c r="GQ72">
        <v>2.28163</v>
      </c>
      <c r="GR72">
        <v>0.0941157</v>
      </c>
      <c r="GS72">
        <v>0</v>
      </c>
      <c r="GT72">
        <v>23.8134</v>
      </c>
      <c r="GU72">
        <v>999.9</v>
      </c>
      <c r="GV72">
        <v>37.089</v>
      </c>
      <c r="GW72">
        <v>28.47</v>
      </c>
      <c r="GX72">
        <v>15.9687</v>
      </c>
      <c r="GY72">
        <v>55.3072</v>
      </c>
      <c r="GZ72">
        <v>35.7171</v>
      </c>
      <c r="HA72">
        <v>2</v>
      </c>
      <c r="HB72">
        <v>0.00157012</v>
      </c>
      <c r="HC72">
        <v>0</v>
      </c>
      <c r="HD72">
        <v>20.1811</v>
      </c>
      <c r="HE72">
        <v>5.20097</v>
      </c>
      <c r="HF72">
        <v>12.0099</v>
      </c>
      <c r="HG72">
        <v>4.97565</v>
      </c>
      <c r="HH72">
        <v>3.29393</v>
      </c>
      <c r="HI72">
        <v>453</v>
      </c>
      <c r="HJ72">
        <v>9999</v>
      </c>
      <c r="HK72">
        <v>9999</v>
      </c>
      <c r="HL72">
        <v>8593.3</v>
      </c>
      <c r="HM72">
        <v>1.86279</v>
      </c>
      <c r="HN72">
        <v>1.86783</v>
      </c>
      <c r="HO72">
        <v>1.86761</v>
      </c>
      <c r="HP72">
        <v>1.86873</v>
      </c>
      <c r="HQ72">
        <v>1.86953</v>
      </c>
      <c r="HR72">
        <v>1.86559</v>
      </c>
      <c r="HS72">
        <v>1.86676</v>
      </c>
      <c r="HT72">
        <v>1.86813</v>
      </c>
      <c r="HU72">
        <v>5</v>
      </c>
      <c r="HV72">
        <v>0</v>
      </c>
      <c r="HW72">
        <v>0</v>
      </c>
      <c r="HX72">
        <v>0</v>
      </c>
      <c r="HY72" t="s">
        <v>423</v>
      </c>
      <c r="HZ72" t="s">
        <v>424</v>
      </c>
      <c r="IA72" t="s">
        <v>425</v>
      </c>
      <c r="IB72" t="s">
        <v>425</v>
      </c>
      <c r="IC72" t="s">
        <v>425</v>
      </c>
      <c r="ID72" t="s">
        <v>425</v>
      </c>
      <c r="IE72">
        <v>0</v>
      </c>
      <c r="IF72">
        <v>100</v>
      </c>
      <c r="IG72">
        <v>100</v>
      </c>
      <c r="IH72">
        <v>3.348</v>
      </c>
      <c r="II72">
        <v>0.0911</v>
      </c>
      <c r="IJ72">
        <v>2.1281692141418</v>
      </c>
      <c r="IK72">
        <v>0.00126289029031032</v>
      </c>
      <c r="IL72">
        <v>1.41772891061911e-08</v>
      </c>
      <c r="IM72">
        <v>3.84268295795709e-11</v>
      </c>
      <c r="IN72">
        <v>-0.00961934716735676</v>
      </c>
      <c r="IO72">
        <v>-0.0181798780298593</v>
      </c>
      <c r="IP72">
        <v>0.00198435848900387</v>
      </c>
      <c r="IQ72">
        <v>-1.69116240974151e-05</v>
      </c>
      <c r="IR72">
        <v>-3</v>
      </c>
      <c r="IS72">
        <v>2251</v>
      </c>
      <c r="IT72">
        <v>1</v>
      </c>
      <c r="IU72">
        <v>27</v>
      </c>
      <c r="IV72">
        <v>5743.4</v>
      </c>
      <c r="IW72">
        <v>5743.5</v>
      </c>
      <c r="IX72">
        <v>0.147705</v>
      </c>
      <c r="IY72">
        <v>4.99756</v>
      </c>
      <c r="IZ72">
        <v>2.24854</v>
      </c>
      <c r="JA72">
        <v>2.58911</v>
      </c>
      <c r="JB72">
        <v>1.99585</v>
      </c>
      <c r="JC72">
        <v>2.24121</v>
      </c>
      <c r="JD72">
        <v>30.6956</v>
      </c>
      <c r="JE72">
        <v>15.997</v>
      </c>
      <c r="JF72">
        <v>2</v>
      </c>
      <c r="JG72">
        <v>621.507</v>
      </c>
      <c r="JH72">
        <v>729.334</v>
      </c>
      <c r="JI72">
        <v>25.894</v>
      </c>
      <c r="JJ72">
        <v>27.2574</v>
      </c>
      <c r="JK72">
        <v>30.0001</v>
      </c>
      <c r="JL72">
        <v>27.2044</v>
      </c>
      <c r="JM72">
        <v>27.1459</v>
      </c>
      <c r="JN72">
        <v>-1</v>
      </c>
      <c r="JO72">
        <v>-30</v>
      </c>
      <c r="JP72">
        <v>-30</v>
      </c>
      <c r="JQ72">
        <v>-999.9</v>
      </c>
      <c r="JR72">
        <v>420.1</v>
      </c>
      <c r="JS72">
        <v>0</v>
      </c>
      <c r="JT72">
        <v>102.333</v>
      </c>
      <c r="JU72">
        <v>103.778</v>
      </c>
    </row>
    <row r="73" spans="1:281">
      <c r="A73">
        <v>57</v>
      </c>
      <c r="B73">
        <v>1654183817.6</v>
      </c>
      <c r="C73">
        <v>3360.5</v>
      </c>
      <c r="D73" t="s">
        <v>537</v>
      </c>
      <c r="E73" t="s">
        <v>538</v>
      </c>
      <c r="F73">
        <v>5</v>
      </c>
      <c r="G73" t="s">
        <v>417</v>
      </c>
      <c r="H73" t="s">
        <v>418</v>
      </c>
      <c r="I73">
        <v>1654183814.6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897.898079242798</v>
      </c>
      <c r="AK73">
        <v>900.062836363636</v>
      </c>
      <c r="AL73">
        <v>-0.727256313888466</v>
      </c>
      <c r="AM73">
        <v>66.9138105753433</v>
      </c>
      <c r="AN73">
        <f>(AP73 - AO73 + DI73*1E3/(8.314*(DK73+273.15)) * AR73/DH73 * AQ73) * DH73/(100*CV73) * 1000/(1000 - AP73)</f>
        <v>0</v>
      </c>
      <c r="AO73">
        <v>14.5679497463393</v>
      </c>
      <c r="AP73">
        <v>14.5598533333333</v>
      </c>
      <c r="AQ73">
        <v>-0.00147818307957008</v>
      </c>
      <c r="AR73">
        <v>78.336245327383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419</v>
      </c>
      <c r="AY73" t="s">
        <v>419</v>
      </c>
      <c r="AZ73">
        <v>0</v>
      </c>
      <c r="BA73">
        <v>0</v>
      </c>
      <c r="BB73">
        <f>1-AZ73/BA73</f>
        <v>0</v>
      </c>
      <c r="BC73">
        <v>0</v>
      </c>
      <c r="BD73" t="s">
        <v>419</v>
      </c>
      <c r="BE73" t="s">
        <v>419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419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420</v>
      </c>
      <c r="CY73">
        <v>2</v>
      </c>
      <c r="CZ73" t="b">
        <v>1</v>
      </c>
      <c r="DA73">
        <v>1654183814.6</v>
      </c>
      <c r="DB73">
        <v>888.751454545455</v>
      </c>
      <c r="DC73">
        <v>885.288</v>
      </c>
      <c r="DD73">
        <v>14.5570545454545</v>
      </c>
      <c r="DE73">
        <v>14.5635090909091</v>
      </c>
      <c r="DF73">
        <v>885.467181818182</v>
      </c>
      <c r="DG73">
        <v>14.4656090909091</v>
      </c>
      <c r="DH73">
        <v>599.990454545455</v>
      </c>
      <c r="DI73">
        <v>90.5919454545455</v>
      </c>
      <c r="DJ73">
        <v>0.0999504545454546</v>
      </c>
      <c r="DK73">
        <v>25.7415727272727</v>
      </c>
      <c r="DL73">
        <v>25.3713090909091</v>
      </c>
      <c r="DM73">
        <v>999.9</v>
      </c>
      <c r="DN73">
        <v>0</v>
      </c>
      <c r="DO73">
        <v>0</v>
      </c>
      <c r="DP73">
        <v>10003.5736363636</v>
      </c>
      <c r="DQ73">
        <v>0</v>
      </c>
      <c r="DR73">
        <v>625.874272727273</v>
      </c>
      <c r="DS73">
        <v>3.46335727272727</v>
      </c>
      <c r="DT73">
        <v>901.880272727273</v>
      </c>
      <c r="DU73">
        <v>898.371454545455</v>
      </c>
      <c r="DV73">
        <v>-0.00645611818181818</v>
      </c>
      <c r="DW73">
        <v>885.288</v>
      </c>
      <c r="DX73">
        <v>14.5635090909091</v>
      </c>
      <c r="DY73">
        <v>1.31875363636364</v>
      </c>
      <c r="DZ73">
        <v>1.31933636363636</v>
      </c>
      <c r="EA73">
        <v>11.0143090909091</v>
      </c>
      <c r="EB73">
        <v>11.0209272727273</v>
      </c>
      <c r="EC73">
        <v>0</v>
      </c>
      <c r="ED73">
        <v>0</v>
      </c>
      <c r="EE73">
        <v>0</v>
      </c>
      <c r="EF73">
        <v>0</v>
      </c>
      <c r="EG73">
        <v>-3.77272727272727</v>
      </c>
      <c r="EH73">
        <v>0</v>
      </c>
      <c r="EI73">
        <v>13.8636363636364</v>
      </c>
      <c r="EJ73">
        <v>-0.5</v>
      </c>
      <c r="EK73">
        <v>34.7612727272727</v>
      </c>
      <c r="EL73">
        <v>40.8406363636364</v>
      </c>
      <c r="EM73">
        <v>37.062</v>
      </c>
      <c r="EN73">
        <v>41.0906363636364</v>
      </c>
      <c r="EO73">
        <v>36.0112727272727</v>
      </c>
      <c r="EP73">
        <v>0</v>
      </c>
      <c r="EQ73">
        <v>0</v>
      </c>
      <c r="ER73">
        <v>0</v>
      </c>
      <c r="ES73">
        <v>1654183818.1</v>
      </c>
      <c r="ET73">
        <v>0</v>
      </c>
      <c r="EU73">
        <v>-4.34615384615385</v>
      </c>
      <c r="EV73">
        <v>43.316239005454</v>
      </c>
      <c r="EW73">
        <v>15.9145297508817</v>
      </c>
      <c r="EX73">
        <v>18.4423076923077</v>
      </c>
      <c r="EY73">
        <v>15</v>
      </c>
      <c r="EZ73">
        <v>0</v>
      </c>
      <c r="FA73" t="s">
        <v>421</v>
      </c>
      <c r="FB73">
        <v>1653839153.1</v>
      </c>
      <c r="FC73">
        <v>1653839148.6</v>
      </c>
      <c r="FD73">
        <v>0</v>
      </c>
      <c r="FE73">
        <v>0.832</v>
      </c>
      <c r="FF73">
        <v>0.044</v>
      </c>
      <c r="FG73">
        <v>2.673</v>
      </c>
      <c r="FH73">
        <v>0.008</v>
      </c>
      <c r="FI73">
        <v>427</v>
      </c>
      <c r="FJ73">
        <v>11</v>
      </c>
      <c r="FK73">
        <v>0.49</v>
      </c>
      <c r="FL73">
        <v>0.23</v>
      </c>
      <c r="FM73">
        <v>3.65393483870968</v>
      </c>
      <c r="FN73">
        <v>-2.50452580645162</v>
      </c>
      <c r="FO73">
        <v>0.199397147306591</v>
      </c>
      <c r="FP73">
        <v>-1</v>
      </c>
      <c r="FQ73">
        <v>-5.46153846153846</v>
      </c>
      <c r="FR73">
        <v>30.1538459931239</v>
      </c>
      <c r="FS73">
        <v>16.8921483108636</v>
      </c>
      <c r="FT73">
        <v>0</v>
      </c>
      <c r="FU73">
        <v>0.00716682870967742</v>
      </c>
      <c r="FV73">
        <v>0.169942026774194</v>
      </c>
      <c r="FW73">
        <v>0.0434425839750691</v>
      </c>
      <c r="FX73">
        <v>0</v>
      </c>
      <c r="FY73">
        <v>0</v>
      </c>
      <c r="FZ73">
        <v>2</v>
      </c>
      <c r="GA73" t="s">
        <v>422</v>
      </c>
      <c r="GB73">
        <v>3.20451</v>
      </c>
      <c r="GC73">
        <v>2.75485</v>
      </c>
      <c r="GD73">
        <v>0.154384</v>
      </c>
      <c r="GE73">
        <v>0.154351</v>
      </c>
      <c r="GF73">
        <v>0.072627</v>
      </c>
      <c r="GG73">
        <v>0.0734307</v>
      </c>
      <c r="GH73">
        <v>32933</v>
      </c>
      <c r="GI73">
        <v>36218.9</v>
      </c>
      <c r="GJ73">
        <v>35297.8</v>
      </c>
      <c r="GK73">
        <v>38884.5</v>
      </c>
      <c r="GL73">
        <v>46420.8</v>
      </c>
      <c r="GM73">
        <v>52011.1</v>
      </c>
      <c r="GN73">
        <v>55160.1</v>
      </c>
      <c r="GO73">
        <v>62334.6</v>
      </c>
      <c r="GP73">
        <v>2.14492</v>
      </c>
      <c r="GQ73">
        <v>2.28167</v>
      </c>
      <c r="GR73">
        <v>0.0948645</v>
      </c>
      <c r="GS73">
        <v>0</v>
      </c>
      <c r="GT73">
        <v>23.8094</v>
      </c>
      <c r="GU73">
        <v>999.9</v>
      </c>
      <c r="GV73">
        <v>37.138</v>
      </c>
      <c r="GW73">
        <v>28.45</v>
      </c>
      <c r="GX73">
        <v>15.9712</v>
      </c>
      <c r="GY73">
        <v>55.7272</v>
      </c>
      <c r="GZ73">
        <v>35.9295</v>
      </c>
      <c r="HA73">
        <v>2</v>
      </c>
      <c r="HB73">
        <v>0.00157774</v>
      </c>
      <c r="HC73">
        <v>0</v>
      </c>
      <c r="HD73">
        <v>20.1811</v>
      </c>
      <c r="HE73">
        <v>5.19902</v>
      </c>
      <c r="HF73">
        <v>12.0099</v>
      </c>
      <c r="HG73">
        <v>4.9757</v>
      </c>
      <c r="HH73">
        <v>3.29395</v>
      </c>
      <c r="HI73">
        <v>453</v>
      </c>
      <c r="HJ73">
        <v>9999</v>
      </c>
      <c r="HK73">
        <v>9999</v>
      </c>
      <c r="HL73">
        <v>8593.3</v>
      </c>
      <c r="HM73">
        <v>1.86279</v>
      </c>
      <c r="HN73">
        <v>1.86783</v>
      </c>
      <c r="HO73">
        <v>1.86762</v>
      </c>
      <c r="HP73">
        <v>1.86873</v>
      </c>
      <c r="HQ73">
        <v>1.86953</v>
      </c>
      <c r="HR73">
        <v>1.86561</v>
      </c>
      <c r="HS73">
        <v>1.86676</v>
      </c>
      <c r="HT73">
        <v>1.86813</v>
      </c>
      <c r="HU73">
        <v>5</v>
      </c>
      <c r="HV73">
        <v>0</v>
      </c>
      <c r="HW73">
        <v>0</v>
      </c>
      <c r="HX73">
        <v>0</v>
      </c>
      <c r="HY73" t="s">
        <v>423</v>
      </c>
      <c r="HZ73" t="s">
        <v>424</v>
      </c>
      <c r="IA73" t="s">
        <v>425</v>
      </c>
      <c r="IB73" t="s">
        <v>425</v>
      </c>
      <c r="IC73" t="s">
        <v>425</v>
      </c>
      <c r="ID73" t="s">
        <v>425</v>
      </c>
      <c r="IE73">
        <v>0</v>
      </c>
      <c r="IF73">
        <v>100</v>
      </c>
      <c r="IG73">
        <v>100</v>
      </c>
      <c r="IH73">
        <v>3.281</v>
      </c>
      <c r="II73">
        <v>0.0916</v>
      </c>
      <c r="IJ73">
        <v>2.1281692141418</v>
      </c>
      <c r="IK73">
        <v>0.00126289029031032</v>
      </c>
      <c r="IL73">
        <v>1.41772891061911e-08</v>
      </c>
      <c r="IM73">
        <v>3.84268295795709e-11</v>
      </c>
      <c r="IN73">
        <v>-0.00961934716735676</v>
      </c>
      <c r="IO73">
        <v>-0.0181798780298593</v>
      </c>
      <c r="IP73">
        <v>0.00198435848900387</v>
      </c>
      <c r="IQ73">
        <v>-1.69116240974151e-05</v>
      </c>
      <c r="IR73">
        <v>-3</v>
      </c>
      <c r="IS73">
        <v>2251</v>
      </c>
      <c r="IT73">
        <v>1</v>
      </c>
      <c r="IU73">
        <v>27</v>
      </c>
      <c r="IV73">
        <v>5744.4</v>
      </c>
      <c r="IW73">
        <v>5744.5</v>
      </c>
      <c r="IX73">
        <v>0.147705</v>
      </c>
      <c r="IY73">
        <v>4.99756</v>
      </c>
      <c r="IZ73">
        <v>2.24854</v>
      </c>
      <c r="JA73">
        <v>2.58911</v>
      </c>
      <c r="JB73">
        <v>1.99585</v>
      </c>
      <c r="JC73">
        <v>2.38403</v>
      </c>
      <c r="JD73">
        <v>30.6956</v>
      </c>
      <c r="JE73">
        <v>16.0146</v>
      </c>
      <c r="JF73">
        <v>2</v>
      </c>
      <c r="JG73">
        <v>621.501</v>
      </c>
      <c r="JH73">
        <v>729.318</v>
      </c>
      <c r="JI73">
        <v>25.8932</v>
      </c>
      <c r="JJ73">
        <v>27.2551</v>
      </c>
      <c r="JK73">
        <v>30.0001</v>
      </c>
      <c r="JL73">
        <v>27.2021</v>
      </c>
      <c r="JM73">
        <v>27.1413</v>
      </c>
      <c r="JN73">
        <v>-1</v>
      </c>
      <c r="JO73">
        <v>-30</v>
      </c>
      <c r="JP73">
        <v>-30</v>
      </c>
      <c r="JQ73">
        <v>-999.9</v>
      </c>
      <c r="JR73">
        <v>420.1</v>
      </c>
      <c r="JS73">
        <v>0</v>
      </c>
      <c r="JT73">
        <v>102.335</v>
      </c>
      <c r="JU73">
        <v>103.779</v>
      </c>
    </row>
    <row r="74" spans="1:281">
      <c r="A74">
        <v>58</v>
      </c>
      <c r="B74">
        <v>1654183877.6</v>
      </c>
      <c r="C74">
        <v>3420.5</v>
      </c>
      <c r="D74" t="s">
        <v>539</v>
      </c>
      <c r="E74" t="s">
        <v>540</v>
      </c>
      <c r="F74">
        <v>5</v>
      </c>
      <c r="G74" t="s">
        <v>417</v>
      </c>
      <c r="H74" t="s">
        <v>418</v>
      </c>
      <c r="I74">
        <v>1654183874.6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910.346291491843</v>
      </c>
      <c r="AK74">
        <v>910.910993939394</v>
      </c>
      <c r="AL74">
        <v>-0.326587852206697</v>
      </c>
      <c r="AM74">
        <v>66.9138105753433</v>
      </c>
      <c r="AN74">
        <f>(AP74 - AO74 + DI74*1E3/(8.314*(DK74+273.15)) * AR74/DH74 * AQ74) * DH74/(100*CV74) * 1000/(1000 - AP74)</f>
        <v>0</v>
      </c>
      <c r="AO74">
        <v>14.5525421006021</v>
      </c>
      <c r="AP74">
        <v>14.5436896969697</v>
      </c>
      <c r="AQ74">
        <v>-0.00232781012762604</v>
      </c>
      <c r="AR74">
        <v>78.336245327383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419</v>
      </c>
      <c r="AY74" t="s">
        <v>419</v>
      </c>
      <c r="AZ74">
        <v>0</v>
      </c>
      <c r="BA74">
        <v>0</v>
      </c>
      <c r="BB74">
        <f>1-AZ74/BA74</f>
        <v>0</v>
      </c>
      <c r="BC74">
        <v>0</v>
      </c>
      <c r="BD74" t="s">
        <v>419</v>
      </c>
      <c r="BE74" t="s">
        <v>419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419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420</v>
      </c>
      <c r="CY74">
        <v>2</v>
      </c>
      <c r="CZ74" t="b">
        <v>1</v>
      </c>
      <c r="DA74">
        <v>1654183874.6</v>
      </c>
      <c r="DB74">
        <v>898.460727272727</v>
      </c>
      <c r="DC74">
        <v>897.286909090909</v>
      </c>
      <c r="DD74">
        <v>14.5411909090909</v>
      </c>
      <c r="DE74">
        <v>14.5478636363636</v>
      </c>
      <c r="DF74">
        <v>895.163090909091</v>
      </c>
      <c r="DG74">
        <v>14.4501909090909</v>
      </c>
      <c r="DH74">
        <v>599.981727272727</v>
      </c>
      <c r="DI74">
        <v>90.5932</v>
      </c>
      <c r="DJ74">
        <v>0.0999134090909091</v>
      </c>
      <c r="DK74">
        <v>25.7554545454545</v>
      </c>
      <c r="DL74">
        <v>25.3778818181818</v>
      </c>
      <c r="DM74">
        <v>999.9</v>
      </c>
      <c r="DN74">
        <v>0</v>
      </c>
      <c r="DO74">
        <v>0</v>
      </c>
      <c r="DP74">
        <v>10004.4318181818</v>
      </c>
      <c r="DQ74">
        <v>0</v>
      </c>
      <c r="DR74">
        <v>625.875181818182</v>
      </c>
      <c r="DS74">
        <v>1.17382236363636</v>
      </c>
      <c r="DT74">
        <v>911.718272727273</v>
      </c>
      <c r="DU74">
        <v>910.533363636363</v>
      </c>
      <c r="DV74">
        <v>-0.00667850090909091</v>
      </c>
      <c r="DW74">
        <v>897.286909090909</v>
      </c>
      <c r="DX74">
        <v>14.5478636363636</v>
      </c>
      <c r="DY74">
        <v>1.31733454545455</v>
      </c>
      <c r="DZ74">
        <v>1.31793727272727</v>
      </c>
      <c r="EA74">
        <v>10.9980909090909</v>
      </c>
      <c r="EB74">
        <v>11.0049545454545</v>
      </c>
      <c r="EC74">
        <v>0</v>
      </c>
      <c r="ED74">
        <v>0</v>
      </c>
      <c r="EE74">
        <v>0</v>
      </c>
      <c r="EF74">
        <v>0</v>
      </c>
      <c r="EG74">
        <v>-5.45454545454545</v>
      </c>
      <c r="EH74">
        <v>0</v>
      </c>
      <c r="EI74">
        <v>14.2727272727273</v>
      </c>
      <c r="EJ74">
        <v>-4.18181818181818</v>
      </c>
      <c r="EK74">
        <v>34.8919090909091</v>
      </c>
      <c r="EL74">
        <v>41.062</v>
      </c>
      <c r="EM74">
        <v>37.187</v>
      </c>
      <c r="EN74">
        <v>41.437</v>
      </c>
      <c r="EO74">
        <v>36.187</v>
      </c>
      <c r="EP74">
        <v>0</v>
      </c>
      <c r="EQ74">
        <v>0</v>
      </c>
      <c r="ER74">
        <v>0</v>
      </c>
      <c r="ES74">
        <v>1654183878.1</v>
      </c>
      <c r="ET74">
        <v>0</v>
      </c>
      <c r="EU74">
        <v>-3.38461538461538</v>
      </c>
      <c r="EV74">
        <v>-20.8888892816029</v>
      </c>
      <c r="EW74">
        <v>-61.0085481147925</v>
      </c>
      <c r="EX74">
        <v>16.7115384615385</v>
      </c>
      <c r="EY74">
        <v>15</v>
      </c>
      <c r="EZ74">
        <v>0</v>
      </c>
      <c r="FA74" t="s">
        <v>421</v>
      </c>
      <c r="FB74">
        <v>1653839153.1</v>
      </c>
      <c r="FC74">
        <v>1653839148.6</v>
      </c>
      <c r="FD74">
        <v>0</v>
      </c>
      <c r="FE74">
        <v>0.832</v>
      </c>
      <c r="FF74">
        <v>0.044</v>
      </c>
      <c r="FG74">
        <v>2.673</v>
      </c>
      <c r="FH74">
        <v>0.008</v>
      </c>
      <c r="FI74">
        <v>427</v>
      </c>
      <c r="FJ74">
        <v>11</v>
      </c>
      <c r="FK74">
        <v>0.49</v>
      </c>
      <c r="FL74">
        <v>0.23</v>
      </c>
      <c r="FM74">
        <v>-7.05715213333333</v>
      </c>
      <c r="FN74">
        <v>147.195718424917</v>
      </c>
      <c r="FO74">
        <v>13.7789648358508</v>
      </c>
      <c r="FP74">
        <v>-1</v>
      </c>
      <c r="FQ74">
        <v>-3.1</v>
      </c>
      <c r="FR74">
        <v>-24.5769236345263</v>
      </c>
      <c r="FS74">
        <v>12.3798222927472</v>
      </c>
      <c r="FT74">
        <v>0</v>
      </c>
      <c r="FU74">
        <v>0.0148054393333333</v>
      </c>
      <c r="FV74">
        <v>0.202696707096774</v>
      </c>
      <c r="FW74">
        <v>0.0463755345193993</v>
      </c>
      <c r="FX74">
        <v>0</v>
      </c>
      <c r="FY74">
        <v>0</v>
      </c>
      <c r="FZ74">
        <v>2</v>
      </c>
      <c r="GA74" t="s">
        <v>422</v>
      </c>
      <c r="GB74">
        <v>3.20458</v>
      </c>
      <c r="GC74">
        <v>2.75501</v>
      </c>
      <c r="GD74">
        <v>0.155613</v>
      </c>
      <c r="GE74">
        <v>0.155766</v>
      </c>
      <c r="GF74">
        <v>0.072573</v>
      </c>
      <c r="GG74">
        <v>0.0733974</v>
      </c>
      <c r="GH74">
        <v>32885</v>
      </c>
      <c r="GI74">
        <v>36158.7</v>
      </c>
      <c r="GJ74">
        <v>35297.7</v>
      </c>
      <c r="GK74">
        <v>38884.8</v>
      </c>
      <c r="GL74">
        <v>46423.2</v>
      </c>
      <c r="GM74">
        <v>52013.4</v>
      </c>
      <c r="GN74">
        <v>55159.7</v>
      </c>
      <c r="GO74">
        <v>62335</v>
      </c>
      <c r="GP74">
        <v>2.14498</v>
      </c>
      <c r="GQ74">
        <v>2.28183</v>
      </c>
      <c r="GR74">
        <v>0.0949055</v>
      </c>
      <c r="GS74">
        <v>0</v>
      </c>
      <c r="GT74">
        <v>23.8214</v>
      </c>
      <c r="GU74">
        <v>999.9</v>
      </c>
      <c r="GV74">
        <v>37.138</v>
      </c>
      <c r="GW74">
        <v>28.439</v>
      </c>
      <c r="GX74">
        <v>15.9588</v>
      </c>
      <c r="GY74">
        <v>55.5172</v>
      </c>
      <c r="GZ74">
        <v>35.9135</v>
      </c>
      <c r="HA74">
        <v>2</v>
      </c>
      <c r="HB74">
        <v>0.00132368</v>
      </c>
      <c r="HC74">
        <v>0</v>
      </c>
      <c r="HD74">
        <v>20.1809</v>
      </c>
      <c r="HE74">
        <v>5.20022</v>
      </c>
      <c r="HF74">
        <v>12.0099</v>
      </c>
      <c r="HG74">
        <v>4.9757</v>
      </c>
      <c r="HH74">
        <v>3.29388</v>
      </c>
      <c r="HI74">
        <v>453.1</v>
      </c>
      <c r="HJ74">
        <v>9999</v>
      </c>
      <c r="HK74">
        <v>9999</v>
      </c>
      <c r="HL74">
        <v>8593.3</v>
      </c>
      <c r="HM74">
        <v>1.86279</v>
      </c>
      <c r="HN74">
        <v>1.86783</v>
      </c>
      <c r="HO74">
        <v>1.86759</v>
      </c>
      <c r="HP74">
        <v>1.86873</v>
      </c>
      <c r="HQ74">
        <v>1.86954</v>
      </c>
      <c r="HR74">
        <v>1.86555</v>
      </c>
      <c r="HS74">
        <v>1.86676</v>
      </c>
      <c r="HT74">
        <v>1.86813</v>
      </c>
      <c r="HU74">
        <v>5</v>
      </c>
      <c r="HV74">
        <v>0</v>
      </c>
      <c r="HW74">
        <v>0</v>
      </c>
      <c r="HX74">
        <v>0</v>
      </c>
      <c r="HY74" t="s">
        <v>423</v>
      </c>
      <c r="HZ74" t="s">
        <v>424</v>
      </c>
      <c r="IA74" t="s">
        <v>425</v>
      </c>
      <c r="IB74" t="s">
        <v>425</v>
      </c>
      <c r="IC74" t="s">
        <v>425</v>
      </c>
      <c r="ID74" t="s">
        <v>425</v>
      </c>
      <c r="IE74">
        <v>0</v>
      </c>
      <c r="IF74">
        <v>100</v>
      </c>
      <c r="IG74">
        <v>100</v>
      </c>
      <c r="IH74">
        <v>3.296</v>
      </c>
      <c r="II74">
        <v>0.0912</v>
      </c>
      <c r="IJ74">
        <v>2.1281692141418</v>
      </c>
      <c r="IK74">
        <v>0.00126289029031032</v>
      </c>
      <c r="IL74">
        <v>1.41772891061911e-08</v>
      </c>
      <c r="IM74">
        <v>3.84268295795709e-11</v>
      </c>
      <c r="IN74">
        <v>-0.00961934716735676</v>
      </c>
      <c r="IO74">
        <v>-0.0181798780298593</v>
      </c>
      <c r="IP74">
        <v>0.00198435848900387</v>
      </c>
      <c r="IQ74">
        <v>-1.69116240974151e-05</v>
      </c>
      <c r="IR74">
        <v>-3</v>
      </c>
      <c r="IS74">
        <v>2251</v>
      </c>
      <c r="IT74">
        <v>1</v>
      </c>
      <c r="IU74">
        <v>27</v>
      </c>
      <c r="IV74">
        <v>5745.4</v>
      </c>
      <c r="IW74">
        <v>5745.5</v>
      </c>
      <c r="IX74">
        <v>0.147705</v>
      </c>
      <c r="IY74">
        <v>4.99756</v>
      </c>
      <c r="IZ74">
        <v>2.24854</v>
      </c>
      <c r="JA74">
        <v>2.58911</v>
      </c>
      <c r="JB74">
        <v>1.99585</v>
      </c>
      <c r="JC74">
        <v>2.37427</v>
      </c>
      <c r="JD74">
        <v>30.674</v>
      </c>
      <c r="JE74">
        <v>16.0146</v>
      </c>
      <c r="JF74">
        <v>2</v>
      </c>
      <c r="JG74">
        <v>621.515</v>
      </c>
      <c r="JH74">
        <v>729.421</v>
      </c>
      <c r="JI74">
        <v>25.8939</v>
      </c>
      <c r="JJ74">
        <v>27.2528</v>
      </c>
      <c r="JK74">
        <v>30</v>
      </c>
      <c r="JL74">
        <v>27.1998</v>
      </c>
      <c r="JM74">
        <v>27.139</v>
      </c>
      <c r="JN74">
        <v>-1</v>
      </c>
      <c r="JO74">
        <v>-30</v>
      </c>
      <c r="JP74">
        <v>-30</v>
      </c>
      <c r="JQ74">
        <v>-999.9</v>
      </c>
      <c r="JR74">
        <v>420.1</v>
      </c>
      <c r="JS74">
        <v>0</v>
      </c>
      <c r="JT74">
        <v>102.335</v>
      </c>
      <c r="JU74">
        <v>103.78</v>
      </c>
    </row>
    <row r="75" spans="1:281">
      <c r="A75">
        <v>59</v>
      </c>
      <c r="B75">
        <v>1654183937.6</v>
      </c>
      <c r="C75">
        <v>3480.5</v>
      </c>
      <c r="D75" t="s">
        <v>541</v>
      </c>
      <c r="E75" t="s">
        <v>542</v>
      </c>
      <c r="F75">
        <v>5</v>
      </c>
      <c r="G75" t="s">
        <v>417</v>
      </c>
      <c r="H75" t="s">
        <v>418</v>
      </c>
      <c r="I75">
        <v>1654183934.6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975.284902969051</v>
      </c>
      <c r="AK75">
        <v>974.954624242424</v>
      </c>
      <c r="AL75">
        <v>-0.149915598931595</v>
      </c>
      <c r="AM75">
        <v>66.9138105753433</v>
      </c>
      <c r="AN75">
        <f>(AP75 - AO75 + DI75*1E3/(8.314*(DK75+273.15)) * AR75/DH75 * AQ75) * DH75/(100*CV75) * 1000/(1000 - AP75)</f>
        <v>0</v>
      </c>
      <c r="AO75">
        <v>14.5569826319935</v>
      </c>
      <c r="AP75">
        <v>14.5480939393939</v>
      </c>
      <c r="AQ75">
        <v>-0.0026401339928045</v>
      </c>
      <c r="AR75">
        <v>78.336245327383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419</v>
      </c>
      <c r="AY75" t="s">
        <v>419</v>
      </c>
      <c r="AZ75">
        <v>0</v>
      </c>
      <c r="BA75">
        <v>0</v>
      </c>
      <c r="BB75">
        <f>1-AZ75/BA75</f>
        <v>0</v>
      </c>
      <c r="BC75">
        <v>0</v>
      </c>
      <c r="BD75" t="s">
        <v>419</v>
      </c>
      <c r="BE75" t="s">
        <v>419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419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420</v>
      </c>
      <c r="CY75">
        <v>2</v>
      </c>
      <c r="CZ75" t="b">
        <v>1</v>
      </c>
      <c r="DA75">
        <v>1654183934.6</v>
      </c>
      <c r="DB75">
        <v>961.046272727273</v>
      </c>
      <c r="DC75">
        <v>961.376181818182</v>
      </c>
      <c r="DD75">
        <v>14.5459272727273</v>
      </c>
      <c r="DE75">
        <v>14.5510909090909</v>
      </c>
      <c r="DF75">
        <v>957.661909090909</v>
      </c>
      <c r="DG75">
        <v>14.4547909090909</v>
      </c>
      <c r="DH75">
        <v>600.018363636363</v>
      </c>
      <c r="DI75">
        <v>90.5952454545455</v>
      </c>
      <c r="DJ75">
        <v>0.100048009090909</v>
      </c>
      <c r="DK75">
        <v>25.7669909090909</v>
      </c>
      <c r="DL75">
        <v>25.3959272727273</v>
      </c>
      <c r="DM75">
        <v>999.9</v>
      </c>
      <c r="DN75">
        <v>0</v>
      </c>
      <c r="DO75">
        <v>0</v>
      </c>
      <c r="DP75">
        <v>9985.45909090909</v>
      </c>
      <c r="DQ75">
        <v>0</v>
      </c>
      <c r="DR75">
        <v>625.882090909091</v>
      </c>
      <c r="DS75">
        <v>-0.329900118181818</v>
      </c>
      <c r="DT75">
        <v>975.232181818182</v>
      </c>
      <c r="DU75">
        <v>975.571727272727</v>
      </c>
      <c r="DV75">
        <v>-0.00516283618181818</v>
      </c>
      <c r="DW75">
        <v>961.376181818182</v>
      </c>
      <c r="DX75">
        <v>14.5510909090909</v>
      </c>
      <c r="DY75">
        <v>1.31779090909091</v>
      </c>
      <c r="DZ75">
        <v>1.31825909090909</v>
      </c>
      <c r="EA75">
        <v>11.0033090909091</v>
      </c>
      <c r="EB75">
        <v>11.0086181818182</v>
      </c>
      <c r="EC75">
        <v>0</v>
      </c>
      <c r="ED75">
        <v>0</v>
      </c>
      <c r="EE75">
        <v>0</v>
      </c>
      <c r="EF75">
        <v>0</v>
      </c>
      <c r="EG75">
        <v>-13.2727272727273</v>
      </c>
      <c r="EH75">
        <v>0</v>
      </c>
      <c r="EI75">
        <v>20.9090909090909</v>
      </c>
      <c r="EJ75">
        <v>-0.909090909090909</v>
      </c>
      <c r="EK75">
        <v>35</v>
      </c>
      <c r="EL75">
        <v>41.187</v>
      </c>
      <c r="EM75">
        <v>37.375</v>
      </c>
      <c r="EN75">
        <v>41.7270909090909</v>
      </c>
      <c r="EO75">
        <v>36.312</v>
      </c>
      <c r="EP75">
        <v>0</v>
      </c>
      <c r="EQ75">
        <v>0</v>
      </c>
      <c r="ER75">
        <v>0</v>
      </c>
      <c r="ES75">
        <v>1654183938.1</v>
      </c>
      <c r="ET75">
        <v>0</v>
      </c>
      <c r="EU75">
        <v>-7.21153846153846</v>
      </c>
      <c r="EV75">
        <v>-74.7179495136178</v>
      </c>
      <c r="EW75">
        <v>-22.2393161143334</v>
      </c>
      <c r="EX75">
        <v>23.25</v>
      </c>
      <c r="EY75">
        <v>15</v>
      </c>
      <c r="EZ75">
        <v>0</v>
      </c>
      <c r="FA75" t="s">
        <v>421</v>
      </c>
      <c r="FB75">
        <v>1653839153.1</v>
      </c>
      <c r="FC75">
        <v>1653839148.6</v>
      </c>
      <c r="FD75">
        <v>0</v>
      </c>
      <c r="FE75">
        <v>0.832</v>
      </c>
      <c r="FF75">
        <v>0.044</v>
      </c>
      <c r="FG75">
        <v>2.673</v>
      </c>
      <c r="FH75">
        <v>0.008</v>
      </c>
      <c r="FI75">
        <v>427</v>
      </c>
      <c r="FJ75">
        <v>11</v>
      </c>
      <c r="FK75">
        <v>0.49</v>
      </c>
      <c r="FL75">
        <v>0.23</v>
      </c>
      <c r="FM75">
        <v>-10.3008781580645</v>
      </c>
      <c r="FN75">
        <v>166.578449854839</v>
      </c>
      <c r="FO75">
        <v>16.1533147231846</v>
      </c>
      <c r="FP75">
        <v>-1</v>
      </c>
      <c r="FQ75">
        <v>-8</v>
      </c>
      <c r="FR75">
        <v>-62.0170946147922</v>
      </c>
      <c r="FS75">
        <v>18.4625400369338</v>
      </c>
      <c r="FT75">
        <v>0</v>
      </c>
      <c r="FU75">
        <v>0.014049292</v>
      </c>
      <c r="FV75">
        <v>0.142874899354839</v>
      </c>
      <c r="FW75">
        <v>0.0481149690691341</v>
      </c>
      <c r="FX75">
        <v>0</v>
      </c>
      <c r="FY75">
        <v>0</v>
      </c>
      <c r="FZ75">
        <v>2</v>
      </c>
      <c r="GA75" t="s">
        <v>422</v>
      </c>
      <c r="GB75">
        <v>3.20457</v>
      </c>
      <c r="GC75">
        <v>2.75491</v>
      </c>
      <c r="GD75">
        <v>0.162639</v>
      </c>
      <c r="GE75">
        <v>0.162864</v>
      </c>
      <c r="GF75">
        <v>0.0725922</v>
      </c>
      <c r="GG75">
        <v>0.0734198</v>
      </c>
      <c r="GH75">
        <v>32611.6</v>
      </c>
      <c r="GI75">
        <v>35854.6</v>
      </c>
      <c r="GJ75">
        <v>35297.8</v>
      </c>
      <c r="GK75">
        <v>38884.6</v>
      </c>
      <c r="GL75">
        <v>46422.3</v>
      </c>
      <c r="GM75">
        <v>52012.1</v>
      </c>
      <c r="GN75">
        <v>55159.6</v>
      </c>
      <c r="GO75">
        <v>62334.8</v>
      </c>
      <c r="GP75">
        <v>2.14505</v>
      </c>
      <c r="GQ75">
        <v>2.2822</v>
      </c>
      <c r="GR75">
        <v>0.0953786</v>
      </c>
      <c r="GS75">
        <v>0</v>
      </c>
      <c r="GT75">
        <v>23.8274</v>
      </c>
      <c r="GU75">
        <v>999.9</v>
      </c>
      <c r="GV75">
        <v>37.187</v>
      </c>
      <c r="GW75">
        <v>28.439</v>
      </c>
      <c r="GX75">
        <v>15.9793</v>
      </c>
      <c r="GY75">
        <v>55.3072</v>
      </c>
      <c r="GZ75">
        <v>35.8093</v>
      </c>
      <c r="HA75">
        <v>2</v>
      </c>
      <c r="HB75">
        <v>0.00129573</v>
      </c>
      <c r="HC75">
        <v>0</v>
      </c>
      <c r="HD75">
        <v>20.1808</v>
      </c>
      <c r="HE75">
        <v>5.20187</v>
      </c>
      <c r="HF75">
        <v>12.0099</v>
      </c>
      <c r="HG75">
        <v>4.9758</v>
      </c>
      <c r="HH75">
        <v>3.29375</v>
      </c>
      <c r="HI75">
        <v>453.1</v>
      </c>
      <c r="HJ75">
        <v>9999</v>
      </c>
      <c r="HK75">
        <v>9999</v>
      </c>
      <c r="HL75">
        <v>8593.3</v>
      </c>
      <c r="HM75">
        <v>1.86279</v>
      </c>
      <c r="HN75">
        <v>1.86783</v>
      </c>
      <c r="HO75">
        <v>1.86757</v>
      </c>
      <c r="HP75">
        <v>1.86874</v>
      </c>
      <c r="HQ75">
        <v>1.86952</v>
      </c>
      <c r="HR75">
        <v>1.86556</v>
      </c>
      <c r="HS75">
        <v>1.86676</v>
      </c>
      <c r="HT75">
        <v>1.86813</v>
      </c>
      <c r="HU75">
        <v>5</v>
      </c>
      <c r="HV75">
        <v>0</v>
      </c>
      <c r="HW75">
        <v>0</v>
      </c>
      <c r="HX75">
        <v>0</v>
      </c>
      <c r="HY75" t="s">
        <v>423</v>
      </c>
      <c r="HZ75" t="s">
        <v>424</v>
      </c>
      <c r="IA75" t="s">
        <v>425</v>
      </c>
      <c r="IB75" t="s">
        <v>425</v>
      </c>
      <c r="IC75" t="s">
        <v>425</v>
      </c>
      <c r="ID75" t="s">
        <v>425</v>
      </c>
      <c r="IE75">
        <v>0</v>
      </c>
      <c r="IF75">
        <v>100</v>
      </c>
      <c r="IG75">
        <v>100</v>
      </c>
      <c r="IH75">
        <v>3.384</v>
      </c>
      <c r="II75">
        <v>0.0913</v>
      </c>
      <c r="IJ75">
        <v>2.1281692141418</v>
      </c>
      <c r="IK75">
        <v>0.00126289029031032</v>
      </c>
      <c r="IL75">
        <v>1.41772891061911e-08</v>
      </c>
      <c r="IM75">
        <v>3.84268295795709e-11</v>
      </c>
      <c r="IN75">
        <v>-0.00961934716735676</v>
      </c>
      <c r="IO75">
        <v>-0.0181798780298593</v>
      </c>
      <c r="IP75">
        <v>0.00198435848900387</v>
      </c>
      <c r="IQ75">
        <v>-1.69116240974151e-05</v>
      </c>
      <c r="IR75">
        <v>-3</v>
      </c>
      <c r="IS75">
        <v>2251</v>
      </c>
      <c r="IT75">
        <v>1</v>
      </c>
      <c r="IU75">
        <v>27</v>
      </c>
      <c r="IV75">
        <v>5746.4</v>
      </c>
      <c r="IW75">
        <v>5746.5</v>
      </c>
      <c r="IX75">
        <v>0.147705</v>
      </c>
      <c r="IY75">
        <v>4.99756</v>
      </c>
      <c r="IZ75">
        <v>2.24854</v>
      </c>
      <c r="JA75">
        <v>2.58911</v>
      </c>
      <c r="JB75">
        <v>1.99585</v>
      </c>
      <c r="JC75">
        <v>2.39258</v>
      </c>
      <c r="JD75">
        <v>30.674</v>
      </c>
      <c r="JE75">
        <v>16.0058</v>
      </c>
      <c r="JF75">
        <v>2</v>
      </c>
      <c r="JG75">
        <v>621.547</v>
      </c>
      <c r="JH75">
        <v>729.725</v>
      </c>
      <c r="JI75">
        <v>25.8955</v>
      </c>
      <c r="JJ75">
        <v>27.2505</v>
      </c>
      <c r="JK75">
        <v>30.0002</v>
      </c>
      <c r="JL75">
        <v>27.1975</v>
      </c>
      <c r="JM75">
        <v>27.1367</v>
      </c>
      <c r="JN75">
        <v>-1</v>
      </c>
      <c r="JO75">
        <v>-30</v>
      </c>
      <c r="JP75">
        <v>-30</v>
      </c>
      <c r="JQ75">
        <v>-999.9</v>
      </c>
      <c r="JR75">
        <v>420.1</v>
      </c>
      <c r="JS75">
        <v>0</v>
      </c>
      <c r="JT75">
        <v>102.335</v>
      </c>
      <c r="JU75">
        <v>103.779</v>
      </c>
    </row>
    <row r="76" spans="1:281">
      <c r="A76">
        <v>60</v>
      </c>
      <c r="B76">
        <v>1654183997.6</v>
      </c>
      <c r="C76">
        <v>3540.5</v>
      </c>
      <c r="D76" t="s">
        <v>543</v>
      </c>
      <c r="E76" t="s">
        <v>544</v>
      </c>
      <c r="F76">
        <v>5</v>
      </c>
      <c r="G76" t="s">
        <v>417</v>
      </c>
      <c r="H76" t="s">
        <v>418</v>
      </c>
      <c r="I76">
        <v>1654183994.6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962.870009090716</v>
      </c>
      <c r="AK76">
        <v>965.308551515152</v>
      </c>
      <c r="AL76">
        <v>-0.827513642898469</v>
      </c>
      <c r="AM76">
        <v>66.9138105753433</v>
      </c>
      <c r="AN76">
        <f>(AP76 - AO76 + DI76*1E3/(8.314*(DK76+273.15)) * AR76/DH76 * AQ76) * DH76/(100*CV76) * 1000/(1000 - AP76)</f>
        <v>0</v>
      </c>
      <c r="AO76">
        <v>14.5773182886176</v>
      </c>
      <c r="AP76">
        <v>14.5687660606061</v>
      </c>
      <c r="AQ76">
        <v>-0.00180691137948058</v>
      </c>
      <c r="AR76">
        <v>78.336245327383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419</v>
      </c>
      <c r="AY76" t="s">
        <v>419</v>
      </c>
      <c r="AZ76">
        <v>0</v>
      </c>
      <c r="BA76">
        <v>0</v>
      </c>
      <c r="BB76">
        <f>1-AZ76/BA76</f>
        <v>0</v>
      </c>
      <c r="BC76">
        <v>0</v>
      </c>
      <c r="BD76" t="s">
        <v>419</v>
      </c>
      <c r="BE76" t="s">
        <v>419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419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420</v>
      </c>
      <c r="CY76">
        <v>2</v>
      </c>
      <c r="CZ76" t="b">
        <v>1</v>
      </c>
      <c r="DA76">
        <v>1654183994.6</v>
      </c>
      <c r="DB76">
        <v>953.292181818182</v>
      </c>
      <c r="DC76">
        <v>949.391272727273</v>
      </c>
      <c r="DD76">
        <v>14.5670181818182</v>
      </c>
      <c r="DE76">
        <v>14.5740545454545</v>
      </c>
      <c r="DF76">
        <v>949.918818181818</v>
      </c>
      <c r="DG76">
        <v>14.4753</v>
      </c>
      <c r="DH76">
        <v>600.033454545455</v>
      </c>
      <c r="DI76">
        <v>90.5957454545455</v>
      </c>
      <c r="DJ76">
        <v>0.100139272727273</v>
      </c>
      <c r="DK76">
        <v>25.7815181818182</v>
      </c>
      <c r="DL76">
        <v>25.3970272727273</v>
      </c>
      <c r="DM76">
        <v>999.9</v>
      </c>
      <c r="DN76">
        <v>0</v>
      </c>
      <c r="DO76">
        <v>0</v>
      </c>
      <c r="DP76">
        <v>9978.12545454546</v>
      </c>
      <c r="DQ76">
        <v>0</v>
      </c>
      <c r="DR76">
        <v>625.839363636364</v>
      </c>
      <c r="DS76">
        <v>3.90100727272727</v>
      </c>
      <c r="DT76">
        <v>967.384181818182</v>
      </c>
      <c r="DU76">
        <v>963.432272727273</v>
      </c>
      <c r="DV76">
        <v>-0.00703689</v>
      </c>
      <c r="DW76">
        <v>949.391272727273</v>
      </c>
      <c r="DX76">
        <v>14.5740545454545</v>
      </c>
      <c r="DY76">
        <v>1.31971</v>
      </c>
      <c r="DZ76">
        <v>1.32034818181818</v>
      </c>
      <c r="EA76">
        <v>11.0252272727273</v>
      </c>
      <c r="EB76">
        <v>11.0324818181818</v>
      </c>
      <c r="EC76">
        <v>0</v>
      </c>
      <c r="ED76">
        <v>0</v>
      </c>
      <c r="EE76">
        <v>0</v>
      </c>
      <c r="EF76">
        <v>0</v>
      </c>
      <c r="EG76">
        <v>-11.8181818181818</v>
      </c>
      <c r="EH76">
        <v>0</v>
      </c>
      <c r="EI76">
        <v>17.0909090909091</v>
      </c>
      <c r="EJ76">
        <v>-1.36363636363636</v>
      </c>
      <c r="EK76">
        <v>35.125</v>
      </c>
      <c r="EL76">
        <v>41.3520909090909</v>
      </c>
      <c r="EM76">
        <v>37.5</v>
      </c>
      <c r="EN76">
        <v>41.937</v>
      </c>
      <c r="EO76">
        <v>36.437</v>
      </c>
      <c r="EP76">
        <v>0</v>
      </c>
      <c r="EQ76">
        <v>0</v>
      </c>
      <c r="ER76">
        <v>0</v>
      </c>
      <c r="ES76">
        <v>1654183998.1</v>
      </c>
      <c r="ET76">
        <v>0</v>
      </c>
      <c r="EU76">
        <v>-7.53846153846154</v>
      </c>
      <c r="EV76">
        <v>-71.7264953057755</v>
      </c>
      <c r="EW76">
        <v>-49.8974351989526</v>
      </c>
      <c r="EX76">
        <v>20.0192307692308</v>
      </c>
      <c r="EY76">
        <v>15</v>
      </c>
      <c r="EZ76">
        <v>0</v>
      </c>
      <c r="FA76" t="s">
        <v>421</v>
      </c>
      <c r="FB76">
        <v>1653839153.1</v>
      </c>
      <c r="FC76">
        <v>1653839148.6</v>
      </c>
      <c r="FD76">
        <v>0</v>
      </c>
      <c r="FE76">
        <v>0.832</v>
      </c>
      <c r="FF76">
        <v>0.044</v>
      </c>
      <c r="FG76">
        <v>2.673</v>
      </c>
      <c r="FH76">
        <v>0.008</v>
      </c>
      <c r="FI76">
        <v>427</v>
      </c>
      <c r="FJ76">
        <v>11</v>
      </c>
      <c r="FK76">
        <v>0.49</v>
      </c>
      <c r="FL76">
        <v>0.23</v>
      </c>
      <c r="FM76">
        <v>3.74634451612903</v>
      </c>
      <c r="FN76">
        <v>1.18288741935483</v>
      </c>
      <c r="FO76">
        <v>0.122789286225886</v>
      </c>
      <c r="FP76">
        <v>-1</v>
      </c>
      <c r="FQ76">
        <v>-6.86538461538461</v>
      </c>
      <c r="FR76">
        <v>-63.6410251882585</v>
      </c>
      <c r="FS76">
        <v>14.4678407912087</v>
      </c>
      <c r="FT76">
        <v>0</v>
      </c>
      <c r="FU76">
        <v>0.00293233322580645</v>
      </c>
      <c r="FV76">
        <v>0.175335913064516</v>
      </c>
      <c r="FW76">
        <v>0.039743198457357</v>
      </c>
      <c r="FX76">
        <v>0</v>
      </c>
      <c r="FY76">
        <v>0</v>
      </c>
      <c r="FZ76">
        <v>2</v>
      </c>
      <c r="GA76" t="s">
        <v>422</v>
      </c>
      <c r="GB76">
        <v>3.2045</v>
      </c>
      <c r="GC76">
        <v>2.75485</v>
      </c>
      <c r="GD76">
        <v>0.161575</v>
      </c>
      <c r="GE76">
        <v>0.161488</v>
      </c>
      <c r="GF76">
        <v>0.0726635</v>
      </c>
      <c r="GG76">
        <v>0.0734672</v>
      </c>
      <c r="GH76">
        <v>32653.2</v>
      </c>
      <c r="GI76">
        <v>35913.2</v>
      </c>
      <c r="GJ76">
        <v>35297.9</v>
      </c>
      <c r="GK76">
        <v>38884.3</v>
      </c>
      <c r="GL76">
        <v>46419.1</v>
      </c>
      <c r="GM76">
        <v>52009</v>
      </c>
      <c r="GN76">
        <v>55160.1</v>
      </c>
      <c r="GO76">
        <v>62334.3</v>
      </c>
      <c r="GP76">
        <v>2.14505</v>
      </c>
      <c r="GQ76">
        <v>2.2822</v>
      </c>
      <c r="GR76">
        <v>0.0951551</v>
      </c>
      <c r="GS76">
        <v>0</v>
      </c>
      <c r="GT76">
        <v>23.8334</v>
      </c>
      <c r="GU76">
        <v>999.9</v>
      </c>
      <c r="GV76">
        <v>37.187</v>
      </c>
      <c r="GW76">
        <v>28.409</v>
      </c>
      <c r="GX76">
        <v>15.9531</v>
      </c>
      <c r="GY76">
        <v>55.6972</v>
      </c>
      <c r="GZ76">
        <v>35.8093</v>
      </c>
      <c r="HA76">
        <v>2</v>
      </c>
      <c r="HB76">
        <v>0.00140752</v>
      </c>
      <c r="HC76">
        <v>0</v>
      </c>
      <c r="HD76">
        <v>20.1809</v>
      </c>
      <c r="HE76">
        <v>5.20187</v>
      </c>
      <c r="HF76">
        <v>12.0099</v>
      </c>
      <c r="HG76">
        <v>4.9757</v>
      </c>
      <c r="HH76">
        <v>3.29393</v>
      </c>
      <c r="HI76">
        <v>453.1</v>
      </c>
      <c r="HJ76">
        <v>9999</v>
      </c>
      <c r="HK76">
        <v>9999</v>
      </c>
      <c r="HL76">
        <v>8593.3</v>
      </c>
      <c r="HM76">
        <v>1.86279</v>
      </c>
      <c r="HN76">
        <v>1.86783</v>
      </c>
      <c r="HO76">
        <v>1.86759</v>
      </c>
      <c r="HP76">
        <v>1.86874</v>
      </c>
      <c r="HQ76">
        <v>1.86951</v>
      </c>
      <c r="HR76">
        <v>1.86556</v>
      </c>
      <c r="HS76">
        <v>1.86676</v>
      </c>
      <c r="HT76">
        <v>1.86813</v>
      </c>
      <c r="HU76">
        <v>5</v>
      </c>
      <c r="HV76">
        <v>0</v>
      </c>
      <c r="HW76">
        <v>0</v>
      </c>
      <c r="HX76">
        <v>0</v>
      </c>
      <c r="HY76" t="s">
        <v>423</v>
      </c>
      <c r="HZ76" t="s">
        <v>424</v>
      </c>
      <c r="IA76" t="s">
        <v>425</v>
      </c>
      <c r="IB76" t="s">
        <v>425</v>
      </c>
      <c r="IC76" t="s">
        <v>425</v>
      </c>
      <c r="ID76" t="s">
        <v>425</v>
      </c>
      <c r="IE76">
        <v>0</v>
      </c>
      <c r="IF76">
        <v>100</v>
      </c>
      <c r="IG76">
        <v>100</v>
      </c>
      <c r="IH76">
        <v>3.37</v>
      </c>
      <c r="II76">
        <v>0.0918</v>
      </c>
      <c r="IJ76">
        <v>2.1281692141418</v>
      </c>
      <c r="IK76">
        <v>0.00126289029031032</v>
      </c>
      <c r="IL76">
        <v>1.41772891061911e-08</v>
      </c>
      <c r="IM76">
        <v>3.84268295795709e-11</v>
      </c>
      <c r="IN76">
        <v>-0.00961934716735676</v>
      </c>
      <c r="IO76">
        <v>-0.0181798780298593</v>
      </c>
      <c r="IP76">
        <v>0.00198435848900387</v>
      </c>
      <c r="IQ76">
        <v>-1.69116240974151e-05</v>
      </c>
      <c r="IR76">
        <v>-3</v>
      </c>
      <c r="IS76">
        <v>2251</v>
      </c>
      <c r="IT76">
        <v>1</v>
      </c>
      <c r="IU76">
        <v>27</v>
      </c>
      <c r="IV76">
        <v>5747.4</v>
      </c>
      <c r="IW76">
        <v>5747.5</v>
      </c>
      <c r="IX76">
        <v>0.147705</v>
      </c>
      <c r="IY76">
        <v>4.99756</v>
      </c>
      <c r="IZ76">
        <v>2.24854</v>
      </c>
      <c r="JA76">
        <v>2.58911</v>
      </c>
      <c r="JB76">
        <v>1.99585</v>
      </c>
      <c r="JC76">
        <v>2.35474</v>
      </c>
      <c r="JD76">
        <v>30.674</v>
      </c>
      <c r="JE76">
        <v>16.0146</v>
      </c>
      <c r="JF76">
        <v>2</v>
      </c>
      <c r="JG76">
        <v>621.535</v>
      </c>
      <c r="JH76">
        <v>729.725</v>
      </c>
      <c r="JI76">
        <v>25.8995</v>
      </c>
      <c r="JJ76">
        <v>27.2505</v>
      </c>
      <c r="JK76">
        <v>30.0001</v>
      </c>
      <c r="JL76">
        <v>27.1965</v>
      </c>
      <c r="JM76">
        <v>27.1367</v>
      </c>
      <c r="JN76">
        <v>-1</v>
      </c>
      <c r="JO76">
        <v>-30</v>
      </c>
      <c r="JP76">
        <v>-30</v>
      </c>
      <c r="JQ76">
        <v>-999.9</v>
      </c>
      <c r="JR76">
        <v>420.1</v>
      </c>
      <c r="JS76">
        <v>0</v>
      </c>
      <c r="JT76">
        <v>102.335</v>
      </c>
      <c r="JU76">
        <v>103.779</v>
      </c>
    </row>
    <row r="77" spans="1:281">
      <c r="A77">
        <v>61</v>
      </c>
      <c r="B77">
        <v>1654184057.6</v>
      </c>
      <c r="C77">
        <v>3600.5</v>
      </c>
      <c r="D77" t="s">
        <v>545</v>
      </c>
      <c r="E77" t="s">
        <v>546</v>
      </c>
      <c r="F77">
        <v>5</v>
      </c>
      <c r="G77" t="s">
        <v>417</v>
      </c>
      <c r="H77" t="s">
        <v>418</v>
      </c>
      <c r="I77">
        <v>1654184054.6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913.709550966027</v>
      </c>
      <c r="AK77">
        <v>916.013266666667</v>
      </c>
      <c r="AL77">
        <v>-0.753217542578166</v>
      </c>
      <c r="AM77">
        <v>66.9138105753433</v>
      </c>
      <c r="AN77">
        <f>(AP77 - AO77 + DI77*1E3/(8.314*(DK77+273.15)) * AR77/DH77 * AQ77) * DH77/(100*CV77) * 1000/(1000 - AP77)</f>
        <v>0</v>
      </c>
      <c r="AO77">
        <v>14.5623899024594</v>
      </c>
      <c r="AP77">
        <v>14.5563915151515</v>
      </c>
      <c r="AQ77">
        <v>-0.00252462779701608</v>
      </c>
      <c r="AR77">
        <v>78.336245327383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419</v>
      </c>
      <c r="AY77" t="s">
        <v>419</v>
      </c>
      <c r="AZ77">
        <v>0</v>
      </c>
      <c r="BA77">
        <v>0</v>
      </c>
      <c r="BB77">
        <f>1-AZ77/BA77</f>
        <v>0</v>
      </c>
      <c r="BC77">
        <v>0</v>
      </c>
      <c r="BD77" t="s">
        <v>419</v>
      </c>
      <c r="BE77" t="s">
        <v>419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419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420</v>
      </c>
      <c r="CY77">
        <v>2</v>
      </c>
      <c r="CZ77" t="b">
        <v>1</v>
      </c>
      <c r="DA77">
        <v>1654184054.6</v>
      </c>
      <c r="DB77">
        <v>904.547636363636</v>
      </c>
      <c r="DC77">
        <v>900.890636363636</v>
      </c>
      <c r="DD77">
        <v>14.5542090909091</v>
      </c>
      <c r="DE77">
        <v>14.5569727272727</v>
      </c>
      <c r="DF77">
        <v>901.241818181818</v>
      </c>
      <c r="DG77">
        <v>14.4628636363636</v>
      </c>
      <c r="DH77">
        <v>600.000545454546</v>
      </c>
      <c r="DI77">
        <v>90.5935272727273</v>
      </c>
      <c r="DJ77">
        <v>0.1000029</v>
      </c>
      <c r="DK77">
        <v>25.7867727272727</v>
      </c>
      <c r="DL77">
        <v>25.3982</v>
      </c>
      <c r="DM77">
        <v>999.9</v>
      </c>
      <c r="DN77">
        <v>0</v>
      </c>
      <c r="DO77">
        <v>0</v>
      </c>
      <c r="DP77">
        <v>9990.50272727273</v>
      </c>
      <c r="DQ77">
        <v>0</v>
      </c>
      <c r="DR77">
        <v>625.790727272727</v>
      </c>
      <c r="DS77">
        <v>3.65698363636364</v>
      </c>
      <c r="DT77">
        <v>917.907181818182</v>
      </c>
      <c r="DU77">
        <v>914.198545454545</v>
      </c>
      <c r="DV77">
        <v>-0.00274086636363636</v>
      </c>
      <c r="DW77">
        <v>900.890636363636</v>
      </c>
      <c r="DX77">
        <v>14.5569727272727</v>
      </c>
      <c r="DY77">
        <v>1.31852</v>
      </c>
      <c r="DZ77">
        <v>1.31876454545455</v>
      </c>
      <c r="EA77">
        <v>11.0116090909091</v>
      </c>
      <c r="EB77">
        <v>11.0144090909091</v>
      </c>
      <c r="EC77">
        <v>0</v>
      </c>
      <c r="ED77">
        <v>0</v>
      </c>
      <c r="EE77">
        <v>0</v>
      </c>
      <c r="EF77">
        <v>0</v>
      </c>
      <c r="EG77">
        <v>-0.363636363636364</v>
      </c>
      <c r="EH77">
        <v>0</v>
      </c>
      <c r="EI77">
        <v>25.4545454545455</v>
      </c>
      <c r="EJ77">
        <v>-0.545454545454545</v>
      </c>
      <c r="EK77">
        <v>34.9828181818182</v>
      </c>
      <c r="EL77">
        <v>40.0224545454545</v>
      </c>
      <c r="EM77">
        <v>37.0168181818182</v>
      </c>
      <c r="EN77">
        <v>40.1134545454545</v>
      </c>
      <c r="EO77">
        <v>35.9088181818182</v>
      </c>
      <c r="EP77">
        <v>0</v>
      </c>
      <c r="EQ77">
        <v>0</v>
      </c>
      <c r="ER77">
        <v>0</v>
      </c>
      <c r="ES77">
        <v>1654184058.1</v>
      </c>
      <c r="ET77">
        <v>0</v>
      </c>
      <c r="EU77">
        <v>-3.96153846153846</v>
      </c>
      <c r="EV77">
        <v>40.923077581014</v>
      </c>
      <c r="EW77">
        <v>6.49572612056863</v>
      </c>
      <c r="EX77">
        <v>20.7307692307692</v>
      </c>
      <c r="EY77">
        <v>15</v>
      </c>
      <c r="EZ77">
        <v>0</v>
      </c>
      <c r="FA77" t="s">
        <v>421</v>
      </c>
      <c r="FB77">
        <v>1653839153.1</v>
      </c>
      <c r="FC77">
        <v>1653839148.6</v>
      </c>
      <c r="FD77">
        <v>0</v>
      </c>
      <c r="FE77">
        <v>0.832</v>
      </c>
      <c r="FF77">
        <v>0.044</v>
      </c>
      <c r="FG77">
        <v>2.673</v>
      </c>
      <c r="FH77">
        <v>0.008</v>
      </c>
      <c r="FI77">
        <v>427</v>
      </c>
      <c r="FJ77">
        <v>11</v>
      </c>
      <c r="FK77">
        <v>0.49</v>
      </c>
      <c r="FL77">
        <v>0.23</v>
      </c>
      <c r="FM77">
        <v>3.80005533333333</v>
      </c>
      <c r="FN77">
        <v>-2.18327172413794</v>
      </c>
      <c r="FO77">
        <v>0.172249982694403</v>
      </c>
      <c r="FP77">
        <v>-1</v>
      </c>
      <c r="FQ77">
        <v>-5.1</v>
      </c>
      <c r="FR77">
        <v>34.1923084497687</v>
      </c>
      <c r="FS77">
        <v>13.7586336530922</v>
      </c>
      <c r="FT77">
        <v>0</v>
      </c>
      <c r="FU77">
        <v>0.0131983196666667</v>
      </c>
      <c r="FV77">
        <v>0.228277250189099</v>
      </c>
      <c r="FW77">
        <v>0.0443963571815595</v>
      </c>
      <c r="FX77">
        <v>0</v>
      </c>
      <c r="FY77">
        <v>0</v>
      </c>
      <c r="FZ77">
        <v>2</v>
      </c>
      <c r="GA77" t="s">
        <v>422</v>
      </c>
      <c r="GB77">
        <v>3.20452</v>
      </c>
      <c r="GC77">
        <v>2.75486</v>
      </c>
      <c r="GD77">
        <v>0.156166</v>
      </c>
      <c r="GE77">
        <v>0.156098</v>
      </c>
      <c r="GF77">
        <v>0.0726166</v>
      </c>
      <c r="GG77">
        <v>0.0734139</v>
      </c>
      <c r="GH77">
        <v>32863.2</v>
      </c>
      <c r="GI77">
        <v>36143.8</v>
      </c>
      <c r="GJ77">
        <v>35297.3</v>
      </c>
      <c r="GK77">
        <v>38884.1</v>
      </c>
      <c r="GL77">
        <v>46420.4</v>
      </c>
      <c r="GM77">
        <v>52011.6</v>
      </c>
      <c r="GN77">
        <v>55159</v>
      </c>
      <c r="GO77">
        <v>62334</v>
      </c>
      <c r="GP77">
        <v>2.14505</v>
      </c>
      <c r="GQ77">
        <v>2.28223</v>
      </c>
      <c r="GR77">
        <v>0.0960156</v>
      </c>
      <c r="GS77">
        <v>0</v>
      </c>
      <c r="GT77">
        <v>23.8334</v>
      </c>
      <c r="GU77">
        <v>999.9</v>
      </c>
      <c r="GV77">
        <v>37.212</v>
      </c>
      <c r="GW77">
        <v>28.399</v>
      </c>
      <c r="GX77">
        <v>15.9538</v>
      </c>
      <c r="GY77">
        <v>55.6672</v>
      </c>
      <c r="GZ77">
        <v>35.7652</v>
      </c>
      <c r="HA77">
        <v>2</v>
      </c>
      <c r="HB77">
        <v>0.00135925</v>
      </c>
      <c r="HC77">
        <v>0</v>
      </c>
      <c r="HD77">
        <v>20.1788</v>
      </c>
      <c r="HE77">
        <v>5.19917</v>
      </c>
      <c r="HF77">
        <v>12.0099</v>
      </c>
      <c r="HG77">
        <v>4.97575</v>
      </c>
      <c r="HH77">
        <v>3.29395</v>
      </c>
      <c r="HI77">
        <v>453.1</v>
      </c>
      <c r="HJ77">
        <v>9999</v>
      </c>
      <c r="HK77">
        <v>9999</v>
      </c>
      <c r="HL77">
        <v>8593.3</v>
      </c>
      <c r="HM77">
        <v>1.86279</v>
      </c>
      <c r="HN77">
        <v>1.86783</v>
      </c>
      <c r="HO77">
        <v>1.86754</v>
      </c>
      <c r="HP77">
        <v>1.86872</v>
      </c>
      <c r="HQ77">
        <v>1.86953</v>
      </c>
      <c r="HR77">
        <v>1.86558</v>
      </c>
      <c r="HS77">
        <v>1.86675</v>
      </c>
      <c r="HT77">
        <v>1.86813</v>
      </c>
      <c r="HU77">
        <v>5</v>
      </c>
      <c r="HV77">
        <v>0</v>
      </c>
      <c r="HW77">
        <v>0</v>
      </c>
      <c r="HX77">
        <v>0</v>
      </c>
      <c r="HY77" t="s">
        <v>423</v>
      </c>
      <c r="HZ77" t="s">
        <v>424</v>
      </c>
      <c r="IA77" t="s">
        <v>425</v>
      </c>
      <c r="IB77" t="s">
        <v>425</v>
      </c>
      <c r="IC77" t="s">
        <v>425</v>
      </c>
      <c r="ID77" t="s">
        <v>425</v>
      </c>
      <c r="IE77">
        <v>0</v>
      </c>
      <c r="IF77">
        <v>100</v>
      </c>
      <c r="IG77">
        <v>100</v>
      </c>
      <c r="IH77">
        <v>3.303</v>
      </c>
      <c r="II77">
        <v>0.0915</v>
      </c>
      <c r="IJ77">
        <v>2.1281692141418</v>
      </c>
      <c r="IK77">
        <v>0.00126289029031032</v>
      </c>
      <c r="IL77">
        <v>1.41772891061911e-08</v>
      </c>
      <c r="IM77">
        <v>3.84268295795709e-11</v>
      </c>
      <c r="IN77">
        <v>-0.00961934716735676</v>
      </c>
      <c r="IO77">
        <v>-0.0181798780298593</v>
      </c>
      <c r="IP77">
        <v>0.00198435848900387</v>
      </c>
      <c r="IQ77">
        <v>-1.69116240974151e-05</v>
      </c>
      <c r="IR77">
        <v>-3</v>
      </c>
      <c r="IS77">
        <v>2251</v>
      </c>
      <c r="IT77">
        <v>1</v>
      </c>
      <c r="IU77">
        <v>27</v>
      </c>
      <c r="IV77">
        <v>5748.4</v>
      </c>
      <c r="IW77">
        <v>5748.5</v>
      </c>
      <c r="IX77">
        <v>0.147705</v>
      </c>
      <c r="IY77">
        <v>4.99756</v>
      </c>
      <c r="IZ77">
        <v>2.24854</v>
      </c>
      <c r="JA77">
        <v>2.59033</v>
      </c>
      <c r="JB77">
        <v>1.99585</v>
      </c>
      <c r="JC77">
        <v>2.29858</v>
      </c>
      <c r="JD77">
        <v>30.6524</v>
      </c>
      <c r="JE77">
        <v>15.9883</v>
      </c>
      <c r="JF77">
        <v>2</v>
      </c>
      <c r="JG77">
        <v>621.521</v>
      </c>
      <c r="JH77">
        <v>729.732</v>
      </c>
      <c r="JI77">
        <v>25.9024</v>
      </c>
      <c r="JJ77">
        <v>27.2505</v>
      </c>
      <c r="JK77">
        <v>30.0001</v>
      </c>
      <c r="JL77">
        <v>27.1953</v>
      </c>
      <c r="JM77">
        <v>27.1356</v>
      </c>
      <c r="JN77">
        <v>-1</v>
      </c>
      <c r="JO77">
        <v>-30</v>
      </c>
      <c r="JP77">
        <v>-30</v>
      </c>
      <c r="JQ77">
        <v>-999.9</v>
      </c>
      <c r="JR77">
        <v>420.1</v>
      </c>
      <c r="JS77">
        <v>0</v>
      </c>
      <c r="JT77">
        <v>102.334</v>
      </c>
      <c r="JU77">
        <v>103.778</v>
      </c>
    </row>
    <row r="78" spans="1:281">
      <c r="A78">
        <v>62</v>
      </c>
      <c r="B78">
        <v>1654184117.6</v>
      </c>
      <c r="C78">
        <v>3660.5</v>
      </c>
      <c r="D78" t="s">
        <v>547</v>
      </c>
      <c r="E78" t="s">
        <v>548</v>
      </c>
      <c r="F78">
        <v>5</v>
      </c>
      <c r="G78" t="s">
        <v>417</v>
      </c>
      <c r="H78" t="s">
        <v>418</v>
      </c>
      <c r="I78">
        <v>1654184114.6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900.91632727429</v>
      </c>
      <c r="AK78">
        <v>891.834684848485</v>
      </c>
      <c r="AL78">
        <v>2.17218449570784</v>
      </c>
      <c r="AM78">
        <v>66.9138105753433</v>
      </c>
      <c r="AN78">
        <f>(AP78 - AO78 + DI78*1E3/(8.314*(DK78+273.15)) * AR78/DH78 * AQ78) * DH78/(100*CV78) * 1000/(1000 - AP78)</f>
        <v>0</v>
      </c>
      <c r="AO78">
        <v>14.5690615760315</v>
      </c>
      <c r="AP78">
        <v>14.5584242424242</v>
      </c>
      <c r="AQ78">
        <v>-0.00219390582760484</v>
      </c>
      <c r="AR78">
        <v>78.336245327383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419</v>
      </c>
      <c r="AY78" t="s">
        <v>419</v>
      </c>
      <c r="AZ78">
        <v>0</v>
      </c>
      <c r="BA78">
        <v>0</v>
      </c>
      <c r="BB78">
        <f>1-AZ78/BA78</f>
        <v>0</v>
      </c>
      <c r="BC78">
        <v>0</v>
      </c>
      <c r="BD78" t="s">
        <v>419</v>
      </c>
      <c r="BE78" t="s">
        <v>419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419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420</v>
      </c>
      <c r="CY78">
        <v>2</v>
      </c>
      <c r="CZ78" t="b">
        <v>1</v>
      </c>
      <c r="DA78">
        <v>1654184114.6</v>
      </c>
      <c r="DB78">
        <v>872.784090909091</v>
      </c>
      <c r="DC78">
        <v>886.636545454545</v>
      </c>
      <c r="DD78">
        <v>14.5546272727273</v>
      </c>
      <c r="DE78">
        <v>14.5615090909091</v>
      </c>
      <c r="DF78">
        <v>869.522</v>
      </c>
      <c r="DG78">
        <v>14.4632454545455</v>
      </c>
      <c r="DH78">
        <v>600.022818181818</v>
      </c>
      <c r="DI78">
        <v>90.5912</v>
      </c>
      <c r="DJ78">
        <v>0.100056236363636</v>
      </c>
      <c r="DK78">
        <v>25.7718818181818</v>
      </c>
      <c r="DL78">
        <v>25.3968454545455</v>
      </c>
      <c r="DM78">
        <v>999.9</v>
      </c>
      <c r="DN78">
        <v>0</v>
      </c>
      <c r="DO78">
        <v>0</v>
      </c>
      <c r="DP78">
        <v>9986.87909090909</v>
      </c>
      <c r="DQ78">
        <v>0</v>
      </c>
      <c r="DR78">
        <v>625.782545454545</v>
      </c>
      <c r="DS78">
        <v>-13.8523489818182</v>
      </c>
      <c r="DT78">
        <v>885.674636363636</v>
      </c>
      <c r="DU78">
        <v>899.737909090909</v>
      </c>
      <c r="DV78">
        <v>-0.00689922636363636</v>
      </c>
      <c r="DW78">
        <v>886.636545454545</v>
      </c>
      <c r="DX78">
        <v>14.5615090909091</v>
      </c>
      <c r="DY78">
        <v>1.31852090909091</v>
      </c>
      <c r="DZ78">
        <v>1.31914636363636</v>
      </c>
      <c r="EA78">
        <v>11.0116363636364</v>
      </c>
      <c r="EB78">
        <v>11.0187454545455</v>
      </c>
      <c r="EC78">
        <v>0</v>
      </c>
      <c r="ED78">
        <v>0</v>
      </c>
      <c r="EE78">
        <v>0</v>
      </c>
      <c r="EF78">
        <v>0</v>
      </c>
      <c r="EG78">
        <v>-9.31818181818182</v>
      </c>
      <c r="EH78">
        <v>0</v>
      </c>
      <c r="EI78">
        <v>15.3636363636364</v>
      </c>
      <c r="EJ78">
        <v>-1.59090909090909</v>
      </c>
      <c r="EK78">
        <v>34.3463636363636</v>
      </c>
      <c r="EL78">
        <v>38.2042727272727</v>
      </c>
      <c r="EM78">
        <v>36.062</v>
      </c>
      <c r="EN78">
        <v>37.6190909090909</v>
      </c>
      <c r="EO78">
        <v>35.0450909090909</v>
      </c>
      <c r="EP78">
        <v>0</v>
      </c>
      <c r="EQ78">
        <v>0</v>
      </c>
      <c r="ER78">
        <v>0</v>
      </c>
      <c r="ES78">
        <v>1654184118.1</v>
      </c>
      <c r="ET78">
        <v>0</v>
      </c>
      <c r="EU78">
        <v>-11.5192307692308</v>
      </c>
      <c r="EV78">
        <v>7.47008513024882</v>
      </c>
      <c r="EW78">
        <v>-34.324789131887</v>
      </c>
      <c r="EX78">
        <v>20.9615384615385</v>
      </c>
      <c r="EY78">
        <v>15</v>
      </c>
      <c r="EZ78">
        <v>0</v>
      </c>
      <c r="FA78" t="s">
        <v>421</v>
      </c>
      <c r="FB78">
        <v>1653839153.1</v>
      </c>
      <c r="FC78">
        <v>1653839148.6</v>
      </c>
      <c r="FD78">
        <v>0</v>
      </c>
      <c r="FE78">
        <v>0.832</v>
      </c>
      <c r="FF78">
        <v>0.044</v>
      </c>
      <c r="FG78">
        <v>2.673</v>
      </c>
      <c r="FH78">
        <v>0.008</v>
      </c>
      <c r="FI78">
        <v>427</v>
      </c>
      <c r="FJ78">
        <v>11</v>
      </c>
      <c r="FK78">
        <v>0.49</v>
      </c>
      <c r="FL78">
        <v>0.23</v>
      </c>
      <c r="FM78">
        <v>-4.04332925806452</v>
      </c>
      <c r="FN78">
        <v>-92.3015237419355</v>
      </c>
      <c r="FO78">
        <v>9.57764951211112</v>
      </c>
      <c r="FP78">
        <v>-1</v>
      </c>
      <c r="FQ78">
        <v>-11.8653846153846</v>
      </c>
      <c r="FR78">
        <v>11.572649223315</v>
      </c>
      <c r="FS78">
        <v>18.8544820688037</v>
      </c>
      <c r="FT78">
        <v>0</v>
      </c>
      <c r="FU78">
        <v>0.0105065077419355</v>
      </c>
      <c r="FV78">
        <v>0.143203189354839</v>
      </c>
      <c r="FW78">
        <v>0.0465080497232762</v>
      </c>
      <c r="FX78">
        <v>0</v>
      </c>
      <c r="FY78">
        <v>0</v>
      </c>
      <c r="FZ78">
        <v>2</v>
      </c>
      <c r="GA78" t="s">
        <v>422</v>
      </c>
      <c r="GB78">
        <v>3.20451</v>
      </c>
      <c r="GC78">
        <v>2.75479</v>
      </c>
      <c r="GD78">
        <v>0.153474</v>
      </c>
      <c r="GE78">
        <v>0.153744</v>
      </c>
      <c r="GF78">
        <v>0.0726221</v>
      </c>
      <c r="GG78">
        <v>0.0734393</v>
      </c>
      <c r="GH78">
        <v>32968.1</v>
      </c>
      <c r="GI78">
        <v>36244.7</v>
      </c>
      <c r="GJ78">
        <v>35297.4</v>
      </c>
      <c r="GK78">
        <v>38884.2</v>
      </c>
      <c r="GL78">
        <v>46420.5</v>
      </c>
      <c r="GM78">
        <v>52010.6</v>
      </c>
      <c r="GN78">
        <v>55159.5</v>
      </c>
      <c r="GO78">
        <v>62334.6</v>
      </c>
      <c r="GP78">
        <v>2.14495</v>
      </c>
      <c r="GQ78">
        <v>2.28235</v>
      </c>
      <c r="GR78">
        <v>0.095021</v>
      </c>
      <c r="GS78">
        <v>0</v>
      </c>
      <c r="GT78">
        <v>23.8259</v>
      </c>
      <c r="GU78">
        <v>999.9</v>
      </c>
      <c r="GV78">
        <v>37.236</v>
      </c>
      <c r="GW78">
        <v>28.399</v>
      </c>
      <c r="GX78">
        <v>15.9648</v>
      </c>
      <c r="GY78">
        <v>54.8872</v>
      </c>
      <c r="GZ78">
        <v>35.9135</v>
      </c>
      <c r="HA78">
        <v>2</v>
      </c>
      <c r="HB78">
        <v>0.00145579</v>
      </c>
      <c r="HC78">
        <v>0</v>
      </c>
      <c r="HD78">
        <v>20.1791</v>
      </c>
      <c r="HE78">
        <v>5.20306</v>
      </c>
      <c r="HF78">
        <v>12.0099</v>
      </c>
      <c r="HG78">
        <v>4.9758</v>
      </c>
      <c r="HH78">
        <v>3.2939</v>
      </c>
      <c r="HI78">
        <v>453.1</v>
      </c>
      <c r="HJ78">
        <v>9999</v>
      </c>
      <c r="HK78">
        <v>9999</v>
      </c>
      <c r="HL78">
        <v>8593.3</v>
      </c>
      <c r="HM78">
        <v>1.86279</v>
      </c>
      <c r="HN78">
        <v>1.86783</v>
      </c>
      <c r="HO78">
        <v>1.86754</v>
      </c>
      <c r="HP78">
        <v>1.8687</v>
      </c>
      <c r="HQ78">
        <v>1.86953</v>
      </c>
      <c r="HR78">
        <v>1.86556</v>
      </c>
      <c r="HS78">
        <v>1.86676</v>
      </c>
      <c r="HT78">
        <v>1.86813</v>
      </c>
      <c r="HU78">
        <v>5</v>
      </c>
      <c r="HV78">
        <v>0</v>
      </c>
      <c r="HW78">
        <v>0</v>
      </c>
      <c r="HX78">
        <v>0</v>
      </c>
      <c r="HY78" t="s">
        <v>423</v>
      </c>
      <c r="HZ78" t="s">
        <v>424</v>
      </c>
      <c r="IA78" t="s">
        <v>425</v>
      </c>
      <c r="IB78" t="s">
        <v>425</v>
      </c>
      <c r="IC78" t="s">
        <v>425</v>
      </c>
      <c r="ID78" t="s">
        <v>425</v>
      </c>
      <c r="IE78">
        <v>0</v>
      </c>
      <c r="IF78">
        <v>100</v>
      </c>
      <c r="IG78">
        <v>100</v>
      </c>
      <c r="IH78">
        <v>3.27</v>
      </c>
      <c r="II78">
        <v>0.0915</v>
      </c>
      <c r="IJ78">
        <v>2.1281692141418</v>
      </c>
      <c r="IK78">
        <v>0.00126289029031032</v>
      </c>
      <c r="IL78">
        <v>1.41772891061911e-08</v>
      </c>
      <c r="IM78">
        <v>3.84268295795709e-11</v>
      </c>
      <c r="IN78">
        <v>-0.00961934716735676</v>
      </c>
      <c r="IO78">
        <v>-0.0181798780298593</v>
      </c>
      <c r="IP78">
        <v>0.00198435848900387</v>
      </c>
      <c r="IQ78">
        <v>-1.69116240974151e-05</v>
      </c>
      <c r="IR78">
        <v>-3</v>
      </c>
      <c r="IS78">
        <v>2251</v>
      </c>
      <c r="IT78">
        <v>1</v>
      </c>
      <c r="IU78">
        <v>27</v>
      </c>
      <c r="IV78">
        <v>5749.4</v>
      </c>
      <c r="IW78">
        <v>5749.5</v>
      </c>
      <c r="IX78">
        <v>0.147705</v>
      </c>
      <c r="IY78">
        <v>4.99756</v>
      </c>
      <c r="IZ78">
        <v>2.24854</v>
      </c>
      <c r="JA78">
        <v>2.59033</v>
      </c>
      <c r="JB78">
        <v>1.99585</v>
      </c>
      <c r="JC78">
        <v>2.35962</v>
      </c>
      <c r="JD78">
        <v>30.674</v>
      </c>
      <c r="JE78">
        <v>16.0058</v>
      </c>
      <c r="JF78">
        <v>2</v>
      </c>
      <c r="JG78">
        <v>621.443</v>
      </c>
      <c r="JH78">
        <v>729.828</v>
      </c>
      <c r="JI78">
        <v>25.9031</v>
      </c>
      <c r="JJ78">
        <v>27.2505</v>
      </c>
      <c r="JK78">
        <v>30.0001</v>
      </c>
      <c r="JL78">
        <v>27.1953</v>
      </c>
      <c r="JM78">
        <v>27.1345</v>
      </c>
      <c r="JN78">
        <v>-1</v>
      </c>
      <c r="JO78">
        <v>-30</v>
      </c>
      <c r="JP78">
        <v>-30</v>
      </c>
      <c r="JQ78">
        <v>-999.9</v>
      </c>
      <c r="JR78">
        <v>420.1</v>
      </c>
      <c r="JS78">
        <v>0</v>
      </c>
      <c r="JT78">
        <v>102.334</v>
      </c>
      <c r="JU78">
        <v>103.779</v>
      </c>
    </row>
    <row r="79" spans="1:281">
      <c r="A79">
        <v>63</v>
      </c>
      <c r="B79">
        <v>1654184177.6</v>
      </c>
      <c r="C79">
        <v>3720.5</v>
      </c>
      <c r="D79" t="s">
        <v>549</v>
      </c>
      <c r="E79" t="s">
        <v>550</v>
      </c>
      <c r="F79">
        <v>5</v>
      </c>
      <c r="G79" t="s">
        <v>417</v>
      </c>
      <c r="H79" t="s">
        <v>418</v>
      </c>
      <c r="I79">
        <v>1654184174.6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981.39568324499</v>
      </c>
      <c r="AK79">
        <v>961.392757575757</v>
      </c>
      <c r="AL79">
        <v>4.8222577876051</v>
      </c>
      <c r="AM79">
        <v>66.9138105753433</v>
      </c>
      <c r="AN79">
        <f>(AP79 - AO79 + DI79*1E3/(8.314*(DK79+273.15)) * AR79/DH79 * AQ79) * DH79/(100*CV79) * 1000/(1000 - AP79)</f>
        <v>0</v>
      </c>
      <c r="AO79">
        <v>14.5587822196568</v>
      </c>
      <c r="AP79">
        <v>14.5486406060606</v>
      </c>
      <c r="AQ79">
        <v>-0.00101822992185956</v>
      </c>
      <c r="AR79">
        <v>78.336245327383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419</v>
      </c>
      <c r="AY79" t="s">
        <v>419</v>
      </c>
      <c r="AZ79">
        <v>0</v>
      </c>
      <c r="BA79">
        <v>0</v>
      </c>
      <c r="BB79">
        <f>1-AZ79/BA79</f>
        <v>0</v>
      </c>
      <c r="BC79">
        <v>0</v>
      </c>
      <c r="BD79" t="s">
        <v>419</v>
      </c>
      <c r="BE79" t="s">
        <v>419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419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420</v>
      </c>
      <c r="CY79">
        <v>2</v>
      </c>
      <c r="CZ79" t="b">
        <v>1</v>
      </c>
      <c r="DA79">
        <v>1654184174.6</v>
      </c>
      <c r="DB79">
        <v>934.649363636364</v>
      </c>
      <c r="DC79">
        <v>962.685181818182</v>
      </c>
      <c r="DD79">
        <v>14.5439272727273</v>
      </c>
      <c r="DE79">
        <v>14.5531181818182</v>
      </c>
      <c r="DF79">
        <v>931.301636363636</v>
      </c>
      <c r="DG79">
        <v>14.4528545454545</v>
      </c>
      <c r="DH79">
        <v>600.034363636364</v>
      </c>
      <c r="DI79">
        <v>90.5893</v>
      </c>
      <c r="DJ79">
        <v>0.100065809090909</v>
      </c>
      <c r="DK79">
        <v>25.7485</v>
      </c>
      <c r="DL79">
        <v>25.3865636363636</v>
      </c>
      <c r="DM79">
        <v>999.9</v>
      </c>
      <c r="DN79">
        <v>0</v>
      </c>
      <c r="DO79">
        <v>0</v>
      </c>
      <c r="DP79">
        <v>9993.29454545454</v>
      </c>
      <c r="DQ79">
        <v>0</v>
      </c>
      <c r="DR79">
        <v>625.75</v>
      </c>
      <c r="DS79">
        <v>-28.0358854545455</v>
      </c>
      <c r="DT79">
        <v>948.443272727273</v>
      </c>
      <c r="DU79">
        <v>976.902</v>
      </c>
      <c r="DV79">
        <v>-0.00919378181818182</v>
      </c>
      <c r="DW79">
        <v>962.685181818182</v>
      </c>
      <c r="DX79">
        <v>14.5531181818182</v>
      </c>
      <c r="DY79">
        <v>1.31752454545455</v>
      </c>
      <c r="DZ79">
        <v>1.31835545454545</v>
      </c>
      <c r="EA79">
        <v>11.0002545454545</v>
      </c>
      <c r="EB79">
        <v>11.0097454545455</v>
      </c>
      <c r="EC79">
        <v>0</v>
      </c>
      <c r="ED79">
        <v>0</v>
      </c>
      <c r="EE79">
        <v>0</v>
      </c>
      <c r="EF79">
        <v>0</v>
      </c>
      <c r="EG79">
        <v>-10.2272727272727</v>
      </c>
      <c r="EH79">
        <v>0</v>
      </c>
      <c r="EI79">
        <v>30.0454545454545</v>
      </c>
      <c r="EJ79">
        <v>0.545454545454545</v>
      </c>
      <c r="EK79">
        <v>34.312</v>
      </c>
      <c r="EL79">
        <v>38.9429090909091</v>
      </c>
      <c r="EM79">
        <v>36.2781818181818</v>
      </c>
      <c r="EN79">
        <v>38.2156363636364</v>
      </c>
      <c r="EO79">
        <v>35.2270909090909</v>
      </c>
      <c r="EP79">
        <v>0</v>
      </c>
      <c r="EQ79">
        <v>0</v>
      </c>
      <c r="ER79">
        <v>0</v>
      </c>
      <c r="ES79">
        <v>1654184178.1</v>
      </c>
      <c r="ET79">
        <v>0</v>
      </c>
      <c r="EU79">
        <v>-2.88461538461538</v>
      </c>
      <c r="EV79">
        <v>-61.9829055768159</v>
      </c>
      <c r="EW79">
        <v>50.7008565404868</v>
      </c>
      <c r="EX79">
        <v>25.2692307692308</v>
      </c>
      <c r="EY79">
        <v>15</v>
      </c>
      <c r="EZ79">
        <v>0</v>
      </c>
      <c r="FA79" t="s">
        <v>421</v>
      </c>
      <c r="FB79">
        <v>1653839153.1</v>
      </c>
      <c r="FC79">
        <v>1653839148.6</v>
      </c>
      <c r="FD79">
        <v>0</v>
      </c>
      <c r="FE79">
        <v>0.832</v>
      </c>
      <c r="FF79">
        <v>0.044</v>
      </c>
      <c r="FG79">
        <v>2.673</v>
      </c>
      <c r="FH79">
        <v>0.008</v>
      </c>
      <c r="FI79">
        <v>427</v>
      </c>
      <c r="FJ79">
        <v>11</v>
      </c>
      <c r="FK79">
        <v>0.49</v>
      </c>
      <c r="FL79">
        <v>0.23</v>
      </c>
      <c r="FM79">
        <v>-10.9383248387097</v>
      </c>
      <c r="FN79">
        <v>-157.216126451613</v>
      </c>
      <c r="FO79">
        <v>16.12715476956</v>
      </c>
      <c r="FP79">
        <v>-1</v>
      </c>
      <c r="FQ79">
        <v>-4.05769230769231</v>
      </c>
      <c r="FR79">
        <v>-55.2649565904162</v>
      </c>
      <c r="FS79">
        <v>16.3597341777568</v>
      </c>
      <c r="FT79">
        <v>0</v>
      </c>
      <c r="FU79">
        <v>0.00769943096774193</v>
      </c>
      <c r="FV79">
        <v>0.138766502419355</v>
      </c>
      <c r="FW79">
        <v>0.0440147722219814</v>
      </c>
      <c r="FX79">
        <v>0</v>
      </c>
      <c r="FY79">
        <v>0</v>
      </c>
      <c r="FZ79">
        <v>2</v>
      </c>
      <c r="GA79" t="s">
        <v>422</v>
      </c>
      <c r="GB79">
        <v>3.2045</v>
      </c>
      <c r="GC79">
        <v>2.75485</v>
      </c>
      <c r="GD79">
        <v>0.161187</v>
      </c>
      <c r="GE79">
        <v>0.161479</v>
      </c>
      <c r="GF79">
        <v>0.0725871</v>
      </c>
      <c r="GG79">
        <v>0.073413</v>
      </c>
      <c r="GH79">
        <v>32667.9</v>
      </c>
      <c r="GI79">
        <v>35913.6</v>
      </c>
      <c r="GJ79">
        <v>35297.5</v>
      </c>
      <c r="GK79">
        <v>38884.3</v>
      </c>
      <c r="GL79">
        <v>46422.6</v>
      </c>
      <c r="GM79">
        <v>52011.9</v>
      </c>
      <c r="GN79">
        <v>55159.7</v>
      </c>
      <c r="GO79">
        <v>62334.2</v>
      </c>
      <c r="GP79">
        <v>2.14497</v>
      </c>
      <c r="GQ79">
        <v>2.28227</v>
      </c>
      <c r="GR79">
        <v>0.0951849</v>
      </c>
      <c r="GS79">
        <v>0</v>
      </c>
      <c r="GT79">
        <v>23.8218</v>
      </c>
      <c r="GU79">
        <v>999.9</v>
      </c>
      <c r="GV79">
        <v>37.236</v>
      </c>
      <c r="GW79">
        <v>28.379</v>
      </c>
      <c r="GX79">
        <v>15.9466</v>
      </c>
      <c r="GY79">
        <v>55.0972</v>
      </c>
      <c r="GZ79">
        <v>35.7091</v>
      </c>
      <c r="HA79">
        <v>2</v>
      </c>
      <c r="HB79">
        <v>0.00182419</v>
      </c>
      <c r="HC79">
        <v>0</v>
      </c>
      <c r="HD79">
        <v>20.1809</v>
      </c>
      <c r="HE79">
        <v>5.20411</v>
      </c>
      <c r="HF79">
        <v>12.0099</v>
      </c>
      <c r="HG79">
        <v>4.9758</v>
      </c>
      <c r="HH79">
        <v>3.29398</v>
      </c>
      <c r="HI79">
        <v>453.1</v>
      </c>
      <c r="HJ79">
        <v>9999</v>
      </c>
      <c r="HK79">
        <v>9999</v>
      </c>
      <c r="HL79">
        <v>8593.3</v>
      </c>
      <c r="HM79">
        <v>1.86279</v>
      </c>
      <c r="HN79">
        <v>1.86783</v>
      </c>
      <c r="HO79">
        <v>1.86758</v>
      </c>
      <c r="HP79">
        <v>1.86873</v>
      </c>
      <c r="HQ79">
        <v>1.86953</v>
      </c>
      <c r="HR79">
        <v>1.86557</v>
      </c>
      <c r="HS79">
        <v>1.86676</v>
      </c>
      <c r="HT79">
        <v>1.86813</v>
      </c>
      <c r="HU79">
        <v>5</v>
      </c>
      <c r="HV79">
        <v>0</v>
      </c>
      <c r="HW79">
        <v>0</v>
      </c>
      <c r="HX79">
        <v>0</v>
      </c>
      <c r="HY79" t="s">
        <v>423</v>
      </c>
      <c r="HZ79" t="s">
        <v>424</v>
      </c>
      <c r="IA79" t="s">
        <v>425</v>
      </c>
      <c r="IB79" t="s">
        <v>425</v>
      </c>
      <c r="IC79" t="s">
        <v>425</v>
      </c>
      <c r="ID79" t="s">
        <v>425</v>
      </c>
      <c r="IE79">
        <v>0</v>
      </c>
      <c r="IF79">
        <v>100</v>
      </c>
      <c r="IG79">
        <v>100</v>
      </c>
      <c r="IH79">
        <v>3.366</v>
      </c>
      <c r="II79">
        <v>0.0913</v>
      </c>
      <c r="IJ79">
        <v>2.1281692141418</v>
      </c>
      <c r="IK79">
        <v>0.00126289029031032</v>
      </c>
      <c r="IL79">
        <v>1.41772891061911e-08</v>
      </c>
      <c r="IM79">
        <v>3.84268295795709e-11</v>
      </c>
      <c r="IN79">
        <v>-0.00961934716735676</v>
      </c>
      <c r="IO79">
        <v>-0.0181798780298593</v>
      </c>
      <c r="IP79">
        <v>0.00198435848900387</v>
      </c>
      <c r="IQ79">
        <v>-1.69116240974151e-05</v>
      </c>
      <c r="IR79">
        <v>-3</v>
      </c>
      <c r="IS79">
        <v>2251</v>
      </c>
      <c r="IT79">
        <v>1</v>
      </c>
      <c r="IU79">
        <v>27</v>
      </c>
      <c r="IV79">
        <v>5750.4</v>
      </c>
      <c r="IW79">
        <v>5750.5</v>
      </c>
      <c r="IX79">
        <v>0.147705</v>
      </c>
      <c r="IY79">
        <v>4.99756</v>
      </c>
      <c r="IZ79">
        <v>2.24854</v>
      </c>
      <c r="JA79">
        <v>2.58911</v>
      </c>
      <c r="JB79">
        <v>1.99585</v>
      </c>
      <c r="JC79">
        <v>2.33521</v>
      </c>
      <c r="JD79">
        <v>30.6524</v>
      </c>
      <c r="JE79">
        <v>16.0058</v>
      </c>
      <c r="JF79">
        <v>2</v>
      </c>
      <c r="JG79">
        <v>621.463</v>
      </c>
      <c r="JH79">
        <v>729.761</v>
      </c>
      <c r="JI79">
        <v>25.9023</v>
      </c>
      <c r="JJ79">
        <v>27.2505</v>
      </c>
      <c r="JK79">
        <v>30.0001</v>
      </c>
      <c r="JL79">
        <v>27.1953</v>
      </c>
      <c r="JM79">
        <v>27.1344</v>
      </c>
      <c r="JN79">
        <v>-1</v>
      </c>
      <c r="JO79">
        <v>-30</v>
      </c>
      <c r="JP79">
        <v>-30</v>
      </c>
      <c r="JQ79">
        <v>-999.9</v>
      </c>
      <c r="JR79">
        <v>420.1</v>
      </c>
      <c r="JS79">
        <v>0</v>
      </c>
      <c r="JT79">
        <v>102.335</v>
      </c>
      <c r="JU79">
        <v>103.779</v>
      </c>
    </row>
    <row r="80" spans="1:281">
      <c r="A80">
        <v>64</v>
      </c>
      <c r="B80">
        <v>1654184237.6</v>
      </c>
      <c r="C80">
        <v>3780.5</v>
      </c>
      <c r="D80" t="s">
        <v>551</v>
      </c>
      <c r="E80" t="s">
        <v>552</v>
      </c>
      <c r="F80">
        <v>5</v>
      </c>
      <c r="G80" t="s">
        <v>417</v>
      </c>
      <c r="H80" t="s">
        <v>418</v>
      </c>
      <c r="I80">
        <v>1654184234.6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999.259701772592</v>
      </c>
      <c r="AK80">
        <v>994.383672727272</v>
      </c>
      <c r="AL80">
        <v>1.25229742275838</v>
      </c>
      <c r="AM80">
        <v>66.9138105753433</v>
      </c>
      <c r="AN80">
        <f>(AP80 - AO80 + DI80*1E3/(8.314*(DK80+273.15)) * AR80/DH80 * AQ80) * DH80/(100*CV80) * 1000/(1000 - AP80)</f>
        <v>0</v>
      </c>
      <c r="AO80">
        <v>14.557750740534</v>
      </c>
      <c r="AP80">
        <v>14.5558921212121</v>
      </c>
      <c r="AQ80">
        <v>-0.00322970909001142</v>
      </c>
      <c r="AR80">
        <v>78.336245327383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419</v>
      </c>
      <c r="AY80" t="s">
        <v>419</v>
      </c>
      <c r="AZ80">
        <v>0</v>
      </c>
      <c r="BA80">
        <v>0</v>
      </c>
      <c r="BB80">
        <f>1-AZ80/BA80</f>
        <v>0</v>
      </c>
      <c r="BC80">
        <v>0</v>
      </c>
      <c r="BD80" t="s">
        <v>419</v>
      </c>
      <c r="BE80" t="s">
        <v>419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419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420</v>
      </c>
      <c r="CY80">
        <v>2</v>
      </c>
      <c r="CZ80" t="b">
        <v>1</v>
      </c>
      <c r="DA80">
        <v>1654184234.6</v>
      </c>
      <c r="DB80">
        <v>975.604454545454</v>
      </c>
      <c r="DC80">
        <v>986.109545454546</v>
      </c>
      <c r="DD80">
        <v>14.5563636363636</v>
      </c>
      <c r="DE80">
        <v>14.5535363636364</v>
      </c>
      <c r="DF80">
        <v>972.199818181818</v>
      </c>
      <c r="DG80">
        <v>14.4649272727273</v>
      </c>
      <c r="DH80">
        <v>600.030727272727</v>
      </c>
      <c r="DI80">
        <v>90.5901272727273</v>
      </c>
      <c r="DJ80">
        <v>0.100268818181818</v>
      </c>
      <c r="DK80">
        <v>25.7401454545455</v>
      </c>
      <c r="DL80">
        <v>25.3744545454545</v>
      </c>
      <c r="DM80">
        <v>999.9</v>
      </c>
      <c r="DN80">
        <v>0</v>
      </c>
      <c r="DO80">
        <v>0</v>
      </c>
      <c r="DP80">
        <v>9969.37181818182</v>
      </c>
      <c r="DQ80">
        <v>0</v>
      </c>
      <c r="DR80">
        <v>625.722454545455</v>
      </c>
      <c r="DS80">
        <v>-10.5051436363636</v>
      </c>
      <c r="DT80">
        <v>990.015363636364</v>
      </c>
      <c r="DU80">
        <v>1000.67254545455</v>
      </c>
      <c r="DV80">
        <v>0.00282633636363637</v>
      </c>
      <c r="DW80">
        <v>986.109545454546</v>
      </c>
      <c r="DX80">
        <v>14.5535363636364</v>
      </c>
      <c r="DY80">
        <v>1.31866272727273</v>
      </c>
      <c r="DZ80">
        <v>1.31840727272727</v>
      </c>
      <c r="EA80">
        <v>11.0132818181818</v>
      </c>
      <c r="EB80">
        <v>11.0103181818182</v>
      </c>
      <c r="EC80">
        <v>0</v>
      </c>
      <c r="ED80">
        <v>0</v>
      </c>
      <c r="EE80">
        <v>0</v>
      </c>
      <c r="EF80">
        <v>0</v>
      </c>
      <c r="EG80">
        <v>-17.5454545454545</v>
      </c>
      <c r="EH80">
        <v>0</v>
      </c>
      <c r="EI80">
        <v>4.59090909090909</v>
      </c>
      <c r="EJ80">
        <v>-2.45454545454545</v>
      </c>
      <c r="EK80">
        <v>34.437</v>
      </c>
      <c r="EL80">
        <v>39.7781818181818</v>
      </c>
      <c r="EM80">
        <v>36.562</v>
      </c>
      <c r="EN80">
        <v>39.3179090909091</v>
      </c>
      <c r="EO80">
        <v>35.5</v>
      </c>
      <c r="EP80">
        <v>0</v>
      </c>
      <c r="EQ80">
        <v>0</v>
      </c>
      <c r="ER80">
        <v>0</v>
      </c>
      <c r="ES80">
        <v>1654184238.1</v>
      </c>
      <c r="ET80">
        <v>0</v>
      </c>
      <c r="EU80">
        <v>-8.88461538461539</v>
      </c>
      <c r="EV80">
        <v>-74.427349985939</v>
      </c>
      <c r="EW80">
        <v>-71.5555566668171</v>
      </c>
      <c r="EX80">
        <v>14.5</v>
      </c>
      <c r="EY80">
        <v>15</v>
      </c>
      <c r="EZ80">
        <v>0</v>
      </c>
      <c r="FA80" t="s">
        <v>421</v>
      </c>
      <c r="FB80">
        <v>1653839153.1</v>
      </c>
      <c r="FC80">
        <v>1653839148.6</v>
      </c>
      <c r="FD80">
        <v>0</v>
      </c>
      <c r="FE80">
        <v>0.832</v>
      </c>
      <c r="FF80">
        <v>0.044</v>
      </c>
      <c r="FG80">
        <v>2.673</v>
      </c>
      <c r="FH80">
        <v>0.008</v>
      </c>
      <c r="FI80">
        <v>427</v>
      </c>
      <c r="FJ80">
        <v>11</v>
      </c>
      <c r="FK80">
        <v>0.49</v>
      </c>
      <c r="FL80">
        <v>0.23</v>
      </c>
      <c r="FM80">
        <v>-4.111707</v>
      </c>
      <c r="FN80">
        <v>-80.310119599555</v>
      </c>
      <c r="FO80">
        <v>9.0468572780276</v>
      </c>
      <c r="FP80">
        <v>-1</v>
      </c>
      <c r="FQ80">
        <v>-7.26</v>
      </c>
      <c r="FR80">
        <v>-50.8846149906604</v>
      </c>
      <c r="FS80">
        <v>13.0989465225262</v>
      </c>
      <c r="FT80">
        <v>0</v>
      </c>
      <c r="FU80">
        <v>0.0138960826666667</v>
      </c>
      <c r="FV80">
        <v>0.290647908520578</v>
      </c>
      <c r="FW80">
        <v>0.0469267728848138</v>
      </c>
      <c r="FX80">
        <v>0</v>
      </c>
      <c r="FY80">
        <v>0</v>
      </c>
      <c r="FZ80">
        <v>2</v>
      </c>
      <c r="GA80" t="s">
        <v>422</v>
      </c>
      <c r="GB80">
        <v>3.2045</v>
      </c>
      <c r="GC80">
        <v>2.75479</v>
      </c>
      <c r="GD80">
        <v>0.164667</v>
      </c>
      <c r="GE80">
        <v>0.164399</v>
      </c>
      <c r="GF80">
        <v>0.0726142</v>
      </c>
      <c r="GG80">
        <v>0.0734275</v>
      </c>
      <c r="GH80">
        <v>32532.5</v>
      </c>
      <c r="GI80">
        <v>35788.1</v>
      </c>
      <c r="GJ80">
        <v>35297.6</v>
      </c>
      <c r="GK80">
        <v>38883.8</v>
      </c>
      <c r="GL80">
        <v>46421.3</v>
      </c>
      <c r="GM80">
        <v>52010.9</v>
      </c>
      <c r="GN80">
        <v>55159.7</v>
      </c>
      <c r="GO80">
        <v>62333.8</v>
      </c>
      <c r="GP80">
        <v>2.1451</v>
      </c>
      <c r="GQ80">
        <v>2.28235</v>
      </c>
      <c r="GR80">
        <v>0.0948012</v>
      </c>
      <c r="GS80">
        <v>0</v>
      </c>
      <c r="GT80">
        <v>23.8214</v>
      </c>
      <c r="GU80">
        <v>999.9</v>
      </c>
      <c r="GV80">
        <v>37.267</v>
      </c>
      <c r="GW80">
        <v>28.369</v>
      </c>
      <c r="GX80">
        <v>15.9502</v>
      </c>
      <c r="GY80">
        <v>55.3972</v>
      </c>
      <c r="GZ80">
        <v>35.8854</v>
      </c>
      <c r="HA80">
        <v>2</v>
      </c>
      <c r="HB80">
        <v>0.00165396</v>
      </c>
      <c r="HC80">
        <v>0</v>
      </c>
      <c r="HD80">
        <v>20.1808</v>
      </c>
      <c r="HE80">
        <v>5.20321</v>
      </c>
      <c r="HF80">
        <v>12.0099</v>
      </c>
      <c r="HG80">
        <v>4.97575</v>
      </c>
      <c r="HH80">
        <v>3.29395</v>
      </c>
      <c r="HI80">
        <v>453.2</v>
      </c>
      <c r="HJ80">
        <v>9999</v>
      </c>
      <c r="HK80">
        <v>9999</v>
      </c>
      <c r="HL80">
        <v>8593.3</v>
      </c>
      <c r="HM80">
        <v>1.86279</v>
      </c>
      <c r="HN80">
        <v>1.86783</v>
      </c>
      <c r="HO80">
        <v>1.86762</v>
      </c>
      <c r="HP80">
        <v>1.86872</v>
      </c>
      <c r="HQ80">
        <v>1.86952</v>
      </c>
      <c r="HR80">
        <v>1.8656</v>
      </c>
      <c r="HS80">
        <v>1.86676</v>
      </c>
      <c r="HT80">
        <v>1.86813</v>
      </c>
      <c r="HU80">
        <v>5</v>
      </c>
      <c r="HV80">
        <v>0</v>
      </c>
      <c r="HW80">
        <v>0</v>
      </c>
      <c r="HX80">
        <v>0</v>
      </c>
      <c r="HY80" t="s">
        <v>423</v>
      </c>
      <c r="HZ80" t="s">
        <v>424</v>
      </c>
      <c r="IA80" t="s">
        <v>425</v>
      </c>
      <c r="IB80" t="s">
        <v>425</v>
      </c>
      <c r="IC80" t="s">
        <v>425</v>
      </c>
      <c r="ID80" t="s">
        <v>425</v>
      </c>
      <c r="IE80">
        <v>0</v>
      </c>
      <c r="IF80">
        <v>100</v>
      </c>
      <c r="IG80">
        <v>100</v>
      </c>
      <c r="IH80">
        <v>3.41</v>
      </c>
      <c r="II80">
        <v>0.0915</v>
      </c>
      <c r="IJ80">
        <v>2.1281692141418</v>
      </c>
      <c r="IK80">
        <v>0.00126289029031032</v>
      </c>
      <c r="IL80">
        <v>1.41772891061911e-08</v>
      </c>
      <c r="IM80">
        <v>3.84268295795709e-11</v>
      </c>
      <c r="IN80">
        <v>-0.00961934716735676</v>
      </c>
      <c r="IO80">
        <v>-0.0181798780298593</v>
      </c>
      <c r="IP80">
        <v>0.00198435848900387</v>
      </c>
      <c r="IQ80">
        <v>-1.69116240974151e-05</v>
      </c>
      <c r="IR80">
        <v>-3</v>
      </c>
      <c r="IS80">
        <v>2251</v>
      </c>
      <c r="IT80">
        <v>1</v>
      </c>
      <c r="IU80">
        <v>27</v>
      </c>
      <c r="IV80">
        <v>5751.4</v>
      </c>
      <c r="IW80">
        <v>5751.5</v>
      </c>
      <c r="IX80">
        <v>0.147705</v>
      </c>
      <c r="IY80">
        <v>4.99756</v>
      </c>
      <c r="IZ80">
        <v>2.24854</v>
      </c>
      <c r="JA80">
        <v>2.58911</v>
      </c>
      <c r="JB80">
        <v>1.99585</v>
      </c>
      <c r="JC80">
        <v>2.2583</v>
      </c>
      <c r="JD80">
        <v>30.6524</v>
      </c>
      <c r="JE80">
        <v>15.9795</v>
      </c>
      <c r="JF80">
        <v>2</v>
      </c>
      <c r="JG80">
        <v>621.561</v>
      </c>
      <c r="JH80">
        <v>729.828</v>
      </c>
      <c r="JI80">
        <v>25.9007</v>
      </c>
      <c r="JJ80">
        <v>27.2505</v>
      </c>
      <c r="JK80">
        <v>30</v>
      </c>
      <c r="JL80">
        <v>27.1953</v>
      </c>
      <c r="JM80">
        <v>27.1344</v>
      </c>
      <c r="JN80">
        <v>-1</v>
      </c>
      <c r="JO80">
        <v>-30</v>
      </c>
      <c r="JP80">
        <v>-30</v>
      </c>
      <c r="JQ80">
        <v>-999.9</v>
      </c>
      <c r="JR80">
        <v>420.1</v>
      </c>
      <c r="JS80">
        <v>0</v>
      </c>
      <c r="JT80">
        <v>102.335</v>
      </c>
      <c r="JU80">
        <v>103.778</v>
      </c>
    </row>
    <row r="81" spans="1:281">
      <c r="A81">
        <v>65</v>
      </c>
      <c r="B81">
        <v>1654184297.6</v>
      </c>
      <c r="C81">
        <v>3840.5</v>
      </c>
      <c r="D81" t="s">
        <v>553</v>
      </c>
      <c r="E81" t="s">
        <v>554</v>
      </c>
      <c r="F81">
        <v>5</v>
      </c>
      <c r="G81" t="s">
        <v>417</v>
      </c>
      <c r="H81" t="s">
        <v>418</v>
      </c>
      <c r="I81">
        <v>1654184294.6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943.26395002604</v>
      </c>
      <c r="AK81">
        <v>945.917896969697</v>
      </c>
      <c r="AL81">
        <v>-0.832612265407408</v>
      </c>
      <c r="AM81">
        <v>66.9138105753433</v>
      </c>
      <c r="AN81">
        <f>(AP81 - AO81 + DI81*1E3/(8.314*(DK81+273.15)) * AR81/DH81 * AQ81) * DH81/(100*CV81) * 1000/(1000 - AP81)</f>
        <v>0</v>
      </c>
      <c r="AO81">
        <v>14.5631536142131</v>
      </c>
      <c r="AP81">
        <v>14.5628951515151</v>
      </c>
      <c r="AQ81">
        <v>-0.00262739036306167</v>
      </c>
      <c r="AR81">
        <v>78.336245327383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419</v>
      </c>
      <c r="AY81" t="s">
        <v>419</v>
      </c>
      <c r="AZ81">
        <v>0</v>
      </c>
      <c r="BA81">
        <v>0</v>
      </c>
      <c r="BB81">
        <f>1-AZ81/BA81</f>
        <v>0</v>
      </c>
      <c r="BC81">
        <v>0</v>
      </c>
      <c r="BD81" t="s">
        <v>419</v>
      </c>
      <c r="BE81" t="s">
        <v>419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419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420</v>
      </c>
      <c r="CY81">
        <v>2</v>
      </c>
      <c r="CZ81" t="b">
        <v>1</v>
      </c>
      <c r="DA81">
        <v>1654184294.6</v>
      </c>
      <c r="DB81">
        <v>934.208363636364</v>
      </c>
      <c r="DC81">
        <v>930.067545454545</v>
      </c>
      <c r="DD81">
        <v>14.5616272727273</v>
      </c>
      <c r="DE81">
        <v>14.5592818181818</v>
      </c>
      <c r="DF81">
        <v>930.861181818182</v>
      </c>
      <c r="DG81">
        <v>14.4700454545455</v>
      </c>
      <c r="DH81">
        <v>600.020636363636</v>
      </c>
      <c r="DI81">
        <v>90.5903454545455</v>
      </c>
      <c r="DJ81">
        <v>0.0999255272727273</v>
      </c>
      <c r="DK81">
        <v>25.7377909090909</v>
      </c>
      <c r="DL81">
        <v>25.3661090909091</v>
      </c>
      <c r="DM81">
        <v>999.9</v>
      </c>
      <c r="DN81">
        <v>0</v>
      </c>
      <c r="DO81">
        <v>0</v>
      </c>
      <c r="DP81">
        <v>9999.87727272727</v>
      </c>
      <c r="DQ81">
        <v>0</v>
      </c>
      <c r="DR81">
        <v>625.726</v>
      </c>
      <c r="DS81">
        <v>4.14081454545455</v>
      </c>
      <c r="DT81">
        <v>948.012818181818</v>
      </c>
      <c r="DU81">
        <v>943.808545454545</v>
      </c>
      <c r="DV81">
        <v>0.00233927545454546</v>
      </c>
      <c r="DW81">
        <v>930.067545454545</v>
      </c>
      <c r="DX81">
        <v>14.5592818181818</v>
      </c>
      <c r="DY81">
        <v>1.31914272727273</v>
      </c>
      <c r="DZ81">
        <v>1.31892909090909</v>
      </c>
      <c r="EA81">
        <v>11.0187363636364</v>
      </c>
      <c r="EB81">
        <v>11.0163090909091</v>
      </c>
      <c r="EC81">
        <v>0</v>
      </c>
      <c r="ED81">
        <v>0</v>
      </c>
      <c r="EE81">
        <v>0</v>
      </c>
      <c r="EF81">
        <v>0</v>
      </c>
      <c r="EG81">
        <v>-2.22727272727273</v>
      </c>
      <c r="EH81">
        <v>0</v>
      </c>
      <c r="EI81">
        <v>20</v>
      </c>
      <c r="EJ81">
        <v>-1.31818181818182</v>
      </c>
      <c r="EK81">
        <v>34.562</v>
      </c>
      <c r="EL81">
        <v>40.312</v>
      </c>
      <c r="EM81">
        <v>36.75</v>
      </c>
      <c r="EN81">
        <v>40.125</v>
      </c>
      <c r="EO81">
        <v>35.7099090909091</v>
      </c>
      <c r="EP81">
        <v>0</v>
      </c>
      <c r="EQ81">
        <v>0</v>
      </c>
      <c r="ER81">
        <v>0</v>
      </c>
      <c r="ES81">
        <v>1654184298.1</v>
      </c>
      <c r="ET81">
        <v>0</v>
      </c>
      <c r="EU81">
        <v>-5</v>
      </c>
      <c r="EV81">
        <v>15.0769227046913</v>
      </c>
      <c r="EW81">
        <v>-13.9316233913548</v>
      </c>
      <c r="EX81">
        <v>17.7115384615385</v>
      </c>
      <c r="EY81">
        <v>15</v>
      </c>
      <c r="EZ81">
        <v>0</v>
      </c>
      <c r="FA81" t="s">
        <v>421</v>
      </c>
      <c r="FB81">
        <v>1653839153.1</v>
      </c>
      <c r="FC81">
        <v>1653839148.6</v>
      </c>
      <c r="FD81">
        <v>0</v>
      </c>
      <c r="FE81">
        <v>0.832</v>
      </c>
      <c r="FF81">
        <v>0.044</v>
      </c>
      <c r="FG81">
        <v>2.673</v>
      </c>
      <c r="FH81">
        <v>0.008</v>
      </c>
      <c r="FI81">
        <v>427</v>
      </c>
      <c r="FJ81">
        <v>11</v>
      </c>
      <c r="FK81">
        <v>0.49</v>
      </c>
      <c r="FL81">
        <v>0.23</v>
      </c>
      <c r="FM81">
        <v>4.17779838709678</v>
      </c>
      <c r="FN81">
        <v>-0.236277096774197</v>
      </c>
      <c r="FO81">
        <v>0.0940162423886555</v>
      </c>
      <c r="FP81">
        <v>-1</v>
      </c>
      <c r="FQ81">
        <v>-5.07692307692308</v>
      </c>
      <c r="FR81">
        <v>18.5641021305636</v>
      </c>
      <c r="FS81">
        <v>12.9886728075572</v>
      </c>
      <c r="FT81">
        <v>0</v>
      </c>
      <c r="FU81">
        <v>0.00932194870967742</v>
      </c>
      <c r="FV81">
        <v>0.222837406451613</v>
      </c>
      <c r="FW81">
        <v>0.043694264404305</v>
      </c>
      <c r="FX81">
        <v>0</v>
      </c>
      <c r="FY81">
        <v>0</v>
      </c>
      <c r="FZ81">
        <v>2</v>
      </c>
      <c r="GA81" t="s">
        <v>422</v>
      </c>
      <c r="GB81">
        <v>3.20454</v>
      </c>
      <c r="GC81">
        <v>2.75492</v>
      </c>
      <c r="GD81">
        <v>0.159456</v>
      </c>
      <c r="GE81">
        <v>0.159316</v>
      </c>
      <c r="GF81">
        <v>0.0726376</v>
      </c>
      <c r="GG81">
        <v>0.0734294</v>
      </c>
      <c r="GH81">
        <v>32735.7</v>
      </c>
      <c r="GI81">
        <v>36005.7</v>
      </c>
      <c r="GJ81">
        <v>35297.9</v>
      </c>
      <c r="GK81">
        <v>38883.8</v>
      </c>
      <c r="GL81">
        <v>46420.6</v>
      </c>
      <c r="GM81">
        <v>52010.4</v>
      </c>
      <c r="GN81">
        <v>55160.4</v>
      </c>
      <c r="GO81">
        <v>62333.5</v>
      </c>
      <c r="GP81">
        <v>2.1451</v>
      </c>
      <c r="GQ81">
        <v>2.28218</v>
      </c>
      <c r="GR81">
        <v>0.094749</v>
      </c>
      <c r="GS81">
        <v>0</v>
      </c>
      <c r="GT81">
        <v>23.8214</v>
      </c>
      <c r="GU81">
        <v>999.9</v>
      </c>
      <c r="GV81">
        <v>37.291</v>
      </c>
      <c r="GW81">
        <v>28.359</v>
      </c>
      <c r="GX81">
        <v>15.9511</v>
      </c>
      <c r="GY81">
        <v>55.8172</v>
      </c>
      <c r="GZ81">
        <v>35.7452</v>
      </c>
      <c r="HA81">
        <v>2</v>
      </c>
      <c r="HB81">
        <v>0.00140244</v>
      </c>
      <c r="HC81">
        <v>0</v>
      </c>
      <c r="HD81">
        <v>20.1805</v>
      </c>
      <c r="HE81">
        <v>5.19917</v>
      </c>
      <c r="HF81">
        <v>12.0099</v>
      </c>
      <c r="HG81">
        <v>4.9757</v>
      </c>
      <c r="HH81">
        <v>3.29383</v>
      </c>
      <c r="HI81">
        <v>453.2</v>
      </c>
      <c r="HJ81">
        <v>9999</v>
      </c>
      <c r="HK81">
        <v>9999</v>
      </c>
      <c r="HL81">
        <v>8593.3</v>
      </c>
      <c r="HM81">
        <v>1.86278</v>
      </c>
      <c r="HN81">
        <v>1.86783</v>
      </c>
      <c r="HO81">
        <v>1.86758</v>
      </c>
      <c r="HP81">
        <v>1.86872</v>
      </c>
      <c r="HQ81">
        <v>1.86951</v>
      </c>
      <c r="HR81">
        <v>1.86563</v>
      </c>
      <c r="HS81">
        <v>1.86672</v>
      </c>
      <c r="HT81">
        <v>1.86813</v>
      </c>
      <c r="HU81">
        <v>5</v>
      </c>
      <c r="HV81">
        <v>0</v>
      </c>
      <c r="HW81">
        <v>0</v>
      </c>
      <c r="HX81">
        <v>0</v>
      </c>
      <c r="HY81" t="s">
        <v>423</v>
      </c>
      <c r="HZ81" t="s">
        <v>424</v>
      </c>
      <c r="IA81" t="s">
        <v>425</v>
      </c>
      <c r="IB81" t="s">
        <v>425</v>
      </c>
      <c r="IC81" t="s">
        <v>425</v>
      </c>
      <c r="ID81" t="s">
        <v>425</v>
      </c>
      <c r="IE81">
        <v>0</v>
      </c>
      <c r="IF81">
        <v>100</v>
      </c>
      <c r="IG81">
        <v>100</v>
      </c>
      <c r="IH81">
        <v>3.343</v>
      </c>
      <c r="II81">
        <v>0.0916</v>
      </c>
      <c r="IJ81">
        <v>2.1281692141418</v>
      </c>
      <c r="IK81">
        <v>0.00126289029031032</v>
      </c>
      <c r="IL81">
        <v>1.41772891061911e-08</v>
      </c>
      <c r="IM81">
        <v>3.84268295795709e-11</v>
      </c>
      <c r="IN81">
        <v>-0.00961934716735676</v>
      </c>
      <c r="IO81">
        <v>-0.0181798780298593</v>
      </c>
      <c r="IP81">
        <v>0.00198435848900387</v>
      </c>
      <c r="IQ81">
        <v>-1.69116240974151e-05</v>
      </c>
      <c r="IR81">
        <v>-3</v>
      </c>
      <c r="IS81">
        <v>2251</v>
      </c>
      <c r="IT81">
        <v>1</v>
      </c>
      <c r="IU81">
        <v>27</v>
      </c>
      <c r="IV81">
        <v>5752.4</v>
      </c>
      <c r="IW81">
        <v>5752.5</v>
      </c>
      <c r="IX81">
        <v>0.147705</v>
      </c>
      <c r="IY81">
        <v>4.99756</v>
      </c>
      <c r="IZ81">
        <v>2.24854</v>
      </c>
      <c r="JA81">
        <v>2.58911</v>
      </c>
      <c r="JB81">
        <v>1.99585</v>
      </c>
      <c r="JC81">
        <v>2.34009</v>
      </c>
      <c r="JD81">
        <v>30.6524</v>
      </c>
      <c r="JE81">
        <v>15.9883</v>
      </c>
      <c r="JF81">
        <v>2</v>
      </c>
      <c r="JG81">
        <v>621.54</v>
      </c>
      <c r="JH81">
        <v>729.672</v>
      </c>
      <c r="JI81">
        <v>25.8989</v>
      </c>
      <c r="JJ81">
        <v>27.2497</v>
      </c>
      <c r="JK81">
        <v>30.0001</v>
      </c>
      <c r="JL81">
        <v>27.1934</v>
      </c>
      <c r="JM81">
        <v>27.1344</v>
      </c>
      <c r="JN81">
        <v>-1</v>
      </c>
      <c r="JO81">
        <v>-30</v>
      </c>
      <c r="JP81">
        <v>-30</v>
      </c>
      <c r="JQ81">
        <v>-999.9</v>
      </c>
      <c r="JR81">
        <v>420.1</v>
      </c>
      <c r="JS81">
        <v>0</v>
      </c>
      <c r="JT81">
        <v>102.336</v>
      </c>
      <c r="JU81">
        <v>103.777</v>
      </c>
    </row>
    <row r="82" spans="1:281">
      <c r="A82">
        <v>66</v>
      </c>
      <c r="B82">
        <v>1654184357.5</v>
      </c>
      <c r="C82">
        <v>3900.40000009537</v>
      </c>
      <c r="D82" t="s">
        <v>555</v>
      </c>
      <c r="E82" t="s">
        <v>556</v>
      </c>
      <c r="F82">
        <v>5</v>
      </c>
      <c r="G82" t="s">
        <v>417</v>
      </c>
      <c r="H82" t="s">
        <v>418</v>
      </c>
      <c r="I82">
        <v>1654184354.6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894.373164571093</v>
      </c>
      <c r="AK82">
        <v>896.821624242424</v>
      </c>
      <c r="AL82">
        <v>-0.75049772256682</v>
      </c>
      <c r="AM82">
        <v>66.9138105753433</v>
      </c>
      <c r="AN82">
        <f>(AP82 - AO82 + DI82*1E3/(8.314*(DK82+273.15)) * AR82/DH82 * AQ82) * DH82/(100*CV82) * 1000/(1000 - AP82)</f>
        <v>0</v>
      </c>
      <c r="AO82">
        <v>14.5513294303923</v>
      </c>
      <c r="AP82">
        <v>14.5482957575758</v>
      </c>
      <c r="AQ82">
        <v>-0.0020772879634434</v>
      </c>
      <c r="AR82">
        <v>78.336245327383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419</v>
      </c>
      <c r="AY82" t="s">
        <v>419</v>
      </c>
      <c r="AZ82">
        <v>0</v>
      </c>
      <c r="BA82">
        <v>0</v>
      </c>
      <c r="BB82">
        <f>1-AZ82/BA82</f>
        <v>0</v>
      </c>
      <c r="BC82">
        <v>0</v>
      </c>
      <c r="BD82" t="s">
        <v>419</v>
      </c>
      <c r="BE82" t="s">
        <v>419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419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420</v>
      </c>
      <c r="CY82">
        <v>2</v>
      </c>
      <c r="CZ82" t="b">
        <v>1</v>
      </c>
      <c r="DA82">
        <v>1654184354.6</v>
      </c>
      <c r="DB82">
        <v>885.634909090909</v>
      </c>
      <c r="DC82">
        <v>881.869727272727</v>
      </c>
      <c r="DD82">
        <v>14.5462</v>
      </c>
      <c r="DE82">
        <v>14.5474909090909</v>
      </c>
      <c r="DF82">
        <v>882.354909090909</v>
      </c>
      <c r="DG82">
        <v>14.4550545454545</v>
      </c>
      <c r="DH82">
        <v>600.003545454545</v>
      </c>
      <c r="DI82">
        <v>90.5896909090909</v>
      </c>
      <c r="DJ82">
        <v>0.099828</v>
      </c>
      <c r="DK82">
        <v>25.7425545454545</v>
      </c>
      <c r="DL82">
        <v>25.3640818181818</v>
      </c>
      <c r="DM82">
        <v>999.9</v>
      </c>
      <c r="DN82">
        <v>0</v>
      </c>
      <c r="DO82">
        <v>0</v>
      </c>
      <c r="DP82">
        <v>10030.92</v>
      </c>
      <c r="DQ82">
        <v>0</v>
      </c>
      <c r="DR82">
        <v>625.688727272727</v>
      </c>
      <c r="DS82">
        <v>3.7651</v>
      </c>
      <c r="DT82">
        <v>898.707636363636</v>
      </c>
      <c r="DU82">
        <v>894.888272727273</v>
      </c>
      <c r="DV82">
        <v>-0.00128780727272727</v>
      </c>
      <c r="DW82">
        <v>881.869727272727</v>
      </c>
      <c r="DX82">
        <v>14.5474909090909</v>
      </c>
      <c r="DY82">
        <v>1.31773727272727</v>
      </c>
      <c r="DZ82">
        <v>1.31785181818182</v>
      </c>
      <c r="EA82">
        <v>11.0026818181818</v>
      </c>
      <c r="EB82">
        <v>11.0039818181818</v>
      </c>
      <c r="EC82">
        <v>0</v>
      </c>
      <c r="ED82">
        <v>0</v>
      </c>
      <c r="EE82">
        <v>0</v>
      </c>
      <c r="EF82">
        <v>0</v>
      </c>
      <c r="EG82">
        <v>-8.81818181818182</v>
      </c>
      <c r="EH82">
        <v>0</v>
      </c>
      <c r="EI82">
        <v>16.9545454545455</v>
      </c>
      <c r="EJ82">
        <v>-0.954545454545455</v>
      </c>
      <c r="EK82">
        <v>34.687</v>
      </c>
      <c r="EL82">
        <v>40.6306363636364</v>
      </c>
      <c r="EM82">
        <v>36.937</v>
      </c>
      <c r="EN82">
        <v>40.7385454545455</v>
      </c>
      <c r="EO82">
        <v>35.8862727272727</v>
      </c>
      <c r="EP82">
        <v>0</v>
      </c>
      <c r="EQ82">
        <v>0</v>
      </c>
      <c r="ER82">
        <v>0</v>
      </c>
      <c r="ES82">
        <v>1654184358.1</v>
      </c>
      <c r="ET82">
        <v>0</v>
      </c>
      <c r="EU82">
        <v>-8.61538461538461</v>
      </c>
      <c r="EV82">
        <v>27.2136745467511</v>
      </c>
      <c r="EW82">
        <v>-108.581197648986</v>
      </c>
      <c r="EX82">
        <v>25</v>
      </c>
      <c r="EY82">
        <v>15</v>
      </c>
      <c r="EZ82">
        <v>0</v>
      </c>
      <c r="FA82" t="s">
        <v>421</v>
      </c>
      <c r="FB82">
        <v>1653839153.1</v>
      </c>
      <c r="FC82">
        <v>1653839148.6</v>
      </c>
      <c r="FD82">
        <v>0</v>
      </c>
      <c r="FE82">
        <v>0.832</v>
      </c>
      <c r="FF82">
        <v>0.044</v>
      </c>
      <c r="FG82">
        <v>2.673</v>
      </c>
      <c r="FH82">
        <v>0.008</v>
      </c>
      <c r="FI82">
        <v>427</v>
      </c>
      <c r="FJ82">
        <v>11</v>
      </c>
      <c r="FK82">
        <v>0.49</v>
      </c>
      <c r="FL82">
        <v>0.23</v>
      </c>
      <c r="FM82">
        <v>3.83303774193548</v>
      </c>
      <c r="FN82">
        <v>-0.768465483870981</v>
      </c>
      <c r="FO82">
        <v>0.0754654571571219</v>
      </c>
      <c r="FP82">
        <v>-1</v>
      </c>
      <c r="FQ82">
        <v>-8.26923076923077</v>
      </c>
      <c r="FR82">
        <v>1.53846097729223</v>
      </c>
      <c r="FS82">
        <v>15.4142982881472</v>
      </c>
      <c r="FT82">
        <v>0</v>
      </c>
      <c r="FU82">
        <v>0.00794466193548387</v>
      </c>
      <c r="FV82">
        <v>0.188596993064516</v>
      </c>
      <c r="FW82">
        <v>0.0412953101203887</v>
      </c>
      <c r="FX82">
        <v>0</v>
      </c>
      <c r="FY82">
        <v>0</v>
      </c>
      <c r="FZ82">
        <v>2</v>
      </c>
      <c r="GA82" t="s">
        <v>422</v>
      </c>
      <c r="GB82">
        <v>3.20452</v>
      </c>
      <c r="GC82">
        <v>2.75501</v>
      </c>
      <c r="GD82">
        <v>0.154014</v>
      </c>
      <c r="GE82">
        <v>0.153976</v>
      </c>
      <c r="GF82">
        <v>0.0725831</v>
      </c>
      <c r="GG82">
        <v>0.0733755</v>
      </c>
      <c r="GH82">
        <v>32947.5</v>
      </c>
      <c r="GI82">
        <v>36234.7</v>
      </c>
      <c r="GJ82">
        <v>35297.8</v>
      </c>
      <c r="GK82">
        <v>38884.1</v>
      </c>
      <c r="GL82">
        <v>46422.9</v>
      </c>
      <c r="GM82">
        <v>52013.5</v>
      </c>
      <c r="GN82">
        <v>55160.1</v>
      </c>
      <c r="GO82">
        <v>62333.7</v>
      </c>
      <c r="GP82">
        <v>2.145</v>
      </c>
      <c r="GQ82">
        <v>2.28225</v>
      </c>
      <c r="GR82">
        <v>0.0941306</v>
      </c>
      <c r="GS82">
        <v>0</v>
      </c>
      <c r="GT82">
        <v>23.8194</v>
      </c>
      <c r="GU82">
        <v>999.9</v>
      </c>
      <c r="GV82">
        <v>37.291</v>
      </c>
      <c r="GW82">
        <v>28.339</v>
      </c>
      <c r="GX82">
        <v>15.9334</v>
      </c>
      <c r="GY82">
        <v>55.4272</v>
      </c>
      <c r="GZ82">
        <v>35.7332</v>
      </c>
      <c r="HA82">
        <v>2</v>
      </c>
      <c r="HB82">
        <v>0.00100356</v>
      </c>
      <c r="HC82">
        <v>0</v>
      </c>
      <c r="HD82">
        <v>20.1805</v>
      </c>
      <c r="HE82">
        <v>5.19977</v>
      </c>
      <c r="HF82">
        <v>12.0099</v>
      </c>
      <c r="HG82">
        <v>4.97575</v>
      </c>
      <c r="HH82">
        <v>3.29353</v>
      </c>
      <c r="HI82">
        <v>453.2</v>
      </c>
      <c r="HJ82">
        <v>9999</v>
      </c>
      <c r="HK82">
        <v>9999</v>
      </c>
      <c r="HL82">
        <v>8593.3</v>
      </c>
      <c r="HM82">
        <v>1.86278</v>
      </c>
      <c r="HN82">
        <v>1.86783</v>
      </c>
      <c r="HO82">
        <v>1.86758</v>
      </c>
      <c r="HP82">
        <v>1.86871</v>
      </c>
      <c r="HQ82">
        <v>1.86953</v>
      </c>
      <c r="HR82">
        <v>1.86557</v>
      </c>
      <c r="HS82">
        <v>1.86675</v>
      </c>
      <c r="HT82">
        <v>1.86812</v>
      </c>
      <c r="HU82">
        <v>5</v>
      </c>
      <c r="HV82">
        <v>0</v>
      </c>
      <c r="HW82">
        <v>0</v>
      </c>
      <c r="HX82">
        <v>0</v>
      </c>
      <c r="HY82" t="s">
        <v>423</v>
      </c>
      <c r="HZ82" t="s">
        <v>424</v>
      </c>
      <c r="IA82" t="s">
        <v>425</v>
      </c>
      <c r="IB82" t="s">
        <v>425</v>
      </c>
      <c r="IC82" t="s">
        <v>425</v>
      </c>
      <c r="ID82" t="s">
        <v>425</v>
      </c>
      <c r="IE82">
        <v>0</v>
      </c>
      <c r="IF82">
        <v>100</v>
      </c>
      <c r="IG82">
        <v>100</v>
      </c>
      <c r="IH82">
        <v>3.277</v>
      </c>
      <c r="II82">
        <v>0.0913</v>
      </c>
      <c r="IJ82">
        <v>2.1281692141418</v>
      </c>
      <c r="IK82">
        <v>0.00126289029031032</v>
      </c>
      <c r="IL82">
        <v>1.41772891061911e-08</v>
      </c>
      <c r="IM82">
        <v>3.84268295795709e-11</v>
      </c>
      <c r="IN82">
        <v>-0.00961934716735676</v>
      </c>
      <c r="IO82">
        <v>-0.0181798780298593</v>
      </c>
      <c r="IP82">
        <v>0.00198435848900387</v>
      </c>
      <c r="IQ82">
        <v>-1.69116240974151e-05</v>
      </c>
      <c r="IR82">
        <v>-3</v>
      </c>
      <c r="IS82">
        <v>2251</v>
      </c>
      <c r="IT82">
        <v>1</v>
      </c>
      <c r="IU82">
        <v>27</v>
      </c>
      <c r="IV82">
        <v>5753.4</v>
      </c>
      <c r="IW82">
        <v>5753.5</v>
      </c>
      <c r="IX82">
        <v>0.147705</v>
      </c>
      <c r="IY82">
        <v>4.99756</v>
      </c>
      <c r="IZ82">
        <v>2.24854</v>
      </c>
      <c r="JA82">
        <v>2.58911</v>
      </c>
      <c r="JB82">
        <v>1.99585</v>
      </c>
      <c r="JC82">
        <v>2.34741</v>
      </c>
      <c r="JD82">
        <v>30.6524</v>
      </c>
      <c r="JE82">
        <v>15.9883</v>
      </c>
      <c r="JF82">
        <v>2</v>
      </c>
      <c r="JG82">
        <v>621.456</v>
      </c>
      <c r="JH82">
        <v>729.709</v>
      </c>
      <c r="JI82">
        <v>25.8971</v>
      </c>
      <c r="JJ82">
        <v>27.2482</v>
      </c>
      <c r="JK82">
        <v>30</v>
      </c>
      <c r="JL82">
        <v>27.193</v>
      </c>
      <c r="JM82">
        <v>27.1322</v>
      </c>
      <c r="JN82">
        <v>-1</v>
      </c>
      <c r="JO82">
        <v>-30</v>
      </c>
      <c r="JP82">
        <v>-30</v>
      </c>
      <c r="JQ82">
        <v>-999.9</v>
      </c>
      <c r="JR82">
        <v>420.1</v>
      </c>
      <c r="JS82">
        <v>0</v>
      </c>
      <c r="JT82">
        <v>102.335</v>
      </c>
      <c r="JU82">
        <v>103.778</v>
      </c>
    </row>
    <row r="83" spans="1:281">
      <c r="A83">
        <v>67</v>
      </c>
      <c r="B83">
        <v>1654184418</v>
      </c>
      <c r="C83">
        <v>3960.90000009537</v>
      </c>
      <c r="D83" t="s">
        <v>557</v>
      </c>
      <c r="E83" t="s">
        <v>558</v>
      </c>
      <c r="F83">
        <v>5</v>
      </c>
      <c r="G83" t="s">
        <v>417</v>
      </c>
      <c r="H83" t="s">
        <v>418</v>
      </c>
      <c r="I83">
        <v>1654184415.25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905.90548554014</v>
      </c>
      <c r="AK83">
        <v>906.406515151515</v>
      </c>
      <c r="AL83">
        <v>-0.310581413505559</v>
      </c>
      <c r="AM83">
        <v>66.9138105753433</v>
      </c>
      <c r="AN83">
        <f>(AP83 - AO83 + DI83*1E3/(8.314*(DK83+273.15)) * AR83/DH83 * AQ83) * DH83/(100*CV83) * 1000/(1000 - AP83)</f>
        <v>0</v>
      </c>
      <c r="AO83">
        <v>14.5623439776718</v>
      </c>
      <c r="AP83">
        <v>14.555456969697</v>
      </c>
      <c r="AQ83">
        <v>-0.00161458842231546</v>
      </c>
      <c r="AR83">
        <v>78.336245327383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419</v>
      </c>
      <c r="AY83" t="s">
        <v>419</v>
      </c>
      <c r="AZ83">
        <v>0</v>
      </c>
      <c r="BA83">
        <v>0</v>
      </c>
      <c r="BB83">
        <f>1-AZ83/BA83</f>
        <v>0</v>
      </c>
      <c r="BC83">
        <v>0</v>
      </c>
      <c r="BD83" t="s">
        <v>419</v>
      </c>
      <c r="BE83" t="s">
        <v>419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419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420</v>
      </c>
      <c r="CY83">
        <v>2</v>
      </c>
      <c r="CZ83" t="b">
        <v>1</v>
      </c>
      <c r="DA83">
        <v>1654184415.25</v>
      </c>
      <c r="DB83">
        <v>893.9053</v>
      </c>
      <c r="DC83">
        <v>892.8147</v>
      </c>
      <c r="DD83">
        <v>14.55183</v>
      </c>
      <c r="DE83">
        <v>14.56245</v>
      </c>
      <c r="DF83">
        <v>890.614</v>
      </c>
      <c r="DG83">
        <v>14.46054</v>
      </c>
      <c r="DH83">
        <v>599.9755</v>
      </c>
      <c r="DI83">
        <v>90.58655</v>
      </c>
      <c r="DJ83">
        <v>0.09975441</v>
      </c>
      <c r="DK83">
        <v>25.74861</v>
      </c>
      <c r="DL83">
        <v>25.37465</v>
      </c>
      <c r="DM83">
        <v>999.9</v>
      </c>
      <c r="DN83">
        <v>0</v>
      </c>
      <c r="DO83">
        <v>0</v>
      </c>
      <c r="DP83">
        <v>10020.37</v>
      </c>
      <c r="DQ83">
        <v>0</v>
      </c>
      <c r="DR83">
        <v>625.6736</v>
      </c>
      <c r="DS83">
        <v>1.0904483</v>
      </c>
      <c r="DT83">
        <v>907.1054</v>
      </c>
      <c r="DU83">
        <v>906.0086</v>
      </c>
      <c r="DV83">
        <v>-0.010619835</v>
      </c>
      <c r="DW83">
        <v>892.8147</v>
      </c>
      <c r="DX83">
        <v>14.56245</v>
      </c>
      <c r="DY83">
        <v>1.318201</v>
      </c>
      <c r="DZ83">
        <v>1.319161</v>
      </c>
      <c r="EA83">
        <v>11.00798</v>
      </c>
      <c r="EB83">
        <v>11.01894</v>
      </c>
      <c r="EC83">
        <v>0</v>
      </c>
      <c r="ED83">
        <v>0</v>
      </c>
      <c r="EE83">
        <v>0</v>
      </c>
      <c r="EF83">
        <v>0</v>
      </c>
      <c r="EG83">
        <v>-4.65</v>
      </c>
      <c r="EH83">
        <v>0</v>
      </c>
      <c r="EI83">
        <v>17.5</v>
      </c>
      <c r="EJ83">
        <v>-0.7</v>
      </c>
      <c r="EK83">
        <v>34.812</v>
      </c>
      <c r="EL83">
        <v>40.937</v>
      </c>
      <c r="EM83">
        <v>37.1124</v>
      </c>
      <c r="EN83">
        <v>41.187</v>
      </c>
      <c r="EO83">
        <v>36.062</v>
      </c>
      <c r="EP83">
        <v>0</v>
      </c>
      <c r="EQ83">
        <v>0</v>
      </c>
      <c r="ER83">
        <v>0</v>
      </c>
      <c r="ES83">
        <v>1654184418.7</v>
      </c>
      <c r="ET83">
        <v>0</v>
      </c>
      <c r="EU83">
        <v>-6.94</v>
      </c>
      <c r="EV83">
        <v>65.3076915863232</v>
      </c>
      <c r="EW83">
        <v>-82.9615402068847</v>
      </c>
      <c r="EX83">
        <v>20.88</v>
      </c>
      <c r="EY83">
        <v>15</v>
      </c>
      <c r="EZ83">
        <v>0</v>
      </c>
      <c r="FA83" t="s">
        <v>421</v>
      </c>
      <c r="FB83">
        <v>1653839153.1</v>
      </c>
      <c r="FC83">
        <v>1653839148.6</v>
      </c>
      <c r="FD83">
        <v>0</v>
      </c>
      <c r="FE83">
        <v>0.832</v>
      </c>
      <c r="FF83">
        <v>0.044</v>
      </c>
      <c r="FG83">
        <v>2.673</v>
      </c>
      <c r="FH83">
        <v>0.008</v>
      </c>
      <c r="FI83">
        <v>427</v>
      </c>
      <c r="FJ83">
        <v>11</v>
      </c>
      <c r="FK83">
        <v>0.49</v>
      </c>
      <c r="FL83">
        <v>0.23</v>
      </c>
      <c r="FM83">
        <v>-4.10440916666667</v>
      </c>
      <c r="FN83">
        <v>110.839919599555</v>
      </c>
      <c r="FO83">
        <v>11.4295596774806</v>
      </c>
      <c r="FP83">
        <v>-1</v>
      </c>
      <c r="FQ83">
        <v>-7.54</v>
      </c>
      <c r="FR83">
        <v>85.0384609853257</v>
      </c>
      <c r="FS83">
        <v>17.0463603153283</v>
      </c>
      <c r="FT83">
        <v>0</v>
      </c>
      <c r="FU83">
        <v>0.0115656254666667</v>
      </c>
      <c r="FV83">
        <v>0.0327910195328142</v>
      </c>
      <c r="FW83">
        <v>0.0413727238237322</v>
      </c>
      <c r="FX83">
        <v>1</v>
      </c>
      <c r="FY83">
        <v>1</v>
      </c>
      <c r="FZ83">
        <v>2</v>
      </c>
      <c r="GA83" t="s">
        <v>492</v>
      </c>
      <c r="GB83">
        <v>3.20446</v>
      </c>
      <c r="GC83">
        <v>2.75507</v>
      </c>
      <c r="GD83">
        <v>0.155103</v>
      </c>
      <c r="GE83">
        <v>0.155287</v>
      </c>
      <c r="GF83">
        <v>0.0726069</v>
      </c>
      <c r="GG83">
        <v>0.0733969</v>
      </c>
      <c r="GH83">
        <v>32906</v>
      </c>
      <c r="GI83">
        <v>36179.1</v>
      </c>
      <c r="GJ83">
        <v>35298.9</v>
      </c>
      <c r="GK83">
        <v>38884.8</v>
      </c>
      <c r="GL83">
        <v>46422.9</v>
      </c>
      <c r="GM83">
        <v>52013.2</v>
      </c>
      <c r="GN83">
        <v>55161.5</v>
      </c>
      <c r="GO83">
        <v>62334.8</v>
      </c>
      <c r="GP83">
        <v>2.14515</v>
      </c>
      <c r="GQ83">
        <v>2.28255</v>
      </c>
      <c r="GR83">
        <v>0.0950769</v>
      </c>
      <c r="GS83">
        <v>0</v>
      </c>
      <c r="GT83">
        <v>23.8214</v>
      </c>
      <c r="GU83">
        <v>999.9</v>
      </c>
      <c r="GV83">
        <v>37.315</v>
      </c>
      <c r="GW83">
        <v>28.339</v>
      </c>
      <c r="GX83">
        <v>15.9443</v>
      </c>
      <c r="GY83">
        <v>55.3872</v>
      </c>
      <c r="GZ83">
        <v>35.9415</v>
      </c>
      <c r="HA83">
        <v>2</v>
      </c>
      <c r="HB83">
        <v>0.00121189</v>
      </c>
      <c r="HC83">
        <v>0</v>
      </c>
      <c r="HD83">
        <v>20.1805</v>
      </c>
      <c r="HE83">
        <v>5.20366</v>
      </c>
      <c r="HF83">
        <v>12.0099</v>
      </c>
      <c r="HG83">
        <v>4.9757</v>
      </c>
      <c r="HH83">
        <v>3.2938</v>
      </c>
      <c r="HI83">
        <v>453.2</v>
      </c>
      <c r="HJ83">
        <v>9999</v>
      </c>
      <c r="HK83">
        <v>9999</v>
      </c>
      <c r="HL83">
        <v>8593.3</v>
      </c>
      <c r="HM83">
        <v>1.86278</v>
      </c>
      <c r="HN83">
        <v>1.86783</v>
      </c>
      <c r="HO83">
        <v>1.86758</v>
      </c>
      <c r="HP83">
        <v>1.8687</v>
      </c>
      <c r="HQ83">
        <v>1.86954</v>
      </c>
      <c r="HR83">
        <v>1.86557</v>
      </c>
      <c r="HS83">
        <v>1.86675</v>
      </c>
      <c r="HT83">
        <v>1.86813</v>
      </c>
      <c r="HU83">
        <v>5</v>
      </c>
      <c r="HV83">
        <v>0</v>
      </c>
      <c r="HW83">
        <v>0</v>
      </c>
      <c r="HX83">
        <v>0</v>
      </c>
      <c r="HY83" t="s">
        <v>423</v>
      </c>
      <c r="HZ83" t="s">
        <v>424</v>
      </c>
      <c r="IA83" t="s">
        <v>425</v>
      </c>
      <c r="IB83" t="s">
        <v>425</v>
      </c>
      <c r="IC83" t="s">
        <v>425</v>
      </c>
      <c r="ID83" t="s">
        <v>425</v>
      </c>
      <c r="IE83">
        <v>0</v>
      </c>
      <c r="IF83">
        <v>100</v>
      </c>
      <c r="IG83">
        <v>100</v>
      </c>
      <c r="IH83">
        <v>3.29</v>
      </c>
      <c r="II83">
        <v>0.0915</v>
      </c>
      <c r="IJ83">
        <v>2.1281692141418</v>
      </c>
      <c r="IK83">
        <v>0.00126289029031032</v>
      </c>
      <c r="IL83">
        <v>1.41772891061911e-08</v>
      </c>
      <c r="IM83">
        <v>3.84268295795709e-11</v>
      </c>
      <c r="IN83">
        <v>-0.00961934716735676</v>
      </c>
      <c r="IO83">
        <v>-0.0181798780298593</v>
      </c>
      <c r="IP83">
        <v>0.00198435848900387</v>
      </c>
      <c r="IQ83">
        <v>-1.69116240974151e-05</v>
      </c>
      <c r="IR83">
        <v>-3</v>
      </c>
      <c r="IS83">
        <v>2251</v>
      </c>
      <c r="IT83">
        <v>1</v>
      </c>
      <c r="IU83">
        <v>27</v>
      </c>
      <c r="IV83">
        <v>5754.4</v>
      </c>
      <c r="IW83">
        <v>5754.5</v>
      </c>
      <c r="IX83">
        <v>0.147705</v>
      </c>
      <c r="IY83">
        <v>4.99756</v>
      </c>
      <c r="IZ83">
        <v>2.24854</v>
      </c>
      <c r="JA83">
        <v>2.59033</v>
      </c>
      <c r="JB83">
        <v>1.99585</v>
      </c>
      <c r="JC83">
        <v>2.34497</v>
      </c>
      <c r="JD83">
        <v>30.6524</v>
      </c>
      <c r="JE83">
        <v>15.997</v>
      </c>
      <c r="JF83">
        <v>2</v>
      </c>
      <c r="JG83">
        <v>621.574</v>
      </c>
      <c r="JH83">
        <v>729.977</v>
      </c>
      <c r="JI83">
        <v>25.8969</v>
      </c>
      <c r="JJ83">
        <v>27.2482</v>
      </c>
      <c r="JK83">
        <v>30</v>
      </c>
      <c r="JL83">
        <v>27.193</v>
      </c>
      <c r="JM83">
        <v>27.1322</v>
      </c>
      <c r="JN83">
        <v>-1</v>
      </c>
      <c r="JO83">
        <v>-30</v>
      </c>
      <c r="JP83">
        <v>-30</v>
      </c>
      <c r="JQ83">
        <v>-999.9</v>
      </c>
      <c r="JR83">
        <v>420.1</v>
      </c>
      <c r="JS83">
        <v>0</v>
      </c>
      <c r="JT83">
        <v>102.338</v>
      </c>
      <c r="JU83">
        <v>103.78</v>
      </c>
    </row>
    <row r="84" spans="1:281">
      <c r="A84">
        <v>68</v>
      </c>
      <c r="B84">
        <v>1654184478</v>
      </c>
      <c r="C84">
        <v>4020.90000009537</v>
      </c>
      <c r="D84" t="s">
        <v>559</v>
      </c>
      <c r="E84" t="s">
        <v>560</v>
      </c>
      <c r="F84">
        <v>5</v>
      </c>
      <c r="G84" t="s">
        <v>417</v>
      </c>
      <c r="H84" t="s">
        <v>418</v>
      </c>
      <c r="I84">
        <v>1654184475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965.560584179962</v>
      </c>
      <c r="AK84">
        <v>965.250781818182</v>
      </c>
      <c r="AL84">
        <v>-0.166904235901528</v>
      </c>
      <c r="AM84">
        <v>66.9138105753433</v>
      </c>
      <c r="AN84">
        <f>(AP84 - AO84 + DI84*1E3/(8.314*(DK84+273.15)) * AR84/DH84 * AQ84) * DH84/(100*CV84) * 1000/(1000 - AP84)</f>
        <v>0</v>
      </c>
      <c r="AO84">
        <v>14.5707734033158</v>
      </c>
      <c r="AP84">
        <v>14.5650393939394</v>
      </c>
      <c r="AQ84">
        <v>-0.00171055808372651</v>
      </c>
      <c r="AR84">
        <v>78.336245327383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419</v>
      </c>
      <c r="AY84" t="s">
        <v>419</v>
      </c>
      <c r="AZ84">
        <v>0</v>
      </c>
      <c r="BA84">
        <v>0</v>
      </c>
      <c r="BB84">
        <f>1-AZ84/BA84</f>
        <v>0</v>
      </c>
      <c r="BC84">
        <v>0</v>
      </c>
      <c r="BD84" t="s">
        <v>419</v>
      </c>
      <c r="BE84" t="s">
        <v>419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419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420</v>
      </c>
      <c r="CY84">
        <v>2</v>
      </c>
      <c r="CZ84" t="b">
        <v>1</v>
      </c>
      <c r="DA84">
        <v>1654184475</v>
      </c>
      <c r="DB84">
        <v>951.460090909091</v>
      </c>
      <c r="DC84">
        <v>951.880363636364</v>
      </c>
      <c r="DD84">
        <v>14.5631727272727</v>
      </c>
      <c r="DE84">
        <v>14.5667</v>
      </c>
      <c r="DF84">
        <v>948.089090909091</v>
      </c>
      <c r="DG84">
        <v>14.4715727272727</v>
      </c>
      <c r="DH84">
        <v>600.017818181818</v>
      </c>
      <c r="DI84">
        <v>90.5846181818182</v>
      </c>
      <c r="DJ84">
        <v>0.0999241818181818</v>
      </c>
      <c r="DK84">
        <v>25.7662363636364</v>
      </c>
      <c r="DL84">
        <v>25.3922909090909</v>
      </c>
      <c r="DM84">
        <v>999.9</v>
      </c>
      <c r="DN84">
        <v>0</v>
      </c>
      <c r="DO84">
        <v>0</v>
      </c>
      <c r="DP84">
        <v>10026.3654545455</v>
      </c>
      <c r="DQ84">
        <v>0</v>
      </c>
      <c r="DR84">
        <v>625.675727272727</v>
      </c>
      <c r="DS84">
        <v>-0.420459718181818</v>
      </c>
      <c r="DT84">
        <v>965.521</v>
      </c>
      <c r="DU84">
        <v>965.951272727273</v>
      </c>
      <c r="DV84">
        <v>-0.00353145727272727</v>
      </c>
      <c r="DW84">
        <v>951.880363636364</v>
      </c>
      <c r="DX84">
        <v>14.5667</v>
      </c>
      <c r="DY84">
        <v>1.31920090909091</v>
      </c>
      <c r="DZ84">
        <v>1.31951909090909</v>
      </c>
      <c r="EA84">
        <v>11.0194</v>
      </c>
      <c r="EB84">
        <v>11.0230181818182</v>
      </c>
      <c r="EC84">
        <v>0</v>
      </c>
      <c r="ED84">
        <v>0</v>
      </c>
      <c r="EE84">
        <v>0</v>
      </c>
      <c r="EF84">
        <v>0</v>
      </c>
      <c r="EG84">
        <v>4.13636363636364</v>
      </c>
      <c r="EH84">
        <v>0</v>
      </c>
      <c r="EI84">
        <v>22.9545454545455</v>
      </c>
      <c r="EJ84">
        <v>-0.727272727272727</v>
      </c>
      <c r="EK84">
        <v>34.937</v>
      </c>
      <c r="EL84">
        <v>41.125</v>
      </c>
      <c r="EM84">
        <v>37.25</v>
      </c>
      <c r="EN84">
        <v>41.5112727272727</v>
      </c>
      <c r="EO84">
        <v>36.187</v>
      </c>
      <c r="EP84">
        <v>0</v>
      </c>
      <c r="EQ84">
        <v>0</v>
      </c>
      <c r="ER84">
        <v>0</v>
      </c>
      <c r="ES84">
        <v>1654184478.7</v>
      </c>
      <c r="ET84">
        <v>0</v>
      </c>
      <c r="EU84">
        <v>-1.4</v>
      </c>
      <c r="EV84">
        <v>58.3461544605402</v>
      </c>
      <c r="EW84">
        <v>6.5384603616519</v>
      </c>
      <c r="EX84">
        <v>22.16</v>
      </c>
      <c r="EY84">
        <v>15</v>
      </c>
      <c r="EZ84">
        <v>0</v>
      </c>
      <c r="FA84" t="s">
        <v>421</v>
      </c>
      <c r="FB84">
        <v>1653839153.1</v>
      </c>
      <c r="FC84">
        <v>1653839148.6</v>
      </c>
      <c r="FD84">
        <v>0</v>
      </c>
      <c r="FE84">
        <v>0.832</v>
      </c>
      <c r="FF84">
        <v>0.044</v>
      </c>
      <c r="FG84">
        <v>2.673</v>
      </c>
      <c r="FH84">
        <v>0.008</v>
      </c>
      <c r="FI84">
        <v>427</v>
      </c>
      <c r="FJ84">
        <v>11</v>
      </c>
      <c r="FK84">
        <v>0.49</v>
      </c>
      <c r="FL84">
        <v>0.23</v>
      </c>
      <c r="FM84">
        <v>-9.02253238387097</v>
      </c>
      <c r="FN84">
        <v>144.695076445161</v>
      </c>
      <c r="FO84">
        <v>13.9010371155099</v>
      </c>
      <c r="FP84">
        <v>-1</v>
      </c>
      <c r="FQ84">
        <v>-1.86</v>
      </c>
      <c r="FR84">
        <v>53.7692314776678</v>
      </c>
      <c r="FS84">
        <v>11.1467663472417</v>
      </c>
      <c r="FT84">
        <v>0</v>
      </c>
      <c r="FU84">
        <v>0.00866741774193549</v>
      </c>
      <c r="FV84">
        <v>0.180683685967742</v>
      </c>
      <c r="FW84">
        <v>0.0433721842192589</v>
      </c>
      <c r="FX84">
        <v>0</v>
      </c>
      <c r="FY84">
        <v>0</v>
      </c>
      <c r="FZ84">
        <v>2</v>
      </c>
      <c r="GA84" t="s">
        <v>422</v>
      </c>
      <c r="GB84">
        <v>3.20457</v>
      </c>
      <c r="GC84">
        <v>2.75498</v>
      </c>
      <c r="GD84">
        <v>0.161577</v>
      </c>
      <c r="GE84">
        <v>0.161776</v>
      </c>
      <c r="GF84">
        <v>0.0726394</v>
      </c>
      <c r="GG84">
        <v>0.0734448</v>
      </c>
      <c r="GH84">
        <v>32653.5</v>
      </c>
      <c r="GI84">
        <v>35902.3</v>
      </c>
      <c r="GJ84">
        <v>35298.3</v>
      </c>
      <c r="GK84">
        <v>38885.8</v>
      </c>
      <c r="GL84">
        <v>46420.8</v>
      </c>
      <c r="GM84">
        <v>52012.2</v>
      </c>
      <c r="GN84">
        <v>55160.7</v>
      </c>
      <c r="GO84">
        <v>62336.6</v>
      </c>
      <c r="GP84">
        <v>2.14527</v>
      </c>
      <c r="GQ84">
        <v>2.28237</v>
      </c>
      <c r="GR84">
        <v>0.0952929</v>
      </c>
      <c r="GS84">
        <v>0</v>
      </c>
      <c r="GT84">
        <v>23.8314</v>
      </c>
      <c r="GU84">
        <v>999.9</v>
      </c>
      <c r="GV84">
        <v>37.364</v>
      </c>
      <c r="GW84">
        <v>28.329</v>
      </c>
      <c r="GX84">
        <v>15.9571</v>
      </c>
      <c r="GY84">
        <v>54.9972</v>
      </c>
      <c r="GZ84">
        <v>35.7692</v>
      </c>
      <c r="HA84">
        <v>2</v>
      </c>
      <c r="HB84">
        <v>0.00113821</v>
      </c>
      <c r="HC84">
        <v>0</v>
      </c>
      <c r="HD84">
        <v>20.1805</v>
      </c>
      <c r="HE84">
        <v>5.20231</v>
      </c>
      <c r="HF84">
        <v>12.0099</v>
      </c>
      <c r="HG84">
        <v>4.97575</v>
      </c>
      <c r="HH84">
        <v>3.2938</v>
      </c>
      <c r="HI84">
        <v>453.2</v>
      </c>
      <c r="HJ84">
        <v>9999</v>
      </c>
      <c r="HK84">
        <v>9999</v>
      </c>
      <c r="HL84">
        <v>8593.3</v>
      </c>
      <c r="HM84">
        <v>1.86278</v>
      </c>
      <c r="HN84">
        <v>1.86781</v>
      </c>
      <c r="HO84">
        <v>1.86757</v>
      </c>
      <c r="HP84">
        <v>1.86871</v>
      </c>
      <c r="HQ84">
        <v>1.86953</v>
      </c>
      <c r="HR84">
        <v>1.86554</v>
      </c>
      <c r="HS84">
        <v>1.86672</v>
      </c>
      <c r="HT84">
        <v>1.86811</v>
      </c>
      <c r="HU84">
        <v>5</v>
      </c>
      <c r="HV84">
        <v>0</v>
      </c>
      <c r="HW84">
        <v>0</v>
      </c>
      <c r="HX84">
        <v>0</v>
      </c>
      <c r="HY84" t="s">
        <v>423</v>
      </c>
      <c r="HZ84" t="s">
        <v>424</v>
      </c>
      <c r="IA84" t="s">
        <v>425</v>
      </c>
      <c r="IB84" t="s">
        <v>425</v>
      </c>
      <c r="IC84" t="s">
        <v>425</v>
      </c>
      <c r="ID84" t="s">
        <v>425</v>
      </c>
      <c r="IE84">
        <v>0</v>
      </c>
      <c r="IF84">
        <v>100</v>
      </c>
      <c r="IG84">
        <v>100</v>
      </c>
      <c r="IH84">
        <v>3.37</v>
      </c>
      <c r="II84">
        <v>0.0917</v>
      </c>
      <c r="IJ84">
        <v>2.1281692141418</v>
      </c>
      <c r="IK84">
        <v>0.00126289029031032</v>
      </c>
      <c r="IL84">
        <v>1.41772891061911e-08</v>
      </c>
      <c r="IM84">
        <v>3.84268295795709e-11</v>
      </c>
      <c r="IN84">
        <v>-0.00961934716735676</v>
      </c>
      <c r="IO84">
        <v>-0.0181798780298593</v>
      </c>
      <c r="IP84">
        <v>0.00198435848900387</v>
      </c>
      <c r="IQ84">
        <v>-1.69116240974151e-05</v>
      </c>
      <c r="IR84">
        <v>-3</v>
      </c>
      <c r="IS84">
        <v>2251</v>
      </c>
      <c r="IT84">
        <v>1</v>
      </c>
      <c r="IU84">
        <v>27</v>
      </c>
      <c r="IV84">
        <v>5755.4</v>
      </c>
      <c r="IW84">
        <v>5755.5</v>
      </c>
      <c r="IX84">
        <v>0.147705</v>
      </c>
      <c r="IY84">
        <v>4.99756</v>
      </c>
      <c r="IZ84">
        <v>2.24854</v>
      </c>
      <c r="JA84">
        <v>2.58911</v>
      </c>
      <c r="JB84">
        <v>1.99585</v>
      </c>
      <c r="JC84">
        <v>2.30347</v>
      </c>
      <c r="JD84">
        <v>30.6309</v>
      </c>
      <c r="JE84">
        <v>15.9795</v>
      </c>
      <c r="JF84">
        <v>2</v>
      </c>
      <c r="JG84">
        <v>621.672</v>
      </c>
      <c r="JH84">
        <v>729.821</v>
      </c>
      <c r="JI84">
        <v>25.8987</v>
      </c>
      <c r="JJ84">
        <v>27.2482</v>
      </c>
      <c r="JK84">
        <v>30</v>
      </c>
      <c r="JL84">
        <v>27.193</v>
      </c>
      <c r="JM84">
        <v>27.1322</v>
      </c>
      <c r="JN84">
        <v>-1</v>
      </c>
      <c r="JO84">
        <v>-30</v>
      </c>
      <c r="JP84">
        <v>-30</v>
      </c>
      <c r="JQ84">
        <v>-999.9</v>
      </c>
      <c r="JR84">
        <v>420.1</v>
      </c>
      <c r="JS84">
        <v>0</v>
      </c>
      <c r="JT84">
        <v>102.337</v>
      </c>
      <c r="JU84">
        <v>103.782</v>
      </c>
    </row>
    <row r="85" spans="1:281">
      <c r="A85">
        <v>69</v>
      </c>
      <c r="B85">
        <v>1654184538</v>
      </c>
      <c r="C85">
        <v>4080.90000009537</v>
      </c>
      <c r="D85" t="s">
        <v>561</v>
      </c>
      <c r="E85" t="s">
        <v>562</v>
      </c>
      <c r="F85">
        <v>5</v>
      </c>
      <c r="G85" t="s">
        <v>417</v>
      </c>
      <c r="H85" t="s">
        <v>418</v>
      </c>
      <c r="I85">
        <v>1654184535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971.603005226179</v>
      </c>
      <c r="AK85">
        <v>973.7054</v>
      </c>
      <c r="AL85">
        <v>-0.747522488609125</v>
      </c>
      <c r="AM85">
        <v>66.9138105753433</v>
      </c>
      <c r="AN85">
        <f>(AP85 - AO85 + DI85*1E3/(8.314*(DK85+273.15)) * AR85/DH85 * AQ85) * DH85/(100*CV85) * 1000/(1000 - AP85)</f>
        <v>0</v>
      </c>
      <c r="AO85">
        <v>14.558999377345</v>
      </c>
      <c r="AP85">
        <v>14.5535187878788</v>
      </c>
      <c r="AQ85">
        <v>-0.00145142272833492</v>
      </c>
      <c r="AR85">
        <v>78.336245327383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419</v>
      </c>
      <c r="AY85" t="s">
        <v>419</v>
      </c>
      <c r="AZ85">
        <v>0</v>
      </c>
      <c r="BA85">
        <v>0</v>
      </c>
      <c r="BB85">
        <f>1-AZ85/BA85</f>
        <v>0</v>
      </c>
      <c r="BC85">
        <v>0</v>
      </c>
      <c r="BD85" t="s">
        <v>419</v>
      </c>
      <c r="BE85" t="s">
        <v>419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419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420</v>
      </c>
      <c r="CY85">
        <v>2</v>
      </c>
      <c r="CZ85" t="b">
        <v>1</v>
      </c>
      <c r="DA85">
        <v>1654184535</v>
      </c>
      <c r="DB85">
        <v>961.370818181818</v>
      </c>
      <c r="DC85">
        <v>957.926909090909</v>
      </c>
      <c r="DD85">
        <v>14.5512</v>
      </c>
      <c r="DE85">
        <v>14.5551272727273</v>
      </c>
      <c r="DF85">
        <v>957.986090909091</v>
      </c>
      <c r="DG85">
        <v>14.4599</v>
      </c>
      <c r="DH85">
        <v>600.017181818182</v>
      </c>
      <c r="DI85">
        <v>90.5858454545455</v>
      </c>
      <c r="DJ85">
        <v>0.100131890909091</v>
      </c>
      <c r="DK85">
        <v>25.7805636363636</v>
      </c>
      <c r="DL85">
        <v>25.3977181818182</v>
      </c>
      <c r="DM85">
        <v>999.9</v>
      </c>
      <c r="DN85">
        <v>0</v>
      </c>
      <c r="DO85">
        <v>0</v>
      </c>
      <c r="DP85">
        <v>9974.31818181818</v>
      </c>
      <c r="DQ85">
        <v>0</v>
      </c>
      <c r="DR85">
        <v>625.663727272727</v>
      </c>
      <c r="DS85">
        <v>3.44389272727273</v>
      </c>
      <c r="DT85">
        <v>975.566454545455</v>
      </c>
      <c r="DU85">
        <v>972.075454545455</v>
      </c>
      <c r="DV85">
        <v>-0.00392739281818182</v>
      </c>
      <c r="DW85">
        <v>957.926909090909</v>
      </c>
      <c r="DX85">
        <v>14.5551272727273</v>
      </c>
      <c r="DY85">
        <v>1.31813363636364</v>
      </c>
      <c r="DZ85">
        <v>1.31848727272727</v>
      </c>
      <c r="EA85">
        <v>11.0072272727273</v>
      </c>
      <c r="EB85">
        <v>11.0112636363636</v>
      </c>
      <c r="EC85">
        <v>0</v>
      </c>
      <c r="ED85">
        <v>0</v>
      </c>
      <c r="EE85">
        <v>0</v>
      </c>
      <c r="EF85">
        <v>0</v>
      </c>
      <c r="EG85">
        <v>0.0454545454545455</v>
      </c>
      <c r="EH85">
        <v>0</v>
      </c>
      <c r="EI85">
        <v>14.3636363636364</v>
      </c>
      <c r="EJ85">
        <v>-1.72727272727273</v>
      </c>
      <c r="EK85">
        <v>35.062</v>
      </c>
      <c r="EL85">
        <v>41.25</v>
      </c>
      <c r="EM85">
        <v>37.375</v>
      </c>
      <c r="EN85">
        <v>41.7950909090909</v>
      </c>
      <c r="EO85">
        <v>36.312</v>
      </c>
      <c r="EP85">
        <v>0</v>
      </c>
      <c r="EQ85">
        <v>0</v>
      </c>
      <c r="ER85">
        <v>0</v>
      </c>
      <c r="ES85">
        <v>1654184538.7</v>
      </c>
      <c r="ET85">
        <v>0</v>
      </c>
      <c r="EU85">
        <v>-1.42</v>
      </c>
      <c r="EV85">
        <v>-9.03846256243878</v>
      </c>
      <c r="EW85">
        <v>-106.653847312316</v>
      </c>
      <c r="EX85">
        <v>24.08</v>
      </c>
      <c r="EY85">
        <v>15</v>
      </c>
      <c r="EZ85">
        <v>0</v>
      </c>
      <c r="FA85" t="s">
        <v>421</v>
      </c>
      <c r="FB85">
        <v>1653839153.1</v>
      </c>
      <c r="FC85">
        <v>1653839148.6</v>
      </c>
      <c r="FD85">
        <v>0</v>
      </c>
      <c r="FE85">
        <v>0.832</v>
      </c>
      <c r="FF85">
        <v>0.044</v>
      </c>
      <c r="FG85">
        <v>2.673</v>
      </c>
      <c r="FH85">
        <v>0.008</v>
      </c>
      <c r="FI85">
        <v>427</v>
      </c>
      <c r="FJ85">
        <v>11</v>
      </c>
      <c r="FK85">
        <v>0.49</v>
      </c>
      <c r="FL85">
        <v>0.23</v>
      </c>
      <c r="FM85">
        <v>3.11252161290323</v>
      </c>
      <c r="FN85">
        <v>2.82928741935484</v>
      </c>
      <c r="FO85">
        <v>0.242042509157656</v>
      </c>
      <c r="FP85">
        <v>-1</v>
      </c>
      <c r="FQ85">
        <v>-0.96</v>
      </c>
      <c r="FR85">
        <v>-3.15384711716067</v>
      </c>
      <c r="FS85">
        <v>14.2315986452682</v>
      </c>
      <c r="FT85">
        <v>0</v>
      </c>
      <c r="FU85">
        <v>0.0106503338387097</v>
      </c>
      <c r="FV85">
        <v>0.148682687903226</v>
      </c>
      <c r="FW85">
        <v>0.0410806747832202</v>
      </c>
      <c r="FX85">
        <v>0</v>
      </c>
      <c r="FY85">
        <v>0</v>
      </c>
      <c r="FZ85">
        <v>2</v>
      </c>
      <c r="GA85" t="s">
        <v>422</v>
      </c>
      <c r="GB85">
        <v>3.20448</v>
      </c>
      <c r="GC85">
        <v>2.75477</v>
      </c>
      <c r="GD85">
        <v>0.162469</v>
      </c>
      <c r="GE85">
        <v>0.162402</v>
      </c>
      <c r="GF85">
        <v>0.0725998</v>
      </c>
      <c r="GG85">
        <v>0.0733789</v>
      </c>
      <c r="GH85">
        <v>32618.4</v>
      </c>
      <c r="GI85">
        <v>35874.9</v>
      </c>
      <c r="GJ85">
        <v>35297.9</v>
      </c>
      <c r="GK85">
        <v>38885.2</v>
      </c>
      <c r="GL85">
        <v>46422.3</v>
      </c>
      <c r="GM85">
        <v>52014.8</v>
      </c>
      <c r="GN85">
        <v>55160.1</v>
      </c>
      <c r="GO85">
        <v>62335.3</v>
      </c>
      <c r="GP85">
        <v>2.145</v>
      </c>
      <c r="GQ85">
        <v>2.28225</v>
      </c>
      <c r="GR85">
        <v>0.0950396</v>
      </c>
      <c r="GS85">
        <v>0</v>
      </c>
      <c r="GT85">
        <v>23.8457</v>
      </c>
      <c r="GU85">
        <v>999.9</v>
      </c>
      <c r="GV85">
        <v>37.364</v>
      </c>
      <c r="GW85">
        <v>28.329</v>
      </c>
      <c r="GX85">
        <v>15.9554</v>
      </c>
      <c r="GY85">
        <v>55.5672</v>
      </c>
      <c r="GZ85">
        <v>35.8413</v>
      </c>
      <c r="HA85">
        <v>2</v>
      </c>
      <c r="HB85">
        <v>0.00132622</v>
      </c>
      <c r="HC85">
        <v>0</v>
      </c>
      <c r="HD85">
        <v>20.1805</v>
      </c>
      <c r="HE85">
        <v>5.20291</v>
      </c>
      <c r="HF85">
        <v>12.0099</v>
      </c>
      <c r="HG85">
        <v>4.9756</v>
      </c>
      <c r="HH85">
        <v>3.29393</v>
      </c>
      <c r="HI85">
        <v>453.2</v>
      </c>
      <c r="HJ85">
        <v>9999</v>
      </c>
      <c r="HK85">
        <v>9999</v>
      </c>
      <c r="HL85">
        <v>8593.3</v>
      </c>
      <c r="HM85">
        <v>1.86279</v>
      </c>
      <c r="HN85">
        <v>1.86783</v>
      </c>
      <c r="HO85">
        <v>1.86757</v>
      </c>
      <c r="HP85">
        <v>1.8687</v>
      </c>
      <c r="HQ85">
        <v>1.86952</v>
      </c>
      <c r="HR85">
        <v>1.86555</v>
      </c>
      <c r="HS85">
        <v>1.86676</v>
      </c>
      <c r="HT85">
        <v>1.86813</v>
      </c>
      <c r="HU85">
        <v>5</v>
      </c>
      <c r="HV85">
        <v>0</v>
      </c>
      <c r="HW85">
        <v>0</v>
      </c>
      <c r="HX85">
        <v>0</v>
      </c>
      <c r="HY85" t="s">
        <v>423</v>
      </c>
      <c r="HZ85" t="s">
        <v>424</v>
      </c>
      <c r="IA85" t="s">
        <v>425</v>
      </c>
      <c r="IB85" t="s">
        <v>425</v>
      </c>
      <c r="IC85" t="s">
        <v>425</v>
      </c>
      <c r="ID85" t="s">
        <v>425</v>
      </c>
      <c r="IE85">
        <v>0</v>
      </c>
      <c r="IF85">
        <v>100</v>
      </c>
      <c r="IG85">
        <v>100</v>
      </c>
      <c r="IH85">
        <v>3.382</v>
      </c>
      <c r="II85">
        <v>0.0914</v>
      </c>
      <c r="IJ85">
        <v>2.1281692141418</v>
      </c>
      <c r="IK85">
        <v>0.00126289029031032</v>
      </c>
      <c r="IL85">
        <v>1.41772891061911e-08</v>
      </c>
      <c r="IM85">
        <v>3.84268295795709e-11</v>
      </c>
      <c r="IN85">
        <v>-0.00961934716735676</v>
      </c>
      <c r="IO85">
        <v>-0.0181798780298593</v>
      </c>
      <c r="IP85">
        <v>0.00198435848900387</v>
      </c>
      <c r="IQ85">
        <v>-1.69116240974151e-05</v>
      </c>
      <c r="IR85">
        <v>-3</v>
      </c>
      <c r="IS85">
        <v>2251</v>
      </c>
      <c r="IT85">
        <v>1</v>
      </c>
      <c r="IU85">
        <v>27</v>
      </c>
      <c r="IV85">
        <v>5756.4</v>
      </c>
      <c r="IW85">
        <v>5756.5</v>
      </c>
      <c r="IX85">
        <v>0.147705</v>
      </c>
      <c r="IY85">
        <v>4.99756</v>
      </c>
      <c r="IZ85">
        <v>2.24854</v>
      </c>
      <c r="JA85">
        <v>2.58911</v>
      </c>
      <c r="JB85">
        <v>1.99585</v>
      </c>
      <c r="JC85">
        <v>2.36694</v>
      </c>
      <c r="JD85">
        <v>30.6309</v>
      </c>
      <c r="JE85">
        <v>15.9883</v>
      </c>
      <c r="JF85">
        <v>2</v>
      </c>
      <c r="JG85">
        <v>621.456</v>
      </c>
      <c r="JH85">
        <v>729.709</v>
      </c>
      <c r="JI85">
        <v>25.9024</v>
      </c>
      <c r="JJ85">
        <v>27.2482</v>
      </c>
      <c r="JK85">
        <v>30.0003</v>
      </c>
      <c r="JL85">
        <v>27.193</v>
      </c>
      <c r="JM85">
        <v>27.1322</v>
      </c>
      <c r="JN85">
        <v>-1</v>
      </c>
      <c r="JO85">
        <v>-30</v>
      </c>
      <c r="JP85">
        <v>-30</v>
      </c>
      <c r="JQ85">
        <v>-999.9</v>
      </c>
      <c r="JR85">
        <v>420.1</v>
      </c>
      <c r="JS85">
        <v>0</v>
      </c>
      <c r="JT85">
        <v>102.335</v>
      </c>
      <c r="JU85">
        <v>103.781</v>
      </c>
    </row>
    <row r="86" spans="1:281">
      <c r="A86">
        <v>70</v>
      </c>
      <c r="B86">
        <v>1654184598</v>
      </c>
      <c r="C86">
        <v>4140.90000009537</v>
      </c>
      <c r="D86" t="s">
        <v>563</v>
      </c>
      <c r="E86" t="s">
        <v>564</v>
      </c>
      <c r="F86">
        <v>5</v>
      </c>
      <c r="G86" t="s">
        <v>417</v>
      </c>
      <c r="H86" t="s">
        <v>418</v>
      </c>
      <c r="I86">
        <v>1654184595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922.14674770865</v>
      </c>
      <c r="AK86">
        <v>924.721309090909</v>
      </c>
      <c r="AL86">
        <v>-0.817429548832544</v>
      </c>
      <c r="AM86">
        <v>66.9138105753433</v>
      </c>
      <c r="AN86">
        <f>(AP86 - AO86 + DI86*1E3/(8.314*(DK86+273.15)) * AR86/DH86 * AQ86) * DH86/(100*CV86) * 1000/(1000 - AP86)</f>
        <v>0</v>
      </c>
      <c r="AO86">
        <v>14.5585347840719</v>
      </c>
      <c r="AP86">
        <v>14.552196969697</v>
      </c>
      <c r="AQ86">
        <v>-0.00109094096139635</v>
      </c>
      <c r="AR86">
        <v>78.336245327383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419</v>
      </c>
      <c r="AY86" t="s">
        <v>419</v>
      </c>
      <c r="AZ86">
        <v>0</v>
      </c>
      <c r="BA86">
        <v>0</v>
      </c>
      <c r="BB86">
        <f>1-AZ86/BA86</f>
        <v>0</v>
      </c>
      <c r="BC86">
        <v>0</v>
      </c>
      <c r="BD86" t="s">
        <v>419</v>
      </c>
      <c r="BE86" t="s">
        <v>419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419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420</v>
      </c>
      <c r="CY86">
        <v>2</v>
      </c>
      <c r="CZ86" t="b">
        <v>1</v>
      </c>
      <c r="DA86">
        <v>1654184595</v>
      </c>
      <c r="DB86">
        <v>913.275818181818</v>
      </c>
      <c r="DC86">
        <v>909.332545454545</v>
      </c>
      <c r="DD86">
        <v>14.5487636363636</v>
      </c>
      <c r="DE86">
        <v>14.5536272727273</v>
      </c>
      <c r="DF86">
        <v>909.958</v>
      </c>
      <c r="DG86">
        <v>14.4575454545455</v>
      </c>
      <c r="DH86">
        <v>600.007</v>
      </c>
      <c r="DI86">
        <v>90.5856454545455</v>
      </c>
      <c r="DJ86">
        <v>0.0997644363636363</v>
      </c>
      <c r="DK86">
        <v>25.7965181818182</v>
      </c>
      <c r="DL86">
        <v>25.4200727272727</v>
      </c>
      <c r="DM86">
        <v>999.9</v>
      </c>
      <c r="DN86">
        <v>0</v>
      </c>
      <c r="DO86">
        <v>0</v>
      </c>
      <c r="DP86">
        <v>10021.3772727273</v>
      </c>
      <c r="DQ86">
        <v>0</v>
      </c>
      <c r="DR86">
        <v>625.628909090909</v>
      </c>
      <c r="DS86">
        <v>3.94328090909091</v>
      </c>
      <c r="DT86">
        <v>926.759181818182</v>
      </c>
      <c r="DU86">
        <v>922.762090909091</v>
      </c>
      <c r="DV86">
        <v>-0.00487831727272727</v>
      </c>
      <c r="DW86">
        <v>909.332545454545</v>
      </c>
      <c r="DX86">
        <v>14.5536272727273</v>
      </c>
      <c r="DY86">
        <v>1.31791</v>
      </c>
      <c r="DZ86">
        <v>1.31835090909091</v>
      </c>
      <c r="EA86">
        <v>11.0046545454545</v>
      </c>
      <c r="EB86">
        <v>11.0096909090909</v>
      </c>
      <c r="EC86">
        <v>0</v>
      </c>
      <c r="ED86">
        <v>0</v>
      </c>
      <c r="EE86">
        <v>0</v>
      </c>
      <c r="EF86">
        <v>0</v>
      </c>
      <c r="EG86">
        <v>-6.13636363636364</v>
      </c>
      <c r="EH86">
        <v>0</v>
      </c>
      <c r="EI86">
        <v>20.1363636363636</v>
      </c>
      <c r="EJ86">
        <v>-1.27272727272727</v>
      </c>
      <c r="EK86">
        <v>35.1700909090909</v>
      </c>
      <c r="EL86">
        <v>41.375</v>
      </c>
      <c r="EM86">
        <v>37.5</v>
      </c>
      <c r="EN86">
        <v>42</v>
      </c>
      <c r="EO86">
        <v>36.4484545454545</v>
      </c>
      <c r="EP86">
        <v>0</v>
      </c>
      <c r="EQ86">
        <v>0</v>
      </c>
      <c r="ER86">
        <v>0</v>
      </c>
      <c r="ES86">
        <v>1654184598.7</v>
      </c>
      <c r="ET86">
        <v>0</v>
      </c>
      <c r="EU86">
        <v>-7.12</v>
      </c>
      <c r="EV86">
        <v>23.4615386143708</v>
      </c>
      <c r="EW86">
        <v>63.730769493641</v>
      </c>
      <c r="EX86">
        <v>14.74</v>
      </c>
      <c r="EY86">
        <v>15</v>
      </c>
      <c r="EZ86">
        <v>0</v>
      </c>
      <c r="FA86" t="s">
        <v>421</v>
      </c>
      <c r="FB86">
        <v>1653839153.1</v>
      </c>
      <c r="FC86">
        <v>1653839148.6</v>
      </c>
      <c r="FD86">
        <v>0</v>
      </c>
      <c r="FE86">
        <v>0.832</v>
      </c>
      <c r="FF86">
        <v>0.044</v>
      </c>
      <c r="FG86">
        <v>2.673</v>
      </c>
      <c r="FH86">
        <v>0.008</v>
      </c>
      <c r="FI86">
        <v>427</v>
      </c>
      <c r="FJ86">
        <v>11</v>
      </c>
      <c r="FK86">
        <v>0.49</v>
      </c>
      <c r="FL86">
        <v>0.23</v>
      </c>
      <c r="FM86">
        <v>3.87855870967742</v>
      </c>
      <c r="FN86">
        <v>-0.562370322580646</v>
      </c>
      <c r="FO86">
        <v>0.169987019954977</v>
      </c>
      <c r="FP86">
        <v>-1</v>
      </c>
      <c r="FQ86">
        <v>-6.2</v>
      </c>
      <c r="FR86">
        <v>13.5384618732821</v>
      </c>
      <c r="FS86">
        <v>15.1115849598909</v>
      </c>
      <c r="FT86">
        <v>0</v>
      </c>
      <c r="FU86">
        <v>0.0110261596774194</v>
      </c>
      <c r="FV86">
        <v>0.144260708225807</v>
      </c>
      <c r="FW86">
        <v>0.042408791725487</v>
      </c>
      <c r="FX86">
        <v>0</v>
      </c>
      <c r="FY86">
        <v>0</v>
      </c>
      <c r="FZ86">
        <v>2</v>
      </c>
      <c r="GA86" t="s">
        <v>422</v>
      </c>
      <c r="GB86">
        <v>3.20457</v>
      </c>
      <c r="GC86">
        <v>2.75499</v>
      </c>
      <c r="GD86">
        <v>0.15712</v>
      </c>
      <c r="GE86">
        <v>0.157033</v>
      </c>
      <c r="GF86">
        <v>0.072595</v>
      </c>
      <c r="GG86">
        <v>0.0733784</v>
      </c>
      <c r="GH86">
        <v>32827</v>
      </c>
      <c r="GI86">
        <v>36103.8</v>
      </c>
      <c r="GJ86">
        <v>35298.3</v>
      </c>
      <c r="GK86">
        <v>38884.2</v>
      </c>
      <c r="GL86">
        <v>46422.9</v>
      </c>
      <c r="GM86">
        <v>52013.9</v>
      </c>
      <c r="GN86">
        <v>55160.6</v>
      </c>
      <c r="GO86">
        <v>62334.3</v>
      </c>
      <c r="GP86">
        <v>2.14505</v>
      </c>
      <c r="GQ86">
        <v>2.28233</v>
      </c>
      <c r="GR86">
        <v>0.0950173</v>
      </c>
      <c r="GS86">
        <v>0</v>
      </c>
      <c r="GT86">
        <v>23.8563</v>
      </c>
      <c r="GU86">
        <v>999.9</v>
      </c>
      <c r="GV86">
        <v>37.364</v>
      </c>
      <c r="GW86">
        <v>28.309</v>
      </c>
      <c r="GX86">
        <v>15.9375</v>
      </c>
      <c r="GY86">
        <v>55.2972</v>
      </c>
      <c r="GZ86">
        <v>35.7332</v>
      </c>
      <c r="HA86">
        <v>2</v>
      </c>
      <c r="HB86">
        <v>0.00153963</v>
      </c>
      <c r="HC86">
        <v>0</v>
      </c>
      <c r="HD86">
        <v>20.1807</v>
      </c>
      <c r="HE86">
        <v>5.20321</v>
      </c>
      <c r="HF86">
        <v>12.0099</v>
      </c>
      <c r="HG86">
        <v>4.97575</v>
      </c>
      <c r="HH86">
        <v>3.29398</v>
      </c>
      <c r="HI86">
        <v>453.3</v>
      </c>
      <c r="HJ86">
        <v>9999</v>
      </c>
      <c r="HK86">
        <v>9999</v>
      </c>
      <c r="HL86">
        <v>8593.3</v>
      </c>
      <c r="HM86">
        <v>1.86278</v>
      </c>
      <c r="HN86">
        <v>1.86783</v>
      </c>
      <c r="HO86">
        <v>1.86754</v>
      </c>
      <c r="HP86">
        <v>1.86866</v>
      </c>
      <c r="HQ86">
        <v>1.86952</v>
      </c>
      <c r="HR86">
        <v>1.86554</v>
      </c>
      <c r="HS86">
        <v>1.86674</v>
      </c>
      <c r="HT86">
        <v>1.86813</v>
      </c>
      <c r="HU86">
        <v>5</v>
      </c>
      <c r="HV86">
        <v>0</v>
      </c>
      <c r="HW86">
        <v>0</v>
      </c>
      <c r="HX86">
        <v>0</v>
      </c>
      <c r="HY86" t="s">
        <v>423</v>
      </c>
      <c r="HZ86" t="s">
        <v>424</v>
      </c>
      <c r="IA86" t="s">
        <v>425</v>
      </c>
      <c r="IB86" t="s">
        <v>425</v>
      </c>
      <c r="IC86" t="s">
        <v>425</v>
      </c>
      <c r="ID86" t="s">
        <v>425</v>
      </c>
      <c r="IE86">
        <v>0</v>
      </c>
      <c r="IF86">
        <v>100</v>
      </c>
      <c r="IG86">
        <v>100</v>
      </c>
      <c r="IH86">
        <v>3.314</v>
      </c>
      <c r="II86">
        <v>0.0913</v>
      </c>
      <c r="IJ86">
        <v>2.1281692141418</v>
      </c>
      <c r="IK86">
        <v>0.00126289029031032</v>
      </c>
      <c r="IL86">
        <v>1.41772891061911e-08</v>
      </c>
      <c r="IM86">
        <v>3.84268295795709e-11</v>
      </c>
      <c r="IN86">
        <v>-0.00961934716735676</v>
      </c>
      <c r="IO86">
        <v>-0.0181798780298593</v>
      </c>
      <c r="IP86">
        <v>0.00198435848900387</v>
      </c>
      <c r="IQ86">
        <v>-1.69116240974151e-05</v>
      </c>
      <c r="IR86">
        <v>-3</v>
      </c>
      <c r="IS86">
        <v>2251</v>
      </c>
      <c r="IT86">
        <v>1</v>
      </c>
      <c r="IU86">
        <v>27</v>
      </c>
      <c r="IV86">
        <v>5757.4</v>
      </c>
      <c r="IW86">
        <v>5757.5</v>
      </c>
      <c r="IX86">
        <v>0.147705</v>
      </c>
      <c r="IY86">
        <v>4.99756</v>
      </c>
      <c r="IZ86">
        <v>2.24854</v>
      </c>
      <c r="JA86">
        <v>2.58911</v>
      </c>
      <c r="JB86">
        <v>1.99585</v>
      </c>
      <c r="JC86">
        <v>2.34131</v>
      </c>
      <c r="JD86">
        <v>30.6309</v>
      </c>
      <c r="JE86">
        <v>15.9883</v>
      </c>
      <c r="JF86">
        <v>2</v>
      </c>
      <c r="JG86">
        <v>621.522</v>
      </c>
      <c r="JH86">
        <v>729.806</v>
      </c>
      <c r="JI86">
        <v>25.9066</v>
      </c>
      <c r="JJ86">
        <v>27.2505</v>
      </c>
      <c r="JK86">
        <v>30.0002</v>
      </c>
      <c r="JL86">
        <v>27.1953</v>
      </c>
      <c r="JM86">
        <v>27.1344</v>
      </c>
      <c r="JN86">
        <v>-1</v>
      </c>
      <c r="JO86">
        <v>-30</v>
      </c>
      <c r="JP86">
        <v>-30</v>
      </c>
      <c r="JQ86">
        <v>-999.9</v>
      </c>
      <c r="JR86">
        <v>420.1</v>
      </c>
      <c r="JS86">
        <v>0</v>
      </c>
      <c r="JT86">
        <v>102.337</v>
      </c>
      <c r="JU86">
        <v>103.779</v>
      </c>
    </row>
    <row r="87" spans="1:281">
      <c r="A87">
        <v>71</v>
      </c>
      <c r="B87">
        <v>1654184658</v>
      </c>
      <c r="C87">
        <v>4200.90000009537</v>
      </c>
      <c r="D87" t="s">
        <v>565</v>
      </c>
      <c r="E87" t="s">
        <v>566</v>
      </c>
      <c r="F87">
        <v>5</v>
      </c>
      <c r="G87" t="s">
        <v>417</v>
      </c>
      <c r="H87" t="s">
        <v>418</v>
      </c>
      <c r="I87">
        <v>1654184655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900.045216872793</v>
      </c>
      <c r="AK87">
        <v>888.529812121212</v>
      </c>
      <c r="AL87">
        <v>2.25504952933592</v>
      </c>
      <c r="AM87">
        <v>66.9138105753433</v>
      </c>
      <c r="AN87">
        <f>(AP87 - AO87 + DI87*1E3/(8.314*(DK87+273.15)) * AR87/DH87 * AQ87) * DH87/(100*CV87) * 1000/(1000 - AP87)</f>
        <v>0</v>
      </c>
      <c r="AO87">
        <v>14.5536237669722</v>
      </c>
      <c r="AP87">
        <v>14.5457163636364</v>
      </c>
      <c r="AQ87">
        <v>-0.00168479845592087</v>
      </c>
      <c r="AR87">
        <v>78.336245327383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419</v>
      </c>
      <c r="AY87" t="s">
        <v>419</v>
      </c>
      <c r="AZ87">
        <v>0</v>
      </c>
      <c r="BA87">
        <v>0</v>
      </c>
      <c r="BB87">
        <f>1-AZ87/BA87</f>
        <v>0</v>
      </c>
      <c r="BC87">
        <v>0</v>
      </c>
      <c r="BD87" t="s">
        <v>419</v>
      </c>
      <c r="BE87" t="s">
        <v>419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419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420</v>
      </c>
      <c r="CY87">
        <v>2</v>
      </c>
      <c r="CZ87" t="b">
        <v>1</v>
      </c>
      <c r="DA87">
        <v>1654184655</v>
      </c>
      <c r="DB87">
        <v>871.419090909091</v>
      </c>
      <c r="DC87">
        <v>881.254181818182</v>
      </c>
      <c r="DD87">
        <v>14.5429727272727</v>
      </c>
      <c r="DE87">
        <v>14.5479636363636</v>
      </c>
      <c r="DF87">
        <v>868.158727272727</v>
      </c>
      <c r="DG87">
        <v>14.4519272727273</v>
      </c>
      <c r="DH87">
        <v>600.044</v>
      </c>
      <c r="DI87">
        <v>90.5837363636364</v>
      </c>
      <c r="DJ87">
        <v>0.100372727272727</v>
      </c>
      <c r="DK87">
        <v>25.7990454545455</v>
      </c>
      <c r="DL87">
        <v>25.4219909090909</v>
      </c>
      <c r="DM87">
        <v>999.9</v>
      </c>
      <c r="DN87">
        <v>0</v>
      </c>
      <c r="DO87">
        <v>0</v>
      </c>
      <c r="DP87">
        <v>9951.76090909091</v>
      </c>
      <c r="DQ87">
        <v>0</v>
      </c>
      <c r="DR87">
        <v>625.619272727273</v>
      </c>
      <c r="DS87">
        <v>-9.83505418181818</v>
      </c>
      <c r="DT87">
        <v>884.279181818182</v>
      </c>
      <c r="DU87">
        <v>894.264363636364</v>
      </c>
      <c r="DV87">
        <v>-0.00500194136363637</v>
      </c>
      <c r="DW87">
        <v>881.254181818182</v>
      </c>
      <c r="DX87">
        <v>14.5479636363636</v>
      </c>
      <c r="DY87">
        <v>1.31735454545455</v>
      </c>
      <c r="DZ87">
        <v>1.31781</v>
      </c>
      <c r="EA87">
        <v>10.9983363636364</v>
      </c>
      <c r="EB87">
        <v>11.0035</v>
      </c>
      <c r="EC87">
        <v>0</v>
      </c>
      <c r="ED87">
        <v>0</v>
      </c>
      <c r="EE87">
        <v>0</v>
      </c>
      <c r="EF87">
        <v>0</v>
      </c>
      <c r="EG87">
        <v>-12.3636363636364</v>
      </c>
      <c r="EH87">
        <v>0</v>
      </c>
      <c r="EI87">
        <v>19.5454545454545</v>
      </c>
      <c r="EJ87">
        <v>-4.22727272727273</v>
      </c>
      <c r="EK87">
        <v>34.8291818181818</v>
      </c>
      <c r="EL87">
        <v>39.386</v>
      </c>
      <c r="EM87">
        <v>36.7156363636364</v>
      </c>
      <c r="EN87">
        <v>39.2724545454546</v>
      </c>
      <c r="EO87">
        <v>35.6531818181818</v>
      </c>
      <c r="EP87">
        <v>0</v>
      </c>
      <c r="EQ87">
        <v>0</v>
      </c>
      <c r="ER87">
        <v>0</v>
      </c>
      <c r="ES87">
        <v>1654184658.7</v>
      </c>
      <c r="ET87">
        <v>0</v>
      </c>
      <c r="EU87">
        <v>-5.7</v>
      </c>
      <c r="EV87">
        <v>4.73076954866071</v>
      </c>
      <c r="EW87">
        <v>-51.2692309801395</v>
      </c>
      <c r="EX87">
        <v>26.78</v>
      </c>
      <c r="EY87">
        <v>15</v>
      </c>
      <c r="EZ87">
        <v>0</v>
      </c>
      <c r="FA87" t="s">
        <v>421</v>
      </c>
      <c r="FB87">
        <v>1653839153.1</v>
      </c>
      <c r="FC87">
        <v>1653839148.6</v>
      </c>
      <c r="FD87">
        <v>0</v>
      </c>
      <c r="FE87">
        <v>0.832</v>
      </c>
      <c r="FF87">
        <v>0.044</v>
      </c>
      <c r="FG87">
        <v>2.673</v>
      </c>
      <c r="FH87">
        <v>0.008</v>
      </c>
      <c r="FI87">
        <v>427</v>
      </c>
      <c r="FJ87">
        <v>11</v>
      </c>
      <c r="FK87">
        <v>0.49</v>
      </c>
      <c r="FL87">
        <v>0.23</v>
      </c>
      <c r="FM87">
        <v>-0.163702866666667</v>
      </c>
      <c r="FN87">
        <v>-65.77097010901</v>
      </c>
      <c r="FO87">
        <v>6.71510881906285</v>
      </c>
      <c r="FP87">
        <v>-1</v>
      </c>
      <c r="FQ87">
        <v>-7.13461538461539</v>
      </c>
      <c r="FR87">
        <v>-13.7948714666696</v>
      </c>
      <c r="FS87">
        <v>13.4625961122972</v>
      </c>
      <c r="FT87">
        <v>0</v>
      </c>
      <c r="FU87">
        <v>0.0132925958333333</v>
      </c>
      <c r="FV87">
        <v>0.212784062335929</v>
      </c>
      <c r="FW87">
        <v>0.0445807857233742</v>
      </c>
      <c r="FX87">
        <v>0</v>
      </c>
      <c r="FY87">
        <v>0</v>
      </c>
      <c r="FZ87">
        <v>2</v>
      </c>
      <c r="GA87" t="s">
        <v>422</v>
      </c>
      <c r="GB87">
        <v>3.20454</v>
      </c>
      <c r="GC87">
        <v>2.75458</v>
      </c>
      <c r="GD87">
        <v>0.153277</v>
      </c>
      <c r="GE87">
        <v>0.155405</v>
      </c>
      <c r="GF87">
        <v>0.0725706</v>
      </c>
      <c r="GG87">
        <v>0.0733763</v>
      </c>
      <c r="GH87">
        <v>32976.6</v>
      </c>
      <c r="GI87">
        <v>36173.8</v>
      </c>
      <c r="GJ87">
        <v>35298.4</v>
      </c>
      <c r="GK87">
        <v>38884.5</v>
      </c>
      <c r="GL87">
        <v>46424.1</v>
      </c>
      <c r="GM87">
        <v>52014</v>
      </c>
      <c r="GN87">
        <v>55160.8</v>
      </c>
      <c r="GO87">
        <v>62334.3</v>
      </c>
      <c r="GP87">
        <v>2.145</v>
      </c>
      <c r="GQ87">
        <v>2.28235</v>
      </c>
      <c r="GR87">
        <v>0.0948235</v>
      </c>
      <c r="GS87">
        <v>0</v>
      </c>
      <c r="GT87">
        <v>23.8638</v>
      </c>
      <c r="GU87">
        <v>999.9</v>
      </c>
      <c r="GV87">
        <v>37.389</v>
      </c>
      <c r="GW87">
        <v>28.309</v>
      </c>
      <c r="GX87">
        <v>15.9492</v>
      </c>
      <c r="GY87">
        <v>55.8372</v>
      </c>
      <c r="GZ87">
        <v>35.8133</v>
      </c>
      <c r="HA87">
        <v>2</v>
      </c>
      <c r="HB87">
        <v>0.00147104</v>
      </c>
      <c r="HC87">
        <v>0</v>
      </c>
      <c r="HD87">
        <v>20.1787</v>
      </c>
      <c r="HE87">
        <v>5.20202</v>
      </c>
      <c r="HF87">
        <v>12.0099</v>
      </c>
      <c r="HG87">
        <v>4.9758</v>
      </c>
      <c r="HH87">
        <v>3.29398</v>
      </c>
      <c r="HI87">
        <v>453.3</v>
      </c>
      <c r="HJ87">
        <v>9999</v>
      </c>
      <c r="HK87">
        <v>9999</v>
      </c>
      <c r="HL87">
        <v>8593.3</v>
      </c>
      <c r="HM87">
        <v>1.86278</v>
      </c>
      <c r="HN87">
        <v>1.86783</v>
      </c>
      <c r="HO87">
        <v>1.86752</v>
      </c>
      <c r="HP87">
        <v>1.86863</v>
      </c>
      <c r="HQ87">
        <v>1.86951</v>
      </c>
      <c r="HR87">
        <v>1.86556</v>
      </c>
      <c r="HS87">
        <v>1.86673</v>
      </c>
      <c r="HT87">
        <v>1.86811</v>
      </c>
      <c r="HU87">
        <v>5</v>
      </c>
      <c r="HV87">
        <v>0</v>
      </c>
      <c r="HW87">
        <v>0</v>
      </c>
      <c r="HX87">
        <v>0</v>
      </c>
      <c r="HY87" t="s">
        <v>423</v>
      </c>
      <c r="HZ87" t="s">
        <v>424</v>
      </c>
      <c r="IA87" t="s">
        <v>425</v>
      </c>
      <c r="IB87" t="s">
        <v>425</v>
      </c>
      <c r="IC87" t="s">
        <v>425</v>
      </c>
      <c r="ID87" t="s">
        <v>425</v>
      </c>
      <c r="IE87">
        <v>0</v>
      </c>
      <c r="IF87">
        <v>100</v>
      </c>
      <c r="IG87">
        <v>100</v>
      </c>
      <c r="IH87">
        <v>3.269</v>
      </c>
      <c r="II87">
        <v>0.0912</v>
      </c>
      <c r="IJ87">
        <v>2.1281692141418</v>
      </c>
      <c r="IK87">
        <v>0.00126289029031032</v>
      </c>
      <c r="IL87">
        <v>1.41772891061911e-08</v>
      </c>
      <c r="IM87">
        <v>3.84268295795709e-11</v>
      </c>
      <c r="IN87">
        <v>-0.00961934716735676</v>
      </c>
      <c r="IO87">
        <v>-0.0181798780298593</v>
      </c>
      <c r="IP87">
        <v>0.00198435848900387</v>
      </c>
      <c r="IQ87">
        <v>-1.69116240974151e-05</v>
      </c>
      <c r="IR87">
        <v>-3</v>
      </c>
      <c r="IS87">
        <v>2251</v>
      </c>
      <c r="IT87">
        <v>1</v>
      </c>
      <c r="IU87">
        <v>27</v>
      </c>
      <c r="IV87">
        <v>5758.4</v>
      </c>
      <c r="IW87">
        <v>5758.5</v>
      </c>
      <c r="IX87">
        <v>0.147705</v>
      </c>
      <c r="IY87">
        <v>4.99756</v>
      </c>
      <c r="IZ87">
        <v>2.24854</v>
      </c>
      <c r="JA87">
        <v>2.58911</v>
      </c>
      <c r="JB87">
        <v>1.99585</v>
      </c>
      <c r="JC87">
        <v>2.34131</v>
      </c>
      <c r="JD87">
        <v>30.6309</v>
      </c>
      <c r="JE87">
        <v>15.9708</v>
      </c>
      <c r="JF87">
        <v>2</v>
      </c>
      <c r="JG87">
        <v>621.507</v>
      </c>
      <c r="JH87">
        <v>729.859</v>
      </c>
      <c r="JI87">
        <v>25.9107</v>
      </c>
      <c r="JJ87">
        <v>27.2528</v>
      </c>
      <c r="JK87">
        <v>30</v>
      </c>
      <c r="JL87">
        <v>27.1975</v>
      </c>
      <c r="JM87">
        <v>27.1367</v>
      </c>
      <c r="JN87">
        <v>-1</v>
      </c>
      <c r="JO87">
        <v>-30</v>
      </c>
      <c r="JP87">
        <v>-30</v>
      </c>
      <c r="JQ87">
        <v>-999.9</v>
      </c>
      <c r="JR87">
        <v>420.1</v>
      </c>
      <c r="JS87">
        <v>0</v>
      </c>
      <c r="JT87">
        <v>102.337</v>
      </c>
      <c r="JU87">
        <v>103.779</v>
      </c>
    </row>
    <row r="88" spans="1:281">
      <c r="A88">
        <v>72</v>
      </c>
      <c r="B88">
        <v>1654184718</v>
      </c>
      <c r="C88">
        <v>4260.90000009537</v>
      </c>
      <c r="D88" t="s">
        <v>567</v>
      </c>
      <c r="E88" t="s">
        <v>568</v>
      </c>
      <c r="F88">
        <v>5</v>
      </c>
      <c r="G88" t="s">
        <v>417</v>
      </c>
      <c r="H88" t="s">
        <v>418</v>
      </c>
      <c r="I88">
        <v>1654184715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953.388627962729</v>
      </c>
      <c r="AK88">
        <v>933.953096969697</v>
      </c>
      <c r="AL88">
        <v>3.94210597142619</v>
      </c>
      <c r="AM88">
        <v>66.9138105753433</v>
      </c>
      <c r="AN88">
        <f>(AP88 - AO88 + DI88*1E3/(8.314*(DK88+273.15)) * AR88/DH88 * AQ88) * DH88/(100*CV88) * 1000/(1000 - AP88)</f>
        <v>0</v>
      </c>
      <c r="AO88">
        <v>13.6028142473461</v>
      </c>
      <c r="AP88">
        <v>13.8785860606061</v>
      </c>
      <c r="AQ88">
        <v>-0.0466513658193621</v>
      </c>
      <c r="AR88">
        <v>78.336245327383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419</v>
      </c>
      <c r="AY88" t="s">
        <v>419</v>
      </c>
      <c r="AZ88">
        <v>0</v>
      </c>
      <c r="BA88">
        <v>0</v>
      </c>
      <c r="BB88">
        <f>1-AZ88/BA88</f>
        <v>0</v>
      </c>
      <c r="BC88">
        <v>0</v>
      </c>
      <c r="BD88" t="s">
        <v>419</v>
      </c>
      <c r="BE88" t="s">
        <v>419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419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420</v>
      </c>
      <c r="CY88">
        <v>2</v>
      </c>
      <c r="CZ88" t="b">
        <v>1</v>
      </c>
      <c r="DA88">
        <v>1654184715</v>
      </c>
      <c r="DB88">
        <v>913.178090909091</v>
      </c>
      <c r="DC88">
        <v>931.458454545455</v>
      </c>
      <c r="DD88">
        <v>14.0099818181818</v>
      </c>
      <c r="DE88">
        <v>13.632</v>
      </c>
      <c r="DF88">
        <v>909.860090909091</v>
      </c>
      <c r="DG88">
        <v>13.9334090909091</v>
      </c>
      <c r="DH88">
        <v>600.011818181818</v>
      </c>
      <c r="DI88">
        <v>90.5835636363636</v>
      </c>
      <c r="DJ88">
        <v>0.0999253090909091</v>
      </c>
      <c r="DK88">
        <v>25.7546454545455</v>
      </c>
      <c r="DL88">
        <v>25.3739</v>
      </c>
      <c r="DM88">
        <v>999.9</v>
      </c>
      <c r="DN88">
        <v>0</v>
      </c>
      <c r="DO88">
        <v>0</v>
      </c>
      <c r="DP88">
        <v>10010.0090909091</v>
      </c>
      <c r="DQ88">
        <v>0</v>
      </c>
      <c r="DR88">
        <v>415.248727272727</v>
      </c>
      <c r="DS88">
        <v>-18.2805281818182</v>
      </c>
      <c r="DT88">
        <v>926.153181818182</v>
      </c>
      <c r="DU88">
        <v>944.329727272727</v>
      </c>
      <c r="DV88">
        <v>0.377970909090909</v>
      </c>
      <c r="DW88">
        <v>931.458454545455</v>
      </c>
      <c r="DX88">
        <v>13.632</v>
      </c>
      <c r="DY88">
        <v>1.26907363636364</v>
      </c>
      <c r="DZ88">
        <v>1.23483545454545</v>
      </c>
      <c r="EA88">
        <v>10.4372909090909</v>
      </c>
      <c r="EB88">
        <v>10.0277372727273</v>
      </c>
      <c r="EC88">
        <v>0</v>
      </c>
      <c r="ED88">
        <v>0</v>
      </c>
      <c r="EE88">
        <v>0</v>
      </c>
      <c r="EF88">
        <v>0</v>
      </c>
      <c r="EG88">
        <v>-4.36363636363636</v>
      </c>
      <c r="EH88">
        <v>0</v>
      </c>
      <c r="EI88">
        <v>3.95454545454545</v>
      </c>
      <c r="EJ88">
        <v>-1.36363636363636</v>
      </c>
      <c r="EK88">
        <v>34.187</v>
      </c>
      <c r="EL88">
        <v>37.9940909090909</v>
      </c>
      <c r="EM88">
        <v>35.875</v>
      </c>
      <c r="EN88">
        <v>37.2498181818182</v>
      </c>
      <c r="EO88">
        <v>34.875</v>
      </c>
      <c r="EP88">
        <v>0</v>
      </c>
      <c r="EQ88">
        <v>0</v>
      </c>
      <c r="ER88">
        <v>0</v>
      </c>
      <c r="ES88">
        <v>1654184718.7</v>
      </c>
      <c r="ET88">
        <v>0</v>
      </c>
      <c r="EU88">
        <v>-4.58</v>
      </c>
      <c r="EV88">
        <v>27.5769228201646</v>
      </c>
      <c r="EW88">
        <v>32.1153837289566</v>
      </c>
      <c r="EX88">
        <v>3.16</v>
      </c>
      <c r="EY88">
        <v>15</v>
      </c>
      <c r="EZ88">
        <v>0</v>
      </c>
      <c r="FA88" t="s">
        <v>421</v>
      </c>
      <c r="FB88">
        <v>1653839153.1</v>
      </c>
      <c r="FC88">
        <v>1653839148.6</v>
      </c>
      <c r="FD88">
        <v>0</v>
      </c>
      <c r="FE88">
        <v>0.832</v>
      </c>
      <c r="FF88">
        <v>0.044</v>
      </c>
      <c r="FG88">
        <v>2.673</v>
      </c>
      <c r="FH88">
        <v>0.008</v>
      </c>
      <c r="FI88">
        <v>427</v>
      </c>
      <c r="FJ88">
        <v>11</v>
      </c>
      <c r="FK88">
        <v>0.49</v>
      </c>
      <c r="FL88">
        <v>0.23</v>
      </c>
      <c r="FM88">
        <v>-6.42524291483871</v>
      </c>
      <c r="FN88">
        <v>-92.6953727767742</v>
      </c>
      <c r="FO88">
        <v>10.3893465146008</v>
      </c>
      <c r="FP88">
        <v>-1</v>
      </c>
      <c r="FQ88">
        <v>-5.02</v>
      </c>
      <c r="FR88">
        <v>31.8076920809125</v>
      </c>
      <c r="FS88">
        <v>16.2311305829261</v>
      </c>
      <c r="FT88">
        <v>0</v>
      </c>
      <c r="FU88">
        <v>0.186041025806452</v>
      </c>
      <c r="FV88">
        <v>1.81506128709677</v>
      </c>
      <c r="FW88">
        <v>0.14398487628956</v>
      </c>
      <c r="FX88">
        <v>0</v>
      </c>
      <c r="FY88">
        <v>0</v>
      </c>
      <c r="FZ88">
        <v>2</v>
      </c>
      <c r="GA88" t="s">
        <v>422</v>
      </c>
      <c r="GB88">
        <v>3.20449</v>
      </c>
      <c r="GC88">
        <v>2.75486</v>
      </c>
      <c r="GD88">
        <v>0.158511</v>
      </c>
      <c r="GE88">
        <v>0.161628</v>
      </c>
      <c r="GF88">
        <v>0.0700208</v>
      </c>
      <c r="GG88">
        <v>0.0691992</v>
      </c>
      <c r="GH88">
        <v>32772.2</v>
      </c>
      <c r="GI88">
        <v>35905.8</v>
      </c>
      <c r="GJ88">
        <v>35297.9</v>
      </c>
      <c r="GK88">
        <v>38883.2</v>
      </c>
      <c r="GL88">
        <v>46552.9</v>
      </c>
      <c r="GM88">
        <v>52247.9</v>
      </c>
      <c r="GN88">
        <v>55160.3</v>
      </c>
      <c r="GO88">
        <v>62332.5</v>
      </c>
      <c r="GP88">
        <v>2.14492</v>
      </c>
      <c r="GQ88">
        <v>2.28258</v>
      </c>
      <c r="GR88">
        <v>0.0935569</v>
      </c>
      <c r="GS88">
        <v>0</v>
      </c>
      <c r="GT88">
        <v>23.8304</v>
      </c>
      <c r="GU88">
        <v>999.9</v>
      </c>
      <c r="GV88">
        <v>36.394</v>
      </c>
      <c r="GW88">
        <v>28.288</v>
      </c>
      <c r="GX88">
        <v>15.5056</v>
      </c>
      <c r="GY88">
        <v>55.4772</v>
      </c>
      <c r="GZ88">
        <v>35.8213</v>
      </c>
      <c r="HA88">
        <v>2</v>
      </c>
      <c r="HB88">
        <v>0.00199187</v>
      </c>
      <c r="HC88">
        <v>0</v>
      </c>
      <c r="HD88">
        <v>20.1809</v>
      </c>
      <c r="HE88">
        <v>5.20172</v>
      </c>
      <c r="HF88">
        <v>12.0099</v>
      </c>
      <c r="HG88">
        <v>4.97575</v>
      </c>
      <c r="HH88">
        <v>3.29395</v>
      </c>
      <c r="HI88">
        <v>453.3</v>
      </c>
      <c r="HJ88">
        <v>9999</v>
      </c>
      <c r="HK88">
        <v>9999</v>
      </c>
      <c r="HL88">
        <v>8593.3</v>
      </c>
      <c r="HM88">
        <v>1.86279</v>
      </c>
      <c r="HN88">
        <v>1.86783</v>
      </c>
      <c r="HO88">
        <v>1.86756</v>
      </c>
      <c r="HP88">
        <v>1.86867</v>
      </c>
      <c r="HQ88">
        <v>1.86954</v>
      </c>
      <c r="HR88">
        <v>1.86559</v>
      </c>
      <c r="HS88">
        <v>1.86675</v>
      </c>
      <c r="HT88">
        <v>1.86813</v>
      </c>
      <c r="HU88">
        <v>5</v>
      </c>
      <c r="HV88">
        <v>0</v>
      </c>
      <c r="HW88">
        <v>0</v>
      </c>
      <c r="HX88">
        <v>0</v>
      </c>
      <c r="HY88" t="s">
        <v>423</v>
      </c>
      <c r="HZ88" t="s">
        <v>424</v>
      </c>
      <c r="IA88" t="s">
        <v>425</v>
      </c>
      <c r="IB88" t="s">
        <v>425</v>
      </c>
      <c r="IC88" t="s">
        <v>425</v>
      </c>
      <c r="ID88" t="s">
        <v>425</v>
      </c>
      <c r="IE88">
        <v>0</v>
      </c>
      <c r="IF88">
        <v>100</v>
      </c>
      <c r="IG88">
        <v>100</v>
      </c>
      <c r="IH88">
        <v>3.332</v>
      </c>
      <c r="II88">
        <v>0.0723</v>
      </c>
      <c r="IJ88">
        <v>2.1281692141418</v>
      </c>
      <c r="IK88">
        <v>0.00126289029031032</v>
      </c>
      <c r="IL88">
        <v>1.41772891061911e-08</v>
      </c>
      <c r="IM88">
        <v>3.84268295795709e-11</v>
      </c>
      <c r="IN88">
        <v>-0.00961934716735676</v>
      </c>
      <c r="IO88">
        <v>-0.0181798780298593</v>
      </c>
      <c r="IP88">
        <v>0.00198435848900387</v>
      </c>
      <c r="IQ88">
        <v>-1.69116240974151e-05</v>
      </c>
      <c r="IR88">
        <v>-3</v>
      </c>
      <c r="IS88">
        <v>2251</v>
      </c>
      <c r="IT88">
        <v>1</v>
      </c>
      <c r="IU88">
        <v>27</v>
      </c>
      <c r="IV88">
        <v>5759.4</v>
      </c>
      <c r="IW88">
        <v>5759.5</v>
      </c>
      <c r="IX88">
        <v>0.147705</v>
      </c>
      <c r="IY88">
        <v>4.99756</v>
      </c>
      <c r="IZ88">
        <v>2.24854</v>
      </c>
      <c r="JA88">
        <v>2.58911</v>
      </c>
      <c r="JB88">
        <v>1.99585</v>
      </c>
      <c r="JC88">
        <v>2.35352</v>
      </c>
      <c r="JD88">
        <v>30.6309</v>
      </c>
      <c r="JE88">
        <v>15.9795</v>
      </c>
      <c r="JF88">
        <v>2</v>
      </c>
      <c r="JG88">
        <v>621.449</v>
      </c>
      <c r="JH88">
        <v>730.06</v>
      </c>
      <c r="JI88">
        <v>25.9119</v>
      </c>
      <c r="JJ88">
        <v>27.2568</v>
      </c>
      <c r="JK88">
        <v>30.0001</v>
      </c>
      <c r="JL88">
        <v>27.1975</v>
      </c>
      <c r="JM88">
        <v>27.1367</v>
      </c>
      <c r="JN88">
        <v>-1</v>
      </c>
      <c r="JO88">
        <v>-30</v>
      </c>
      <c r="JP88">
        <v>-30</v>
      </c>
      <c r="JQ88">
        <v>-999.9</v>
      </c>
      <c r="JR88">
        <v>420.1</v>
      </c>
      <c r="JS88">
        <v>0</v>
      </c>
      <c r="JT88">
        <v>102.336</v>
      </c>
      <c r="JU88">
        <v>103.776</v>
      </c>
    </row>
    <row r="89" spans="1:281">
      <c r="A89">
        <v>73</v>
      </c>
      <c r="B89">
        <v>1654184778</v>
      </c>
      <c r="C89">
        <v>4320.90000009537</v>
      </c>
      <c r="D89" t="s">
        <v>569</v>
      </c>
      <c r="E89" t="s">
        <v>570</v>
      </c>
      <c r="F89">
        <v>5</v>
      </c>
      <c r="G89" t="s">
        <v>417</v>
      </c>
      <c r="H89" t="s">
        <v>418</v>
      </c>
      <c r="I89">
        <v>1654184775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979.196567419713</v>
      </c>
      <c r="AK89">
        <v>967.715521212121</v>
      </c>
      <c r="AL89">
        <v>2.23192364495511</v>
      </c>
      <c r="AM89">
        <v>66.9138105753433</v>
      </c>
      <c r="AN89">
        <f>(AP89 - AO89 + DI89*1E3/(8.314*(DK89+273.15)) * AR89/DH89 * AQ89) * DH89/(100*CV89) * 1000/(1000 - AP89)</f>
        <v>0</v>
      </c>
      <c r="AO89">
        <v>12.6960739208187</v>
      </c>
      <c r="AP89">
        <v>12.8264909090909</v>
      </c>
      <c r="AQ89">
        <v>-0.0133345776449518</v>
      </c>
      <c r="AR89">
        <v>78.336245327383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419</v>
      </c>
      <c r="AY89" t="s">
        <v>419</v>
      </c>
      <c r="AZ89">
        <v>0</v>
      </c>
      <c r="BA89">
        <v>0</v>
      </c>
      <c r="BB89">
        <f>1-AZ89/BA89</f>
        <v>0</v>
      </c>
      <c r="BC89">
        <v>0</v>
      </c>
      <c r="BD89" t="s">
        <v>419</v>
      </c>
      <c r="BE89" t="s">
        <v>419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419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420</v>
      </c>
      <c r="CY89">
        <v>2</v>
      </c>
      <c r="CZ89" t="b">
        <v>1</v>
      </c>
      <c r="DA89">
        <v>1654184775</v>
      </c>
      <c r="DB89">
        <v>951.093727272727</v>
      </c>
      <c r="DC89">
        <v>961.286363636364</v>
      </c>
      <c r="DD89">
        <v>12.8725</v>
      </c>
      <c r="DE89">
        <v>12.7095</v>
      </c>
      <c r="DF89">
        <v>947.723272727273</v>
      </c>
      <c r="DG89">
        <v>12.8245727272727</v>
      </c>
      <c r="DH89">
        <v>600.026636363636</v>
      </c>
      <c r="DI89">
        <v>90.5870727272727</v>
      </c>
      <c r="DJ89">
        <v>0.1000165</v>
      </c>
      <c r="DK89">
        <v>25.6062090909091</v>
      </c>
      <c r="DL89">
        <v>25.1823181818182</v>
      </c>
      <c r="DM89">
        <v>999.9</v>
      </c>
      <c r="DN89">
        <v>0</v>
      </c>
      <c r="DO89">
        <v>0</v>
      </c>
      <c r="DP89">
        <v>9987.44363636364</v>
      </c>
      <c r="DQ89">
        <v>0</v>
      </c>
      <c r="DR89">
        <v>415.699545454545</v>
      </c>
      <c r="DS89">
        <v>-10.1925444427273</v>
      </c>
      <c r="DT89">
        <v>963.496363636364</v>
      </c>
      <c r="DU89">
        <v>973.660545454545</v>
      </c>
      <c r="DV89">
        <v>0.163000363636364</v>
      </c>
      <c r="DW89">
        <v>961.286363636364</v>
      </c>
      <c r="DX89">
        <v>12.7095</v>
      </c>
      <c r="DY89">
        <v>1.16608181818182</v>
      </c>
      <c r="DZ89">
        <v>1.15131545454545</v>
      </c>
      <c r="EA89">
        <v>9.17539818181818</v>
      </c>
      <c r="EB89">
        <v>8.98632818181818</v>
      </c>
      <c r="EC89">
        <v>0</v>
      </c>
      <c r="ED89">
        <v>0</v>
      </c>
      <c r="EE89">
        <v>0</v>
      </c>
      <c r="EF89">
        <v>0</v>
      </c>
      <c r="EG89">
        <v>-9.40909090909091</v>
      </c>
      <c r="EH89">
        <v>0</v>
      </c>
      <c r="EI89">
        <v>3.5</v>
      </c>
      <c r="EJ89">
        <v>-0.363636363636364</v>
      </c>
      <c r="EK89">
        <v>34.312</v>
      </c>
      <c r="EL89">
        <v>39.1700909090909</v>
      </c>
      <c r="EM89">
        <v>36.3578181818182</v>
      </c>
      <c r="EN89">
        <v>38.5225454545455</v>
      </c>
      <c r="EO89">
        <v>35.312</v>
      </c>
      <c r="EP89">
        <v>0</v>
      </c>
      <c r="EQ89">
        <v>0</v>
      </c>
      <c r="ER89">
        <v>0</v>
      </c>
      <c r="ES89">
        <v>1654184778.7</v>
      </c>
      <c r="ET89">
        <v>0</v>
      </c>
      <c r="EU89">
        <v>-6.42</v>
      </c>
      <c r="EV89">
        <v>-12.1153841263208</v>
      </c>
      <c r="EW89">
        <v>1.5000006938592</v>
      </c>
      <c r="EX89">
        <v>4.26</v>
      </c>
      <c r="EY89">
        <v>15</v>
      </c>
      <c r="EZ89">
        <v>0</v>
      </c>
      <c r="FA89" t="s">
        <v>421</v>
      </c>
      <c r="FB89">
        <v>1653839153.1</v>
      </c>
      <c r="FC89">
        <v>1653839148.6</v>
      </c>
      <c r="FD89">
        <v>0</v>
      </c>
      <c r="FE89">
        <v>0.832</v>
      </c>
      <c r="FF89">
        <v>0.044</v>
      </c>
      <c r="FG89">
        <v>2.673</v>
      </c>
      <c r="FH89">
        <v>0.008</v>
      </c>
      <c r="FI89">
        <v>427</v>
      </c>
      <c r="FJ89">
        <v>11</v>
      </c>
      <c r="FK89">
        <v>0.49</v>
      </c>
      <c r="FL89">
        <v>0.23</v>
      </c>
      <c r="FM89">
        <v>-1.62371964096774</v>
      </c>
      <c r="FN89">
        <v>-68.9178658529032</v>
      </c>
      <c r="FO89">
        <v>7.13983759261223</v>
      </c>
      <c r="FP89">
        <v>-1</v>
      </c>
      <c r="FQ89">
        <v>-6</v>
      </c>
      <c r="FR89">
        <v>-25.4999995246911</v>
      </c>
      <c r="FS89">
        <v>15.053238854147</v>
      </c>
      <c r="FT89">
        <v>0</v>
      </c>
      <c r="FU89">
        <v>0.0652184106451613</v>
      </c>
      <c r="FV89">
        <v>0.766104726774194</v>
      </c>
      <c r="FW89">
        <v>0.073239825254478</v>
      </c>
      <c r="FX89">
        <v>0</v>
      </c>
      <c r="FY89">
        <v>0</v>
      </c>
      <c r="FZ89">
        <v>2</v>
      </c>
      <c r="GA89" t="s">
        <v>422</v>
      </c>
      <c r="GB89">
        <v>3.20454</v>
      </c>
      <c r="GC89">
        <v>2.7549</v>
      </c>
      <c r="GD89">
        <v>0.162169</v>
      </c>
      <c r="GE89">
        <v>0.164228</v>
      </c>
      <c r="GF89">
        <v>0.0661392</v>
      </c>
      <c r="GG89">
        <v>0.0659886</v>
      </c>
      <c r="GH89">
        <v>32630.5</v>
      </c>
      <c r="GI89">
        <v>35796.5</v>
      </c>
      <c r="GJ89">
        <v>35298.9</v>
      </c>
      <c r="GK89">
        <v>38885.6</v>
      </c>
      <c r="GL89">
        <v>46750.3</v>
      </c>
      <c r="GM89">
        <v>52431.4</v>
      </c>
      <c r="GN89">
        <v>55161.3</v>
      </c>
      <c r="GO89">
        <v>62335.7</v>
      </c>
      <c r="GP89">
        <v>2.14503</v>
      </c>
      <c r="GQ89">
        <v>2.28275</v>
      </c>
      <c r="GR89">
        <v>0.0985041</v>
      </c>
      <c r="GS89">
        <v>0</v>
      </c>
      <c r="GT89">
        <v>23.5596</v>
      </c>
      <c r="GU89">
        <v>999.9</v>
      </c>
      <c r="GV89">
        <v>34.629</v>
      </c>
      <c r="GW89">
        <v>28.288</v>
      </c>
      <c r="GX89">
        <v>14.7511</v>
      </c>
      <c r="GY89">
        <v>55.5372</v>
      </c>
      <c r="GZ89">
        <v>35.8494</v>
      </c>
      <c r="HA89">
        <v>2</v>
      </c>
      <c r="HB89">
        <v>0.000533537</v>
      </c>
      <c r="HC89">
        <v>0</v>
      </c>
      <c r="HD89">
        <v>20.181</v>
      </c>
      <c r="HE89">
        <v>5.19977</v>
      </c>
      <c r="HF89">
        <v>12.0099</v>
      </c>
      <c r="HG89">
        <v>4.9758</v>
      </c>
      <c r="HH89">
        <v>3.29395</v>
      </c>
      <c r="HI89">
        <v>453.3</v>
      </c>
      <c r="HJ89">
        <v>9999</v>
      </c>
      <c r="HK89">
        <v>9999</v>
      </c>
      <c r="HL89">
        <v>8593.3</v>
      </c>
      <c r="HM89">
        <v>1.86279</v>
      </c>
      <c r="HN89">
        <v>1.86783</v>
      </c>
      <c r="HO89">
        <v>1.86753</v>
      </c>
      <c r="HP89">
        <v>1.86872</v>
      </c>
      <c r="HQ89">
        <v>1.86954</v>
      </c>
      <c r="HR89">
        <v>1.86558</v>
      </c>
      <c r="HS89">
        <v>1.86676</v>
      </c>
      <c r="HT89">
        <v>1.86812</v>
      </c>
      <c r="HU89">
        <v>5</v>
      </c>
      <c r="HV89">
        <v>0</v>
      </c>
      <c r="HW89">
        <v>0</v>
      </c>
      <c r="HX89">
        <v>0</v>
      </c>
      <c r="HY89" t="s">
        <v>423</v>
      </c>
      <c r="HZ89" t="s">
        <v>424</v>
      </c>
      <c r="IA89" t="s">
        <v>425</v>
      </c>
      <c r="IB89" t="s">
        <v>425</v>
      </c>
      <c r="IC89" t="s">
        <v>425</v>
      </c>
      <c r="ID89" t="s">
        <v>425</v>
      </c>
      <c r="IE89">
        <v>0</v>
      </c>
      <c r="IF89">
        <v>100</v>
      </c>
      <c r="IG89">
        <v>100</v>
      </c>
      <c r="IH89">
        <v>3.379</v>
      </c>
      <c r="II89">
        <v>0.0466</v>
      </c>
      <c r="IJ89">
        <v>2.1281692141418</v>
      </c>
      <c r="IK89">
        <v>0.00126289029031032</v>
      </c>
      <c r="IL89">
        <v>1.41772891061911e-08</v>
      </c>
      <c r="IM89">
        <v>3.84268295795709e-11</v>
      </c>
      <c r="IN89">
        <v>-0.00961934716735676</v>
      </c>
      <c r="IO89">
        <v>-0.0181798780298593</v>
      </c>
      <c r="IP89">
        <v>0.00198435848900387</v>
      </c>
      <c r="IQ89">
        <v>-1.69116240974151e-05</v>
      </c>
      <c r="IR89">
        <v>-3</v>
      </c>
      <c r="IS89">
        <v>2251</v>
      </c>
      <c r="IT89">
        <v>1</v>
      </c>
      <c r="IU89">
        <v>27</v>
      </c>
      <c r="IV89">
        <v>5760.4</v>
      </c>
      <c r="IW89">
        <v>5760.5</v>
      </c>
      <c r="IX89">
        <v>0.147705</v>
      </c>
      <c r="IY89">
        <v>4.99756</v>
      </c>
      <c r="IZ89">
        <v>2.24854</v>
      </c>
      <c r="JA89">
        <v>2.58911</v>
      </c>
      <c r="JB89">
        <v>1.99585</v>
      </c>
      <c r="JC89">
        <v>2.35229</v>
      </c>
      <c r="JD89">
        <v>30.6093</v>
      </c>
      <c r="JE89">
        <v>15.9883</v>
      </c>
      <c r="JF89">
        <v>2</v>
      </c>
      <c r="JG89">
        <v>621.367</v>
      </c>
      <c r="JH89">
        <v>729.992</v>
      </c>
      <c r="JI89">
        <v>25.8881</v>
      </c>
      <c r="JJ89">
        <v>27.2414</v>
      </c>
      <c r="JK89">
        <v>29.9998</v>
      </c>
      <c r="JL89">
        <v>27.1833</v>
      </c>
      <c r="JM89">
        <v>27.1199</v>
      </c>
      <c r="JN89">
        <v>-1</v>
      </c>
      <c r="JO89">
        <v>-30</v>
      </c>
      <c r="JP89">
        <v>-30</v>
      </c>
      <c r="JQ89">
        <v>-999.9</v>
      </c>
      <c r="JR89">
        <v>420.1</v>
      </c>
      <c r="JS89">
        <v>0</v>
      </c>
      <c r="JT89">
        <v>102.338</v>
      </c>
      <c r="JU89">
        <v>103.781</v>
      </c>
    </row>
    <row r="90" spans="1:281">
      <c r="A90">
        <v>74</v>
      </c>
      <c r="B90">
        <v>1654184838</v>
      </c>
      <c r="C90">
        <v>4380.90000009537</v>
      </c>
      <c r="D90" t="s">
        <v>571</v>
      </c>
      <c r="E90" t="s">
        <v>572</v>
      </c>
      <c r="F90">
        <v>5</v>
      </c>
      <c r="G90" t="s">
        <v>417</v>
      </c>
      <c r="H90" t="s">
        <v>418</v>
      </c>
      <c r="I90">
        <v>1654184835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953.111644180611</v>
      </c>
      <c r="AK90">
        <v>955.517581818181</v>
      </c>
      <c r="AL90">
        <v>-0.778400549535669</v>
      </c>
      <c r="AM90">
        <v>66.9138105753433</v>
      </c>
      <c r="AN90">
        <f>(AP90 - AO90 + DI90*1E3/(8.314*(DK90+273.15)) * AR90/DH90 * AQ90) * DH90/(100*CV90) * 1000/(1000 - AP90)</f>
        <v>0</v>
      </c>
      <c r="AO90">
        <v>11.972984388169</v>
      </c>
      <c r="AP90">
        <v>12.1689212121212</v>
      </c>
      <c r="AQ90">
        <v>-0.0280397856667112</v>
      </c>
      <c r="AR90">
        <v>78.336245327383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419</v>
      </c>
      <c r="AY90" t="s">
        <v>419</v>
      </c>
      <c r="AZ90">
        <v>0</v>
      </c>
      <c r="BA90">
        <v>0</v>
      </c>
      <c r="BB90">
        <f>1-AZ90/BA90</f>
        <v>0</v>
      </c>
      <c r="BC90">
        <v>0</v>
      </c>
      <c r="BD90" t="s">
        <v>419</v>
      </c>
      <c r="BE90" t="s">
        <v>419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419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420</v>
      </c>
      <c r="CY90">
        <v>2</v>
      </c>
      <c r="CZ90" t="b">
        <v>1</v>
      </c>
      <c r="DA90">
        <v>1654184835</v>
      </c>
      <c r="DB90">
        <v>945.746454545455</v>
      </c>
      <c r="DC90">
        <v>942.199090909091</v>
      </c>
      <c r="DD90">
        <v>12.2496090909091</v>
      </c>
      <c r="DE90">
        <v>11.9924454545455</v>
      </c>
      <c r="DF90">
        <v>942.383545454546</v>
      </c>
      <c r="DG90">
        <v>12.2160272727273</v>
      </c>
      <c r="DH90">
        <v>600.027272727273</v>
      </c>
      <c r="DI90">
        <v>90.5859090909091</v>
      </c>
      <c r="DJ90">
        <v>0.100234363636364</v>
      </c>
      <c r="DK90">
        <v>25.4132272727273</v>
      </c>
      <c r="DL90">
        <v>24.9660727272727</v>
      </c>
      <c r="DM90">
        <v>999.9</v>
      </c>
      <c r="DN90">
        <v>0</v>
      </c>
      <c r="DO90">
        <v>0</v>
      </c>
      <c r="DP90">
        <v>9977.04909090909</v>
      </c>
      <c r="DQ90">
        <v>0</v>
      </c>
      <c r="DR90">
        <v>416.087545454545</v>
      </c>
      <c r="DS90">
        <v>3.54716363636364</v>
      </c>
      <c r="DT90">
        <v>957.475272727273</v>
      </c>
      <c r="DU90">
        <v>953.635909090909</v>
      </c>
      <c r="DV90">
        <v>0.257160272727273</v>
      </c>
      <c r="DW90">
        <v>942.199090909091</v>
      </c>
      <c r="DX90">
        <v>11.9924454545455</v>
      </c>
      <c r="DY90">
        <v>1.10964090909091</v>
      </c>
      <c r="DZ90">
        <v>1.08634727272727</v>
      </c>
      <c r="EA90">
        <v>8.44142818181818</v>
      </c>
      <c r="EB90">
        <v>8.12868090909091</v>
      </c>
      <c r="EC90">
        <v>0</v>
      </c>
      <c r="ED90">
        <v>0</v>
      </c>
      <c r="EE90">
        <v>0</v>
      </c>
      <c r="EF90">
        <v>0</v>
      </c>
      <c r="EG90">
        <v>-5.68181818181818</v>
      </c>
      <c r="EH90">
        <v>0</v>
      </c>
      <c r="EI90">
        <v>16.0909090909091</v>
      </c>
      <c r="EJ90">
        <v>0.5</v>
      </c>
      <c r="EK90">
        <v>34.437</v>
      </c>
      <c r="EL90">
        <v>39.812</v>
      </c>
      <c r="EM90">
        <v>36.5225454545455</v>
      </c>
      <c r="EN90">
        <v>39.4942727272727</v>
      </c>
      <c r="EO90">
        <v>35.5</v>
      </c>
      <c r="EP90">
        <v>0</v>
      </c>
      <c r="EQ90">
        <v>0</v>
      </c>
      <c r="ER90">
        <v>0</v>
      </c>
      <c r="ES90">
        <v>1654184838.7</v>
      </c>
      <c r="ET90">
        <v>0</v>
      </c>
      <c r="EU90">
        <v>-11.02</v>
      </c>
      <c r="EV90">
        <v>46.153846963858</v>
      </c>
      <c r="EW90">
        <v>47.6923059653013</v>
      </c>
      <c r="EX90">
        <v>1.26</v>
      </c>
      <c r="EY90">
        <v>15</v>
      </c>
      <c r="EZ90">
        <v>0</v>
      </c>
      <c r="FA90" t="s">
        <v>421</v>
      </c>
      <c r="FB90">
        <v>1653839153.1</v>
      </c>
      <c r="FC90">
        <v>1653839148.6</v>
      </c>
      <c r="FD90">
        <v>0</v>
      </c>
      <c r="FE90">
        <v>0.832</v>
      </c>
      <c r="FF90">
        <v>0.044</v>
      </c>
      <c r="FG90">
        <v>2.673</v>
      </c>
      <c r="FH90">
        <v>0.008</v>
      </c>
      <c r="FI90">
        <v>427</v>
      </c>
      <c r="FJ90">
        <v>11</v>
      </c>
      <c r="FK90">
        <v>0.49</v>
      </c>
      <c r="FL90">
        <v>0.23</v>
      </c>
      <c r="FM90">
        <v>3.45893870967742</v>
      </c>
      <c r="FN90">
        <v>1.53257467741934</v>
      </c>
      <c r="FO90">
        <v>0.148856856024275</v>
      </c>
      <c r="FP90">
        <v>-1</v>
      </c>
      <c r="FQ90">
        <v>-11.64</v>
      </c>
      <c r="FR90">
        <v>41.1923085334738</v>
      </c>
      <c r="FS90">
        <v>12.1024956104103</v>
      </c>
      <c r="FT90">
        <v>0</v>
      </c>
      <c r="FU90">
        <v>0.143739890322581</v>
      </c>
      <c r="FV90">
        <v>1.01389902580645</v>
      </c>
      <c r="FW90">
        <v>0.0839577899504321</v>
      </c>
      <c r="FX90">
        <v>0</v>
      </c>
      <c r="FY90">
        <v>0</v>
      </c>
      <c r="FZ90">
        <v>2</v>
      </c>
      <c r="GA90" t="s">
        <v>422</v>
      </c>
      <c r="GB90">
        <v>3.20466</v>
      </c>
      <c r="GC90">
        <v>2.75486</v>
      </c>
      <c r="GD90">
        <v>0.160715</v>
      </c>
      <c r="GE90">
        <v>0.160666</v>
      </c>
      <c r="GF90">
        <v>0.0635957</v>
      </c>
      <c r="GG90">
        <v>0.0631504</v>
      </c>
      <c r="GH90">
        <v>32690.6</v>
      </c>
      <c r="GI90">
        <v>35954.5</v>
      </c>
      <c r="GJ90">
        <v>35302.6</v>
      </c>
      <c r="GK90">
        <v>38891.5</v>
      </c>
      <c r="GL90">
        <v>46883.5</v>
      </c>
      <c r="GM90">
        <v>52599</v>
      </c>
      <c r="GN90">
        <v>55166.6</v>
      </c>
      <c r="GO90">
        <v>62344.8</v>
      </c>
      <c r="GP90">
        <v>2.14597</v>
      </c>
      <c r="GQ90">
        <v>2.2837</v>
      </c>
      <c r="GR90">
        <v>0.109382</v>
      </c>
      <c r="GS90">
        <v>0</v>
      </c>
      <c r="GT90">
        <v>23.1577</v>
      </c>
      <c r="GU90">
        <v>999.9</v>
      </c>
      <c r="GV90">
        <v>33.384</v>
      </c>
      <c r="GW90">
        <v>28.268</v>
      </c>
      <c r="GX90">
        <v>14.2055</v>
      </c>
      <c r="GY90">
        <v>55.0872</v>
      </c>
      <c r="GZ90">
        <v>35.7853</v>
      </c>
      <c r="HA90">
        <v>2</v>
      </c>
      <c r="HB90">
        <v>-0.00477388</v>
      </c>
      <c r="HC90">
        <v>0</v>
      </c>
      <c r="HD90">
        <v>20.181</v>
      </c>
      <c r="HE90">
        <v>5.19977</v>
      </c>
      <c r="HF90">
        <v>12.0099</v>
      </c>
      <c r="HG90">
        <v>4.9757</v>
      </c>
      <c r="HH90">
        <v>3.29395</v>
      </c>
      <c r="HI90">
        <v>453.3</v>
      </c>
      <c r="HJ90">
        <v>9999</v>
      </c>
      <c r="HK90">
        <v>9999</v>
      </c>
      <c r="HL90">
        <v>8593.3</v>
      </c>
      <c r="HM90">
        <v>1.86278</v>
      </c>
      <c r="HN90">
        <v>1.86783</v>
      </c>
      <c r="HO90">
        <v>1.86755</v>
      </c>
      <c r="HP90">
        <v>1.86874</v>
      </c>
      <c r="HQ90">
        <v>1.86956</v>
      </c>
      <c r="HR90">
        <v>1.86558</v>
      </c>
      <c r="HS90">
        <v>1.86676</v>
      </c>
      <c r="HT90">
        <v>1.86813</v>
      </c>
      <c r="HU90">
        <v>5</v>
      </c>
      <c r="HV90">
        <v>0</v>
      </c>
      <c r="HW90">
        <v>0</v>
      </c>
      <c r="HX90">
        <v>0</v>
      </c>
      <c r="HY90" t="s">
        <v>423</v>
      </c>
      <c r="HZ90" t="s">
        <v>424</v>
      </c>
      <c r="IA90" t="s">
        <v>425</v>
      </c>
      <c r="IB90" t="s">
        <v>425</v>
      </c>
      <c r="IC90" t="s">
        <v>425</v>
      </c>
      <c r="ID90" t="s">
        <v>425</v>
      </c>
      <c r="IE90">
        <v>0</v>
      </c>
      <c r="IF90">
        <v>100</v>
      </c>
      <c r="IG90">
        <v>100</v>
      </c>
      <c r="IH90">
        <v>3.36</v>
      </c>
      <c r="II90">
        <v>0.0314</v>
      </c>
      <c r="IJ90">
        <v>2.1281692141418</v>
      </c>
      <c r="IK90">
        <v>0.00126289029031032</v>
      </c>
      <c r="IL90">
        <v>1.41772891061911e-08</v>
      </c>
      <c r="IM90">
        <v>3.84268295795709e-11</v>
      </c>
      <c r="IN90">
        <v>-0.00961934716735676</v>
      </c>
      <c r="IO90">
        <v>-0.0181798780298593</v>
      </c>
      <c r="IP90">
        <v>0.00198435848900387</v>
      </c>
      <c r="IQ90">
        <v>-1.69116240974151e-05</v>
      </c>
      <c r="IR90">
        <v>-3</v>
      </c>
      <c r="IS90">
        <v>2251</v>
      </c>
      <c r="IT90">
        <v>1</v>
      </c>
      <c r="IU90">
        <v>27</v>
      </c>
      <c r="IV90">
        <v>5761.4</v>
      </c>
      <c r="IW90">
        <v>5761.5</v>
      </c>
      <c r="IX90">
        <v>0.147705</v>
      </c>
      <c r="IY90">
        <v>4.99756</v>
      </c>
      <c r="IZ90">
        <v>2.24854</v>
      </c>
      <c r="JA90">
        <v>2.58911</v>
      </c>
      <c r="JB90">
        <v>1.99585</v>
      </c>
      <c r="JC90">
        <v>2.38892</v>
      </c>
      <c r="JD90">
        <v>30.5662</v>
      </c>
      <c r="JE90">
        <v>15.9708</v>
      </c>
      <c r="JF90">
        <v>2</v>
      </c>
      <c r="JG90">
        <v>621.641</v>
      </c>
      <c r="JH90">
        <v>730.267</v>
      </c>
      <c r="JI90">
        <v>25.8309</v>
      </c>
      <c r="JJ90">
        <v>27.1931</v>
      </c>
      <c r="JK90">
        <v>29.9996</v>
      </c>
      <c r="JL90">
        <v>27.1415</v>
      </c>
      <c r="JM90">
        <v>27.0768</v>
      </c>
      <c r="JN90">
        <v>-1</v>
      </c>
      <c r="JO90">
        <v>-30</v>
      </c>
      <c r="JP90">
        <v>-30</v>
      </c>
      <c r="JQ90">
        <v>-999.9</v>
      </c>
      <c r="JR90">
        <v>420.1</v>
      </c>
      <c r="JS90">
        <v>0</v>
      </c>
      <c r="JT90">
        <v>102.348</v>
      </c>
      <c r="JU90">
        <v>103.797</v>
      </c>
    </row>
    <row r="91" spans="1:281">
      <c r="A91">
        <v>75</v>
      </c>
      <c r="B91">
        <v>1654184898</v>
      </c>
      <c r="C91">
        <v>4440.90000009537</v>
      </c>
      <c r="D91" t="s">
        <v>573</v>
      </c>
      <c r="E91" t="s">
        <v>574</v>
      </c>
      <c r="F91">
        <v>5</v>
      </c>
      <c r="G91" t="s">
        <v>417</v>
      </c>
      <c r="H91" t="s">
        <v>418</v>
      </c>
      <c r="I91">
        <v>1654184895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905.664760376874</v>
      </c>
      <c r="AK91">
        <v>907.981715151515</v>
      </c>
      <c r="AL91">
        <v>-0.753614586033009</v>
      </c>
      <c r="AM91">
        <v>66.9138105753433</v>
      </c>
      <c r="AN91">
        <f>(AP91 - AO91 + DI91*1E3/(8.314*(DK91+273.15)) * AR91/DH91 * AQ91) * DH91/(100*CV91) * 1000/(1000 - AP91)</f>
        <v>0</v>
      </c>
      <c r="AO91">
        <v>11.9144744874537</v>
      </c>
      <c r="AP91">
        <v>11.9712206060606</v>
      </c>
      <c r="AQ91">
        <v>-0.00135787823433289</v>
      </c>
      <c r="AR91">
        <v>78.336245327383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419</v>
      </c>
      <c r="AY91" t="s">
        <v>419</v>
      </c>
      <c r="AZ91">
        <v>0</v>
      </c>
      <c r="BA91">
        <v>0</v>
      </c>
      <c r="BB91">
        <f>1-AZ91/BA91</f>
        <v>0</v>
      </c>
      <c r="BC91">
        <v>0</v>
      </c>
      <c r="BD91" t="s">
        <v>419</v>
      </c>
      <c r="BE91" t="s">
        <v>419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419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420</v>
      </c>
      <c r="CY91">
        <v>2</v>
      </c>
      <c r="CZ91" t="b">
        <v>1</v>
      </c>
      <c r="DA91">
        <v>1654184895</v>
      </c>
      <c r="DB91">
        <v>898.959545454545</v>
      </c>
      <c r="DC91">
        <v>895.373</v>
      </c>
      <c r="DD91">
        <v>11.9869090909091</v>
      </c>
      <c r="DE91">
        <v>11.9221818181818</v>
      </c>
      <c r="DF91">
        <v>895.661181818182</v>
      </c>
      <c r="DG91">
        <v>11.9590636363636</v>
      </c>
      <c r="DH91">
        <v>600.031363636364</v>
      </c>
      <c r="DI91">
        <v>90.5913181818182</v>
      </c>
      <c r="DJ91">
        <v>0.0999585454545455</v>
      </c>
      <c r="DK91">
        <v>25.19</v>
      </c>
      <c r="DL91">
        <v>24.6929090909091</v>
      </c>
      <c r="DM91">
        <v>999.9</v>
      </c>
      <c r="DN91">
        <v>0</v>
      </c>
      <c r="DO91">
        <v>0</v>
      </c>
      <c r="DP91">
        <v>9996.36818181818</v>
      </c>
      <c r="DQ91">
        <v>0</v>
      </c>
      <c r="DR91">
        <v>416.451909090909</v>
      </c>
      <c r="DS91">
        <v>3.58660363636364</v>
      </c>
      <c r="DT91">
        <v>909.866090909091</v>
      </c>
      <c r="DU91">
        <v>906.176454545454</v>
      </c>
      <c r="DV91">
        <v>0.0647308181818182</v>
      </c>
      <c r="DW91">
        <v>895.373</v>
      </c>
      <c r="DX91">
        <v>11.9221818181818</v>
      </c>
      <c r="DY91">
        <v>1.08591181818182</v>
      </c>
      <c r="DZ91">
        <v>1.08004636363636</v>
      </c>
      <c r="EA91">
        <v>8.12305909090909</v>
      </c>
      <c r="EB91">
        <v>8.04338545454546</v>
      </c>
      <c r="EC91">
        <v>0</v>
      </c>
      <c r="ED91">
        <v>0</v>
      </c>
      <c r="EE91">
        <v>0</v>
      </c>
      <c r="EF91">
        <v>0</v>
      </c>
      <c r="EG91">
        <v>-10.5454545454545</v>
      </c>
      <c r="EH91">
        <v>0</v>
      </c>
      <c r="EI91">
        <v>21.6363636363636</v>
      </c>
      <c r="EJ91">
        <v>0.772727272727273</v>
      </c>
      <c r="EK91">
        <v>34.5</v>
      </c>
      <c r="EL91">
        <v>40.125</v>
      </c>
      <c r="EM91">
        <v>36.625</v>
      </c>
      <c r="EN91">
        <v>40.187</v>
      </c>
      <c r="EO91">
        <v>35.625</v>
      </c>
      <c r="EP91">
        <v>0</v>
      </c>
      <c r="EQ91">
        <v>0</v>
      </c>
      <c r="ER91">
        <v>0</v>
      </c>
      <c r="ES91">
        <v>1654184898.7</v>
      </c>
      <c r="ET91">
        <v>0</v>
      </c>
      <c r="EU91">
        <v>-3.54</v>
      </c>
      <c r="EV91">
        <v>-75.1153853917733</v>
      </c>
      <c r="EW91">
        <v>-4.07692365157305</v>
      </c>
      <c r="EX91">
        <v>13.16</v>
      </c>
      <c r="EY91">
        <v>15</v>
      </c>
      <c r="EZ91">
        <v>0</v>
      </c>
      <c r="FA91" t="s">
        <v>421</v>
      </c>
      <c r="FB91">
        <v>1653839153.1</v>
      </c>
      <c r="FC91">
        <v>1653839148.6</v>
      </c>
      <c r="FD91">
        <v>0</v>
      </c>
      <c r="FE91">
        <v>0.832</v>
      </c>
      <c r="FF91">
        <v>0.044</v>
      </c>
      <c r="FG91">
        <v>2.673</v>
      </c>
      <c r="FH91">
        <v>0.008</v>
      </c>
      <c r="FI91">
        <v>427</v>
      </c>
      <c r="FJ91">
        <v>11</v>
      </c>
      <c r="FK91">
        <v>0.49</v>
      </c>
      <c r="FL91">
        <v>0.23</v>
      </c>
      <c r="FM91">
        <v>3.68006290322581</v>
      </c>
      <c r="FN91">
        <v>-1.26739887096775</v>
      </c>
      <c r="FO91">
        <v>0.104774704414375</v>
      </c>
      <c r="FP91">
        <v>-1</v>
      </c>
      <c r="FQ91">
        <v>-3.5</v>
      </c>
      <c r="FR91">
        <v>-87.6538471920485</v>
      </c>
      <c r="FS91">
        <v>16.7720004769854</v>
      </c>
      <c r="FT91">
        <v>0</v>
      </c>
      <c r="FU91">
        <v>0.0171360833548387</v>
      </c>
      <c r="FV91">
        <v>0.315430292129032</v>
      </c>
      <c r="FW91">
        <v>0.0372749814548411</v>
      </c>
      <c r="FX91">
        <v>0</v>
      </c>
      <c r="FY91">
        <v>0</v>
      </c>
      <c r="FZ91">
        <v>2</v>
      </c>
      <c r="GA91" t="s">
        <v>422</v>
      </c>
      <c r="GB91">
        <v>3.20463</v>
      </c>
      <c r="GC91">
        <v>2.75485</v>
      </c>
      <c r="GD91">
        <v>0.155518</v>
      </c>
      <c r="GE91">
        <v>0.15547</v>
      </c>
      <c r="GF91">
        <v>0.0628898</v>
      </c>
      <c r="GG91">
        <v>0.0631427</v>
      </c>
      <c r="GH91">
        <v>32899.1</v>
      </c>
      <c r="GI91">
        <v>36185.6</v>
      </c>
      <c r="GJ91">
        <v>35308.8</v>
      </c>
      <c r="GK91">
        <v>38900.1</v>
      </c>
      <c r="GL91">
        <v>46926.3</v>
      </c>
      <c r="GM91">
        <v>52610.2</v>
      </c>
      <c r="GN91">
        <v>55175.1</v>
      </c>
      <c r="GO91">
        <v>62357.7</v>
      </c>
      <c r="GP91">
        <v>2.14665</v>
      </c>
      <c r="GQ91">
        <v>2.285</v>
      </c>
      <c r="GR91">
        <v>0.120819</v>
      </c>
      <c r="GS91">
        <v>0</v>
      </c>
      <c r="GT91">
        <v>22.699</v>
      </c>
      <c r="GU91">
        <v>999.9</v>
      </c>
      <c r="GV91">
        <v>32.865</v>
      </c>
      <c r="GW91">
        <v>28.238</v>
      </c>
      <c r="GX91">
        <v>13.9598</v>
      </c>
      <c r="GY91">
        <v>55.4472</v>
      </c>
      <c r="GZ91">
        <v>35.7412</v>
      </c>
      <c r="HA91">
        <v>2</v>
      </c>
      <c r="HB91">
        <v>-0.0133816</v>
      </c>
      <c r="HC91">
        <v>0</v>
      </c>
      <c r="HD91">
        <v>20.1811</v>
      </c>
      <c r="HE91">
        <v>5.20157</v>
      </c>
      <c r="HF91">
        <v>12.0099</v>
      </c>
      <c r="HG91">
        <v>4.97575</v>
      </c>
      <c r="HH91">
        <v>3.29385</v>
      </c>
      <c r="HI91">
        <v>453.3</v>
      </c>
      <c r="HJ91">
        <v>9999</v>
      </c>
      <c r="HK91">
        <v>9999</v>
      </c>
      <c r="HL91">
        <v>8593.3</v>
      </c>
      <c r="HM91">
        <v>1.86279</v>
      </c>
      <c r="HN91">
        <v>1.86783</v>
      </c>
      <c r="HO91">
        <v>1.86759</v>
      </c>
      <c r="HP91">
        <v>1.86872</v>
      </c>
      <c r="HQ91">
        <v>1.86954</v>
      </c>
      <c r="HR91">
        <v>1.8656</v>
      </c>
      <c r="HS91">
        <v>1.86676</v>
      </c>
      <c r="HT91">
        <v>1.86813</v>
      </c>
      <c r="HU91">
        <v>5</v>
      </c>
      <c r="HV91">
        <v>0</v>
      </c>
      <c r="HW91">
        <v>0</v>
      </c>
      <c r="HX91">
        <v>0</v>
      </c>
      <c r="HY91" t="s">
        <v>423</v>
      </c>
      <c r="HZ91" t="s">
        <v>424</v>
      </c>
      <c r="IA91" t="s">
        <v>425</v>
      </c>
      <c r="IB91" t="s">
        <v>425</v>
      </c>
      <c r="IC91" t="s">
        <v>425</v>
      </c>
      <c r="ID91" t="s">
        <v>425</v>
      </c>
      <c r="IE91">
        <v>0</v>
      </c>
      <c r="IF91">
        <v>100</v>
      </c>
      <c r="IG91">
        <v>100</v>
      </c>
      <c r="IH91">
        <v>3.295</v>
      </c>
      <c r="II91">
        <v>0.0274</v>
      </c>
      <c r="IJ91">
        <v>2.1281692141418</v>
      </c>
      <c r="IK91">
        <v>0.00126289029031032</v>
      </c>
      <c r="IL91">
        <v>1.41772891061911e-08</v>
      </c>
      <c r="IM91">
        <v>3.84268295795709e-11</v>
      </c>
      <c r="IN91">
        <v>-0.00961934716735676</v>
      </c>
      <c r="IO91">
        <v>-0.0181798780298593</v>
      </c>
      <c r="IP91">
        <v>0.00198435848900387</v>
      </c>
      <c r="IQ91">
        <v>-1.69116240974151e-05</v>
      </c>
      <c r="IR91">
        <v>-3</v>
      </c>
      <c r="IS91">
        <v>2251</v>
      </c>
      <c r="IT91">
        <v>1</v>
      </c>
      <c r="IU91">
        <v>27</v>
      </c>
      <c r="IV91">
        <v>5762.4</v>
      </c>
      <c r="IW91">
        <v>5762.5</v>
      </c>
      <c r="IX91">
        <v>0.147705</v>
      </c>
      <c r="IY91">
        <v>4.99756</v>
      </c>
      <c r="IZ91">
        <v>2.24854</v>
      </c>
      <c r="JA91">
        <v>2.58911</v>
      </c>
      <c r="JB91">
        <v>1.99585</v>
      </c>
      <c r="JC91">
        <v>2.2583</v>
      </c>
      <c r="JD91">
        <v>30.48</v>
      </c>
      <c r="JE91">
        <v>15.962</v>
      </c>
      <c r="JF91">
        <v>2</v>
      </c>
      <c r="JG91">
        <v>621.379</v>
      </c>
      <c r="JH91">
        <v>730.495</v>
      </c>
      <c r="JI91">
        <v>25.7363</v>
      </c>
      <c r="JJ91">
        <v>27.1069</v>
      </c>
      <c r="JK91">
        <v>29.9993</v>
      </c>
      <c r="JL91">
        <v>27.0717</v>
      </c>
      <c r="JM91">
        <v>27.0069</v>
      </c>
      <c r="JN91">
        <v>-1</v>
      </c>
      <c r="JO91">
        <v>-30</v>
      </c>
      <c r="JP91">
        <v>-30</v>
      </c>
      <c r="JQ91">
        <v>-999.9</v>
      </c>
      <c r="JR91">
        <v>420.1</v>
      </c>
      <c r="JS91">
        <v>0</v>
      </c>
      <c r="JT91">
        <v>102.365</v>
      </c>
      <c r="JU91">
        <v>103.819</v>
      </c>
    </row>
    <row r="92" spans="1:281">
      <c r="A92">
        <v>76</v>
      </c>
      <c r="B92">
        <v>1654184958</v>
      </c>
      <c r="C92">
        <v>4500.90000009537</v>
      </c>
      <c r="D92" t="s">
        <v>575</v>
      </c>
      <c r="E92" t="s">
        <v>576</v>
      </c>
      <c r="F92">
        <v>5</v>
      </c>
      <c r="G92" t="s">
        <v>417</v>
      </c>
      <c r="H92" t="s">
        <v>418</v>
      </c>
      <c r="I92">
        <v>1654184955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903.364494987184</v>
      </c>
      <c r="AK92">
        <v>903.910757575757</v>
      </c>
      <c r="AL92">
        <v>-0.297989268020207</v>
      </c>
      <c r="AM92">
        <v>66.9138105753433</v>
      </c>
      <c r="AN92">
        <f>(AP92 - AO92 + DI92*1E3/(8.314*(DK92+273.15)) * AR92/DH92 * AQ92) * DH92/(100*CV92) * 1000/(1000 - AP92)</f>
        <v>0</v>
      </c>
      <c r="AO92">
        <v>11.7971724382289</v>
      </c>
      <c r="AP92">
        <v>11.8575103030303</v>
      </c>
      <c r="AQ92">
        <v>-0.00677802154994205</v>
      </c>
      <c r="AR92">
        <v>78.336245327383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419</v>
      </c>
      <c r="AY92" t="s">
        <v>419</v>
      </c>
      <c r="AZ92">
        <v>0</v>
      </c>
      <c r="BA92">
        <v>0</v>
      </c>
      <c r="BB92">
        <f>1-AZ92/BA92</f>
        <v>0</v>
      </c>
      <c r="BC92">
        <v>0</v>
      </c>
      <c r="BD92" t="s">
        <v>419</v>
      </c>
      <c r="BE92" t="s">
        <v>419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419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420</v>
      </c>
      <c r="CY92">
        <v>2</v>
      </c>
      <c r="CZ92" t="b">
        <v>1</v>
      </c>
      <c r="DA92">
        <v>1654184955</v>
      </c>
      <c r="DB92">
        <v>893.918181818182</v>
      </c>
      <c r="DC92">
        <v>894.421454545455</v>
      </c>
      <c r="DD92">
        <v>11.8785454545455</v>
      </c>
      <c r="DE92">
        <v>11.8076272727273</v>
      </c>
      <c r="DF92">
        <v>890.627</v>
      </c>
      <c r="DG92">
        <v>11.8530272727273</v>
      </c>
      <c r="DH92">
        <v>600.010181818182</v>
      </c>
      <c r="DI92">
        <v>90.5981727272727</v>
      </c>
      <c r="DJ92">
        <v>0.100131536363636</v>
      </c>
      <c r="DK92">
        <v>24.9720272727273</v>
      </c>
      <c r="DL92">
        <v>24.4604272727273</v>
      </c>
      <c r="DM92">
        <v>999.9</v>
      </c>
      <c r="DN92">
        <v>0</v>
      </c>
      <c r="DO92">
        <v>0</v>
      </c>
      <c r="DP92">
        <v>9993.17636363636</v>
      </c>
      <c r="DQ92">
        <v>0</v>
      </c>
      <c r="DR92">
        <v>416.884181818182</v>
      </c>
      <c r="DS92">
        <v>-0.503207090909091</v>
      </c>
      <c r="DT92">
        <v>904.664363636364</v>
      </c>
      <c r="DU92">
        <v>905.108636363636</v>
      </c>
      <c r="DV92">
        <v>0.0709055909090909</v>
      </c>
      <c r="DW92">
        <v>894.421454545455</v>
      </c>
      <c r="DX92">
        <v>11.8076272727273</v>
      </c>
      <c r="DY92">
        <v>1.07617181818182</v>
      </c>
      <c r="DZ92">
        <v>1.06974909090909</v>
      </c>
      <c r="EA92">
        <v>7.99060545454545</v>
      </c>
      <c r="EB92">
        <v>7.90262818181818</v>
      </c>
      <c r="EC92">
        <v>0</v>
      </c>
      <c r="ED92">
        <v>0</v>
      </c>
      <c r="EE92">
        <v>0</v>
      </c>
      <c r="EF92">
        <v>0</v>
      </c>
      <c r="EG92">
        <v>-3.95454545454545</v>
      </c>
      <c r="EH92">
        <v>0</v>
      </c>
      <c r="EI92">
        <v>-2</v>
      </c>
      <c r="EJ92">
        <v>0</v>
      </c>
      <c r="EK92">
        <v>34.5394545454545</v>
      </c>
      <c r="EL92">
        <v>40.25</v>
      </c>
      <c r="EM92">
        <v>36.687</v>
      </c>
      <c r="EN92">
        <v>40.625</v>
      </c>
      <c r="EO92">
        <v>35.75</v>
      </c>
      <c r="EP92">
        <v>0</v>
      </c>
      <c r="EQ92">
        <v>0</v>
      </c>
      <c r="ER92">
        <v>0</v>
      </c>
      <c r="ES92">
        <v>1654184958.7</v>
      </c>
      <c r="ET92">
        <v>0</v>
      </c>
      <c r="EU92">
        <v>-4.52</v>
      </c>
      <c r="EV92">
        <v>-23.153845851238</v>
      </c>
      <c r="EW92">
        <v>33.3461545522397</v>
      </c>
      <c r="EX92">
        <v>3.14</v>
      </c>
      <c r="EY92">
        <v>15</v>
      </c>
      <c r="EZ92">
        <v>0</v>
      </c>
      <c r="FA92" t="s">
        <v>421</v>
      </c>
      <c r="FB92">
        <v>1653839153.1</v>
      </c>
      <c r="FC92">
        <v>1653839148.6</v>
      </c>
      <c r="FD92">
        <v>0</v>
      </c>
      <c r="FE92">
        <v>0.832</v>
      </c>
      <c r="FF92">
        <v>0.044</v>
      </c>
      <c r="FG92">
        <v>2.673</v>
      </c>
      <c r="FH92">
        <v>0.008</v>
      </c>
      <c r="FI92">
        <v>427</v>
      </c>
      <c r="FJ92">
        <v>11</v>
      </c>
      <c r="FK92">
        <v>0.49</v>
      </c>
      <c r="FL92">
        <v>0.23</v>
      </c>
      <c r="FM92">
        <v>0.301858419354839</v>
      </c>
      <c r="FN92">
        <v>2.28532122580645</v>
      </c>
      <c r="FO92">
        <v>1.37314724724816</v>
      </c>
      <c r="FP92">
        <v>-1</v>
      </c>
      <c r="FQ92">
        <v>-5.58</v>
      </c>
      <c r="FR92">
        <v>-29.4999999495653</v>
      </c>
      <c r="FS92">
        <v>12.165262019373</v>
      </c>
      <c r="FT92">
        <v>0</v>
      </c>
      <c r="FU92">
        <v>0.0474295451612903</v>
      </c>
      <c r="FV92">
        <v>0.130874385483871</v>
      </c>
      <c r="FW92">
        <v>0.0212723057870092</v>
      </c>
      <c r="FX92">
        <v>0</v>
      </c>
      <c r="FY92">
        <v>0</v>
      </c>
      <c r="FZ92">
        <v>2</v>
      </c>
      <c r="GA92" t="s">
        <v>422</v>
      </c>
      <c r="GB92">
        <v>3.2049</v>
      </c>
      <c r="GC92">
        <v>2.75505</v>
      </c>
      <c r="GD92">
        <v>0.155194</v>
      </c>
      <c r="GE92">
        <v>0.156825</v>
      </c>
      <c r="GF92">
        <v>0.0624656</v>
      </c>
      <c r="GG92">
        <v>0.0627754</v>
      </c>
      <c r="GH92">
        <v>32919.5</v>
      </c>
      <c r="GI92">
        <v>36138.9</v>
      </c>
      <c r="GJ92">
        <v>35316.4</v>
      </c>
      <c r="GK92">
        <v>38911.7</v>
      </c>
      <c r="GL92">
        <v>46956.4</v>
      </c>
      <c r="GM92">
        <v>52645.6</v>
      </c>
      <c r="GN92">
        <v>55185</v>
      </c>
      <c r="GO92">
        <v>62374.9</v>
      </c>
      <c r="GP92">
        <v>2.14858</v>
      </c>
      <c r="GQ92">
        <v>2.2872</v>
      </c>
      <c r="GR92">
        <v>0.131071</v>
      </c>
      <c r="GS92">
        <v>0</v>
      </c>
      <c r="GT92">
        <v>22.2767</v>
      </c>
      <c r="GU92">
        <v>999.9</v>
      </c>
      <c r="GV92">
        <v>32.591</v>
      </c>
      <c r="GW92">
        <v>28.218</v>
      </c>
      <c r="GX92">
        <v>13.8252</v>
      </c>
      <c r="GY92">
        <v>55.5372</v>
      </c>
      <c r="GZ92">
        <v>35.8654</v>
      </c>
      <c r="HA92">
        <v>2</v>
      </c>
      <c r="HB92">
        <v>-0.0243267</v>
      </c>
      <c r="HC92">
        <v>0</v>
      </c>
      <c r="HD92">
        <v>20.1812</v>
      </c>
      <c r="HE92">
        <v>5.20291</v>
      </c>
      <c r="HF92">
        <v>12.0099</v>
      </c>
      <c r="HG92">
        <v>4.9757</v>
      </c>
      <c r="HH92">
        <v>3.2939</v>
      </c>
      <c r="HI92">
        <v>453.4</v>
      </c>
      <c r="HJ92">
        <v>9999</v>
      </c>
      <c r="HK92">
        <v>9999</v>
      </c>
      <c r="HL92">
        <v>8593.3</v>
      </c>
      <c r="HM92">
        <v>1.86279</v>
      </c>
      <c r="HN92">
        <v>1.86783</v>
      </c>
      <c r="HO92">
        <v>1.86758</v>
      </c>
      <c r="HP92">
        <v>1.86873</v>
      </c>
      <c r="HQ92">
        <v>1.86954</v>
      </c>
      <c r="HR92">
        <v>1.86556</v>
      </c>
      <c r="HS92">
        <v>1.86676</v>
      </c>
      <c r="HT92">
        <v>1.86811</v>
      </c>
      <c r="HU92">
        <v>5</v>
      </c>
      <c r="HV92">
        <v>0</v>
      </c>
      <c r="HW92">
        <v>0</v>
      </c>
      <c r="HX92">
        <v>0</v>
      </c>
      <c r="HY92" t="s">
        <v>423</v>
      </c>
      <c r="HZ92" t="s">
        <v>424</v>
      </c>
      <c r="IA92" t="s">
        <v>425</v>
      </c>
      <c r="IB92" t="s">
        <v>425</v>
      </c>
      <c r="IC92" t="s">
        <v>425</v>
      </c>
      <c r="ID92" t="s">
        <v>425</v>
      </c>
      <c r="IE92">
        <v>0</v>
      </c>
      <c r="IF92">
        <v>100</v>
      </c>
      <c r="IG92">
        <v>100</v>
      </c>
      <c r="IH92">
        <v>3.291</v>
      </c>
      <c r="II92">
        <v>0.025</v>
      </c>
      <c r="IJ92">
        <v>2.1281692141418</v>
      </c>
      <c r="IK92">
        <v>0.00126289029031032</v>
      </c>
      <c r="IL92">
        <v>1.41772891061911e-08</v>
      </c>
      <c r="IM92">
        <v>3.84268295795709e-11</v>
      </c>
      <c r="IN92">
        <v>-0.00961934716735676</v>
      </c>
      <c r="IO92">
        <v>-0.0181798780298593</v>
      </c>
      <c r="IP92">
        <v>0.00198435848900387</v>
      </c>
      <c r="IQ92">
        <v>-1.69116240974151e-05</v>
      </c>
      <c r="IR92">
        <v>-3</v>
      </c>
      <c r="IS92">
        <v>2251</v>
      </c>
      <c r="IT92">
        <v>1</v>
      </c>
      <c r="IU92">
        <v>27</v>
      </c>
      <c r="IV92">
        <v>5763.4</v>
      </c>
      <c r="IW92">
        <v>5763.5</v>
      </c>
      <c r="IX92">
        <v>0.147705</v>
      </c>
      <c r="IY92">
        <v>4.99756</v>
      </c>
      <c r="IZ92">
        <v>2.24854</v>
      </c>
      <c r="JA92">
        <v>2.58789</v>
      </c>
      <c r="JB92">
        <v>1.99585</v>
      </c>
      <c r="JC92">
        <v>2.28516</v>
      </c>
      <c r="JD92">
        <v>30.3939</v>
      </c>
      <c r="JE92">
        <v>15.962</v>
      </c>
      <c r="JF92">
        <v>2</v>
      </c>
      <c r="JG92">
        <v>621.778</v>
      </c>
      <c r="JH92">
        <v>731.168</v>
      </c>
      <c r="JI92">
        <v>25.6126</v>
      </c>
      <c r="JJ92">
        <v>26.9902</v>
      </c>
      <c r="JK92">
        <v>29.9991</v>
      </c>
      <c r="JL92">
        <v>26.9738</v>
      </c>
      <c r="JM92">
        <v>26.9103</v>
      </c>
      <c r="JN92">
        <v>-1</v>
      </c>
      <c r="JO92">
        <v>-30</v>
      </c>
      <c r="JP92">
        <v>-30</v>
      </c>
      <c r="JQ92">
        <v>-999.9</v>
      </c>
      <c r="JR92">
        <v>420.1</v>
      </c>
      <c r="JS92">
        <v>0</v>
      </c>
      <c r="JT92">
        <v>102.385</v>
      </c>
      <c r="JU92">
        <v>103.848</v>
      </c>
    </row>
    <row r="93" spans="1:281">
      <c r="A93">
        <v>77</v>
      </c>
      <c r="B93">
        <v>1654185018</v>
      </c>
      <c r="C93">
        <v>4560.90000009537</v>
      </c>
      <c r="D93" t="s">
        <v>577</v>
      </c>
      <c r="E93" t="s">
        <v>578</v>
      </c>
      <c r="F93">
        <v>5</v>
      </c>
      <c r="G93" t="s">
        <v>417</v>
      </c>
      <c r="H93" t="s">
        <v>418</v>
      </c>
      <c r="I93">
        <v>1654185015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943.800967625806</v>
      </c>
      <c r="AK93">
        <v>943.668048484849</v>
      </c>
      <c r="AL93">
        <v>-0.20610580743909</v>
      </c>
      <c r="AM93">
        <v>66.9138105753433</v>
      </c>
      <c r="AN93">
        <f>(AP93 - AO93 + DI93*1E3/(8.314*(DK93+273.15)) * AR93/DH93 * AQ93) * DH93/(100*CV93) * 1000/(1000 - AP93)</f>
        <v>0</v>
      </c>
      <c r="AO93">
        <v>11.6603619790549</v>
      </c>
      <c r="AP93">
        <v>11.7087612121212</v>
      </c>
      <c r="AQ93">
        <v>-0.00129923304246555</v>
      </c>
      <c r="AR93">
        <v>78.336245327383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419</v>
      </c>
      <c r="AY93" t="s">
        <v>419</v>
      </c>
      <c r="AZ93">
        <v>0</v>
      </c>
      <c r="BA93">
        <v>0</v>
      </c>
      <c r="BB93">
        <f>1-AZ93/BA93</f>
        <v>0</v>
      </c>
      <c r="BC93">
        <v>0</v>
      </c>
      <c r="BD93" t="s">
        <v>419</v>
      </c>
      <c r="BE93" t="s">
        <v>419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419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420</v>
      </c>
      <c r="CY93">
        <v>2</v>
      </c>
      <c r="CZ93" t="b">
        <v>1</v>
      </c>
      <c r="DA93">
        <v>1654185015</v>
      </c>
      <c r="DB93">
        <v>933.141636363636</v>
      </c>
      <c r="DC93">
        <v>934.566090909091</v>
      </c>
      <c r="DD93">
        <v>11.7232181818182</v>
      </c>
      <c r="DE93">
        <v>11.6684454545455</v>
      </c>
      <c r="DF93">
        <v>929.795818181818</v>
      </c>
      <c r="DG93">
        <v>11.7009636363636</v>
      </c>
      <c r="DH93">
        <v>600.013727272727</v>
      </c>
      <c r="DI93">
        <v>90.5992</v>
      </c>
      <c r="DJ93">
        <v>0.0997797545454545</v>
      </c>
      <c r="DK93">
        <v>24.7497272727273</v>
      </c>
      <c r="DL93">
        <v>24.2049909090909</v>
      </c>
      <c r="DM93">
        <v>999.9</v>
      </c>
      <c r="DN93">
        <v>0</v>
      </c>
      <c r="DO93">
        <v>0</v>
      </c>
      <c r="DP93">
        <v>10036.8136363636</v>
      </c>
      <c r="DQ93">
        <v>0</v>
      </c>
      <c r="DR93">
        <v>417.415636363636</v>
      </c>
      <c r="DS93">
        <v>-1.42450415454545</v>
      </c>
      <c r="DT93">
        <v>944.210727272727</v>
      </c>
      <c r="DU93">
        <v>945.599545454546</v>
      </c>
      <c r="DV93">
        <v>0.05475</v>
      </c>
      <c r="DW93">
        <v>934.566090909091</v>
      </c>
      <c r="DX93">
        <v>11.6684454545455</v>
      </c>
      <c r="DY93">
        <v>1.06211454545455</v>
      </c>
      <c r="DZ93">
        <v>1.05715272727273</v>
      </c>
      <c r="EA93">
        <v>7.79748272727273</v>
      </c>
      <c r="EB93">
        <v>7.7288</v>
      </c>
      <c r="EC93">
        <v>0</v>
      </c>
      <c r="ED93">
        <v>0</v>
      </c>
      <c r="EE93">
        <v>0</v>
      </c>
      <c r="EF93">
        <v>0</v>
      </c>
      <c r="EG93">
        <v>-7.68181818181818</v>
      </c>
      <c r="EH93">
        <v>0</v>
      </c>
      <c r="EI93">
        <v>8.22727272727273</v>
      </c>
      <c r="EJ93">
        <v>-1.77272727272727</v>
      </c>
      <c r="EK93">
        <v>34.562</v>
      </c>
      <c r="EL93">
        <v>40.312</v>
      </c>
      <c r="EM93">
        <v>36.7213636363636</v>
      </c>
      <c r="EN93">
        <v>40.937</v>
      </c>
      <c r="EO93">
        <v>35.7612727272727</v>
      </c>
      <c r="EP93">
        <v>0</v>
      </c>
      <c r="EQ93">
        <v>0</v>
      </c>
      <c r="ER93">
        <v>0</v>
      </c>
      <c r="ES93">
        <v>1654185018.7</v>
      </c>
      <c r="ET93">
        <v>0</v>
      </c>
      <c r="EU93">
        <v>-6.26</v>
      </c>
      <c r="EV93">
        <v>-36.615385611852</v>
      </c>
      <c r="EW93">
        <v>22.7692308792701</v>
      </c>
      <c r="EX93">
        <v>4.76</v>
      </c>
      <c r="EY93">
        <v>15</v>
      </c>
      <c r="EZ93">
        <v>0</v>
      </c>
      <c r="FA93" t="s">
        <v>421</v>
      </c>
      <c r="FB93">
        <v>1653839153.1</v>
      </c>
      <c r="FC93">
        <v>1653839148.6</v>
      </c>
      <c r="FD93">
        <v>0</v>
      </c>
      <c r="FE93">
        <v>0.832</v>
      </c>
      <c r="FF93">
        <v>0.044</v>
      </c>
      <c r="FG93">
        <v>2.673</v>
      </c>
      <c r="FH93">
        <v>0.008</v>
      </c>
      <c r="FI93">
        <v>427</v>
      </c>
      <c r="FJ93">
        <v>11</v>
      </c>
      <c r="FK93">
        <v>0.49</v>
      </c>
      <c r="FL93">
        <v>0.23</v>
      </c>
      <c r="FM93">
        <v>-2.28433718387097</v>
      </c>
      <c r="FN93">
        <v>21.0774124790323</v>
      </c>
      <c r="FO93">
        <v>2.38457688275734</v>
      </c>
      <c r="FP93">
        <v>-1</v>
      </c>
      <c r="FQ93">
        <v>-6.64</v>
      </c>
      <c r="FR93">
        <v>-24.5000011294316</v>
      </c>
      <c r="FS93">
        <v>12.4495140467409</v>
      </c>
      <c r="FT93">
        <v>0</v>
      </c>
      <c r="FU93">
        <v>0.0656066419354839</v>
      </c>
      <c r="FV93">
        <v>-0.185720240322581</v>
      </c>
      <c r="FW93">
        <v>0.0232808853823679</v>
      </c>
      <c r="FX93">
        <v>0</v>
      </c>
      <c r="FY93">
        <v>0</v>
      </c>
      <c r="FZ93">
        <v>2</v>
      </c>
      <c r="GA93" t="s">
        <v>422</v>
      </c>
      <c r="GB93">
        <v>3.20489</v>
      </c>
      <c r="GC93">
        <v>2.75513</v>
      </c>
      <c r="GD93">
        <v>0.159676</v>
      </c>
      <c r="GE93">
        <v>0.161569</v>
      </c>
      <c r="GF93">
        <v>0.0619029</v>
      </c>
      <c r="GG93">
        <v>0.062275</v>
      </c>
      <c r="GH93">
        <v>32753.7</v>
      </c>
      <c r="GI93">
        <v>35949.1</v>
      </c>
      <c r="GJ93">
        <v>35325.1</v>
      </c>
      <c r="GK93">
        <v>38925.3</v>
      </c>
      <c r="GL93">
        <v>46994.5</v>
      </c>
      <c r="GM93">
        <v>52691</v>
      </c>
      <c r="GN93">
        <v>55195.9</v>
      </c>
      <c r="GO93">
        <v>62394.9</v>
      </c>
      <c r="GP93">
        <v>2.15065</v>
      </c>
      <c r="GQ93">
        <v>2.2899</v>
      </c>
      <c r="GR93">
        <v>0.140548</v>
      </c>
      <c r="GS93">
        <v>0</v>
      </c>
      <c r="GT93">
        <v>21.8907</v>
      </c>
      <c r="GU93">
        <v>999.9</v>
      </c>
      <c r="GV93">
        <v>32.292</v>
      </c>
      <c r="GW93">
        <v>28.188</v>
      </c>
      <c r="GX93">
        <v>13.6753</v>
      </c>
      <c r="GY93">
        <v>55.5072</v>
      </c>
      <c r="GZ93">
        <v>35.7492</v>
      </c>
      <c r="HA93">
        <v>2</v>
      </c>
      <c r="HB93">
        <v>-0.0371418</v>
      </c>
      <c r="HC93">
        <v>0</v>
      </c>
      <c r="HD93">
        <v>20.1815</v>
      </c>
      <c r="HE93">
        <v>5.19962</v>
      </c>
      <c r="HF93">
        <v>12.0099</v>
      </c>
      <c r="HG93">
        <v>4.9758</v>
      </c>
      <c r="HH93">
        <v>3.29393</v>
      </c>
      <c r="HI93">
        <v>453.4</v>
      </c>
      <c r="HJ93">
        <v>9999</v>
      </c>
      <c r="HK93">
        <v>9999</v>
      </c>
      <c r="HL93">
        <v>8593.3</v>
      </c>
      <c r="HM93">
        <v>1.86279</v>
      </c>
      <c r="HN93">
        <v>1.86783</v>
      </c>
      <c r="HO93">
        <v>1.86755</v>
      </c>
      <c r="HP93">
        <v>1.86869</v>
      </c>
      <c r="HQ93">
        <v>1.86954</v>
      </c>
      <c r="HR93">
        <v>1.86555</v>
      </c>
      <c r="HS93">
        <v>1.86676</v>
      </c>
      <c r="HT93">
        <v>1.86812</v>
      </c>
      <c r="HU93">
        <v>5</v>
      </c>
      <c r="HV93">
        <v>0</v>
      </c>
      <c r="HW93">
        <v>0</v>
      </c>
      <c r="HX93">
        <v>0</v>
      </c>
      <c r="HY93" t="s">
        <v>423</v>
      </c>
      <c r="HZ93" t="s">
        <v>424</v>
      </c>
      <c r="IA93" t="s">
        <v>425</v>
      </c>
      <c r="IB93" t="s">
        <v>425</v>
      </c>
      <c r="IC93" t="s">
        <v>425</v>
      </c>
      <c r="ID93" t="s">
        <v>425</v>
      </c>
      <c r="IE93">
        <v>0</v>
      </c>
      <c r="IF93">
        <v>100</v>
      </c>
      <c r="IG93">
        <v>100</v>
      </c>
      <c r="IH93">
        <v>3.345</v>
      </c>
      <c r="II93">
        <v>0.0219</v>
      </c>
      <c r="IJ93">
        <v>2.1281692141418</v>
      </c>
      <c r="IK93">
        <v>0.00126289029031032</v>
      </c>
      <c r="IL93">
        <v>1.41772891061911e-08</v>
      </c>
      <c r="IM93">
        <v>3.84268295795709e-11</v>
      </c>
      <c r="IN93">
        <v>-0.00961934716735676</v>
      </c>
      <c r="IO93">
        <v>-0.0181798780298593</v>
      </c>
      <c r="IP93">
        <v>0.00198435848900387</v>
      </c>
      <c r="IQ93">
        <v>-1.69116240974151e-05</v>
      </c>
      <c r="IR93">
        <v>-3</v>
      </c>
      <c r="IS93">
        <v>2251</v>
      </c>
      <c r="IT93">
        <v>1</v>
      </c>
      <c r="IU93">
        <v>27</v>
      </c>
      <c r="IV93">
        <v>5764.4</v>
      </c>
      <c r="IW93">
        <v>5764.5</v>
      </c>
      <c r="IX93">
        <v>0.146484</v>
      </c>
      <c r="IY93">
        <v>4.99756</v>
      </c>
      <c r="IZ93">
        <v>2.24854</v>
      </c>
      <c r="JA93">
        <v>2.58911</v>
      </c>
      <c r="JB93">
        <v>1.99585</v>
      </c>
      <c r="JC93">
        <v>2.36328</v>
      </c>
      <c r="JD93">
        <v>30.3079</v>
      </c>
      <c r="JE93">
        <v>15.9708</v>
      </c>
      <c r="JF93">
        <v>2</v>
      </c>
      <c r="JG93">
        <v>622.025</v>
      </c>
      <c r="JH93">
        <v>731.976</v>
      </c>
      <c r="JI93">
        <v>25.4699</v>
      </c>
      <c r="JJ93">
        <v>26.8463</v>
      </c>
      <c r="JK93">
        <v>29.999</v>
      </c>
      <c r="JL93">
        <v>26.8524</v>
      </c>
      <c r="JM93">
        <v>26.7908</v>
      </c>
      <c r="JN93">
        <v>-1</v>
      </c>
      <c r="JO93">
        <v>-30</v>
      </c>
      <c r="JP93">
        <v>-30</v>
      </c>
      <c r="JQ93">
        <v>-999.9</v>
      </c>
      <c r="JR93">
        <v>420.1</v>
      </c>
      <c r="JS93">
        <v>0</v>
      </c>
      <c r="JT93">
        <v>102.407</v>
      </c>
      <c r="JU93">
        <v>103.883</v>
      </c>
    </row>
    <row r="94" spans="1:281">
      <c r="A94">
        <v>78</v>
      </c>
      <c r="B94">
        <v>1654185078</v>
      </c>
      <c r="C94">
        <v>4620.90000009537</v>
      </c>
      <c r="D94" t="s">
        <v>579</v>
      </c>
      <c r="E94" t="s">
        <v>580</v>
      </c>
      <c r="F94">
        <v>5</v>
      </c>
      <c r="G94" t="s">
        <v>417</v>
      </c>
      <c r="H94" t="s">
        <v>418</v>
      </c>
      <c r="I94">
        <v>1654185075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952.718991118039</v>
      </c>
      <c r="AK94">
        <v>954.836448484848</v>
      </c>
      <c r="AL94">
        <v>-0.735987156262608</v>
      </c>
      <c r="AM94">
        <v>66.9138105753433</v>
      </c>
      <c r="AN94">
        <f>(AP94 - AO94 + DI94*1E3/(8.314*(DK94+273.15)) * AR94/DH94 * AQ94) * DH94/(100*CV94) * 1000/(1000 - AP94)</f>
        <v>0</v>
      </c>
      <c r="AO94">
        <v>11.5927035158853</v>
      </c>
      <c r="AP94">
        <v>11.6246715151515</v>
      </c>
      <c r="AQ94">
        <v>-0.00102662083111352</v>
      </c>
      <c r="AR94">
        <v>78.336245327383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419</v>
      </c>
      <c r="AY94" t="s">
        <v>419</v>
      </c>
      <c r="AZ94">
        <v>0</v>
      </c>
      <c r="BA94">
        <v>0</v>
      </c>
      <c r="BB94">
        <f>1-AZ94/BA94</f>
        <v>0</v>
      </c>
      <c r="BC94">
        <v>0</v>
      </c>
      <c r="BD94" t="s">
        <v>419</v>
      </c>
      <c r="BE94" t="s">
        <v>419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419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420</v>
      </c>
      <c r="CY94">
        <v>2</v>
      </c>
      <c r="CZ94" t="b">
        <v>1</v>
      </c>
      <c r="DA94">
        <v>1654185075</v>
      </c>
      <c r="DB94">
        <v>945.524272727273</v>
      </c>
      <c r="DC94">
        <v>942.190727272727</v>
      </c>
      <c r="DD94">
        <v>11.6334818181818</v>
      </c>
      <c r="DE94">
        <v>11.5944818181818</v>
      </c>
      <c r="DF94">
        <v>942.161363636364</v>
      </c>
      <c r="DG94">
        <v>11.6131</v>
      </c>
      <c r="DH94">
        <v>600.004818181818</v>
      </c>
      <c r="DI94">
        <v>90.5974909090909</v>
      </c>
      <c r="DJ94">
        <v>0.0999117545454545</v>
      </c>
      <c r="DK94">
        <v>24.5468545454545</v>
      </c>
      <c r="DL94">
        <v>23.9956272727273</v>
      </c>
      <c r="DM94">
        <v>999.9</v>
      </c>
      <c r="DN94">
        <v>0</v>
      </c>
      <c r="DO94">
        <v>0</v>
      </c>
      <c r="DP94">
        <v>10021.7618181818</v>
      </c>
      <c r="DQ94">
        <v>0</v>
      </c>
      <c r="DR94">
        <v>417.717272727273</v>
      </c>
      <c r="DS94">
        <v>3.33350636363636</v>
      </c>
      <c r="DT94">
        <v>956.653454545455</v>
      </c>
      <c r="DU94">
        <v>953.243</v>
      </c>
      <c r="DV94">
        <v>0.0390103818181818</v>
      </c>
      <c r="DW94">
        <v>942.190727272727</v>
      </c>
      <c r="DX94">
        <v>11.5944818181818</v>
      </c>
      <c r="DY94">
        <v>1.05396545454545</v>
      </c>
      <c r="DZ94">
        <v>1.05043090909091</v>
      </c>
      <c r="EA94">
        <v>7.68452545454545</v>
      </c>
      <c r="EB94">
        <v>7.63529</v>
      </c>
      <c r="EC94">
        <v>0</v>
      </c>
      <c r="ED94">
        <v>0</v>
      </c>
      <c r="EE94">
        <v>0</v>
      </c>
      <c r="EF94">
        <v>0</v>
      </c>
      <c r="EG94">
        <v>0.909090909090909</v>
      </c>
      <c r="EH94">
        <v>0</v>
      </c>
      <c r="EI94">
        <v>-8.13636363636364</v>
      </c>
      <c r="EJ94">
        <v>-4.40909090909091</v>
      </c>
      <c r="EK94">
        <v>34.562</v>
      </c>
      <c r="EL94">
        <v>40.25</v>
      </c>
      <c r="EM94">
        <v>36.75</v>
      </c>
      <c r="EN94">
        <v>41.125</v>
      </c>
      <c r="EO94">
        <v>35.812</v>
      </c>
      <c r="EP94">
        <v>0</v>
      </c>
      <c r="EQ94">
        <v>0</v>
      </c>
      <c r="ER94">
        <v>0</v>
      </c>
      <c r="ES94">
        <v>1654185078.7</v>
      </c>
      <c r="ET94">
        <v>0</v>
      </c>
      <c r="EU94">
        <v>-3.42</v>
      </c>
      <c r="EV94">
        <v>39.2307690168038</v>
      </c>
      <c r="EW94">
        <v>-70.8076918125152</v>
      </c>
      <c r="EX94">
        <v>1.3</v>
      </c>
      <c r="EY94">
        <v>15</v>
      </c>
      <c r="EZ94">
        <v>0</v>
      </c>
      <c r="FA94" t="s">
        <v>421</v>
      </c>
      <c r="FB94">
        <v>1653839153.1</v>
      </c>
      <c r="FC94">
        <v>1653839148.6</v>
      </c>
      <c r="FD94">
        <v>0</v>
      </c>
      <c r="FE94">
        <v>0.832</v>
      </c>
      <c r="FF94">
        <v>0.044</v>
      </c>
      <c r="FG94">
        <v>2.673</v>
      </c>
      <c r="FH94">
        <v>0.008</v>
      </c>
      <c r="FI94">
        <v>427</v>
      </c>
      <c r="FJ94">
        <v>11</v>
      </c>
      <c r="FK94">
        <v>0.49</v>
      </c>
      <c r="FL94">
        <v>0.23</v>
      </c>
      <c r="FM94">
        <v>3.1352835483871</v>
      </c>
      <c r="FN94">
        <v>2.52196016129032</v>
      </c>
      <c r="FO94">
        <v>0.219465585685574</v>
      </c>
      <c r="FP94">
        <v>-1</v>
      </c>
      <c r="FQ94">
        <v>-2.38</v>
      </c>
      <c r="FR94">
        <v>34.615384666172</v>
      </c>
      <c r="FS94">
        <v>13.1956659551536</v>
      </c>
      <c r="FT94">
        <v>0</v>
      </c>
      <c r="FU94">
        <v>0.0546071387096774</v>
      </c>
      <c r="FV94">
        <v>-0.103478138709677</v>
      </c>
      <c r="FW94">
        <v>0.0180947990046806</v>
      </c>
      <c r="FX94">
        <v>0</v>
      </c>
      <c r="FY94">
        <v>0</v>
      </c>
      <c r="FZ94">
        <v>2</v>
      </c>
      <c r="GA94" t="s">
        <v>422</v>
      </c>
      <c r="GB94">
        <v>3.205</v>
      </c>
      <c r="GC94">
        <v>2.75492</v>
      </c>
      <c r="GD94">
        <v>0.160858</v>
      </c>
      <c r="GE94">
        <v>0.160836</v>
      </c>
      <c r="GF94">
        <v>0.0615967</v>
      </c>
      <c r="GG94">
        <v>0.0619727</v>
      </c>
      <c r="GH94">
        <v>32717.9</v>
      </c>
      <c r="GI94">
        <v>35995</v>
      </c>
      <c r="GJ94">
        <v>35335.2</v>
      </c>
      <c r="GK94">
        <v>38939.9</v>
      </c>
      <c r="GL94">
        <v>47021.6</v>
      </c>
      <c r="GM94">
        <v>52726.2</v>
      </c>
      <c r="GN94">
        <v>55209.2</v>
      </c>
      <c r="GO94">
        <v>62416.3</v>
      </c>
      <c r="GP94">
        <v>2.15333</v>
      </c>
      <c r="GQ94">
        <v>2.29275</v>
      </c>
      <c r="GR94">
        <v>0.145584</v>
      </c>
      <c r="GS94">
        <v>0</v>
      </c>
      <c r="GT94">
        <v>21.5795</v>
      </c>
      <c r="GU94">
        <v>999.9</v>
      </c>
      <c r="GV94">
        <v>32.115</v>
      </c>
      <c r="GW94">
        <v>28.137</v>
      </c>
      <c r="GX94">
        <v>13.5617</v>
      </c>
      <c r="GY94">
        <v>55.5672</v>
      </c>
      <c r="GZ94">
        <v>35.9415</v>
      </c>
      <c r="HA94">
        <v>2</v>
      </c>
      <c r="HB94">
        <v>-0.0514024</v>
      </c>
      <c r="HC94">
        <v>0</v>
      </c>
      <c r="HD94">
        <v>20.1815</v>
      </c>
      <c r="HE94">
        <v>5.20037</v>
      </c>
      <c r="HF94">
        <v>12.0099</v>
      </c>
      <c r="HG94">
        <v>4.9758</v>
      </c>
      <c r="HH94">
        <v>3.29375</v>
      </c>
      <c r="HI94">
        <v>453.4</v>
      </c>
      <c r="HJ94">
        <v>9999</v>
      </c>
      <c r="HK94">
        <v>9999</v>
      </c>
      <c r="HL94">
        <v>8593.3</v>
      </c>
      <c r="HM94">
        <v>1.86275</v>
      </c>
      <c r="HN94">
        <v>1.86783</v>
      </c>
      <c r="HO94">
        <v>1.86755</v>
      </c>
      <c r="HP94">
        <v>1.86866</v>
      </c>
      <c r="HQ94">
        <v>1.86951</v>
      </c>
      <c r="HR94">
        <v>1.86554</v>
      </c>
      <c r="HS94">
        <v>1.86676</v>
      </c>
      <c r="HT94">
        <v>1.86804</v>
      </c>
      <c r="HU94">
        <v>5</v>
      </c>
      <c r="HV94">
        <v>0</v>
      </c>
      <c r="HW94">
        <v>0</v>
      </c>
      <c r="HX94">
        <v>0</v>
      </c>
      <c r="HY94" t="s">
        <v>423</v>
      </c>
      <c r="HZ94" t="s">
        <v>424</v>
      </c>
      <c r="IA94" t="s">
        <v>425</v>
      </c>
      <c r="IB94" t="s">
        <v>425</v>
      </c>
      <c r="IC94" t="s">
        <v>425</v>
      </c>
      <c r="ID94" t="s">
        <v>425</v>
      </c>
      <c r="IE94">
        <v>0</v>
      </c>
      <c r="IF94">
        <v>100</v>
      </c>
      <c r="IG94">
        <v>100</v>
      </c>
      <c r="IH94">
        <v>3.36</v>
      </c>
      <c r="II94">
        <v>0.0201</v>
      </c>
      <c r="IJ94">
        <v>2.1281692141418</v>
      </c>
      <c r="IK94">
        <v>0.00126289029031032</v>
      </c>
      <c r="IL94">
        <v>1.41772891061911e-08</v>
      </c>
      <c r="IM94">
        <v>3.84268295795709e-11</v>
      </c>
      <c r="IN94">
        <v>-0.00961934716735676</v>
      </c>
      <c r="IO94">
        <v>-0.0181798780298593</v>
      </c>
      <c r="IP94">
        <v>0.00198435848900387</v>
      </c>
      <c r="IQ94">
        <v>-1.69116240974151e-05</v>
      </c>
      <c r="IR94">
        <v>-3</v>
      </c>
      <c r="IS94">
        <v>2251</v>
      </c>
      <c r="IT94">
        <v>1</v>
      </c>
      <c r="IU94">
        <v>27</v>
      </c>
      <c r="IV94">
        <v>5765.4</v>
      </c>
      <c r="IW94">
        <v>5765.5</v>
      </c>
      <c r="IX94">
        <v>0.146484</v>
      </c>
      <c r="IY94">
        <v>4.99756</v>
      </c>
      <c r="IZ94">
        <v>2.24854</v>
      </c>
      <c r="JA94">
        <v>2.58911</v>
      </c>
      <c r="JB94">
        <v>1.99585</v>
      </c>
      <c r="JC94">
        <v>2.28882</v>
      </c>
      <c r="JD94">
        <v>30.179</v>
      </c>
      <c r="JE94">
        <v>15.9445</v>
      </c>
      <c r="JF94">
        <v>2</v>
      </c>
      <c r="JG94">
        <v>622.494</v>
      </c>
      <c r="JH94">
        <v>732.641</v>
      </c>
      <c r="JI94">
        <v>25.312</v>
      </c>
      <c r="JJ94">
        <v>26.6817</v>
      </c>
      <c r="JK94">
        <v>29.999</v>
      </c>
      <c r="JL94">
        <v>26.7097</v>
      </c>
      <c r="JM94">
        <v>26.6509</v>
      </c>
      <c r="JN94">
        <v>-1</v>
      </c>
      <c r="JO94">
        <v>-30</v>
      </c>
      <c r="JP94">
        <v>-30</v>
      </c>
      <c r="JQ94">
        <v>-999.9</v>
      </c>
      <c r="JR94">
        <v>420.1</v>
      </c>
      <c r="JS94">
        <v>0</v>
      </c>
      <c r="JT94">
        <v>102.433</v>
      </c>
      <c r="JU94">
        <v>103.92</v>
      </c>
    </row>
    <row r="95" spans="1:281">
      <c r="A95">
        <v>79</v>
      </c>
      <c r="B95">
        <v>1654185138</v>
      </c>
      <c r="C95">
        <v>4680.90000009537</v>
      </c>
      <c r="D95" t="s">
        <v>581</v>
      </c>
      <c r="E95" t="s">
        <v>582</v>
      </c>
      <c r="F95">
        <v>5</v>
      </c>
      <c r="G95" t="s">
        <v>417</v>
      </c>
      <c r="H95" t="s">
        <v>418</v>
      </c>
      <c r="I95">
        <v>1654185135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906.622522563591</v>
      </c>
      <c r="AK95">
        <v>908.847933333333</v>
      </c>
      <c r="AL95">
        <v>-0.713901754257845</v>
      </c>
      <c r="AM95">
        <v>66.9138105753433</v>
      </c>
      <c r="AN95">
        <f>(AP95 - AO95 + DI95*1E3/(8.314*(DK95+273.15)) * AR95/DH95 * AQ95) * DH95/(100*CV95) * 1000/(1000 - AP95)</f>
        <v>0</v>
      </c>
      <c r="AO95">
        <v>11.568346412247</v>
      </c>
      <c r="AP95">
        <v>11.5749787878788</v>
      </c>
      <c r="AQ95">
        <v>0.000482174141875992</v>
      </c>
      <c r="AR95">
        <v>78.336245327383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419</v>
      </c>
      <c r="AY95" t="s">
        <v>419</v>
      </c>
      <c r="AZ95">
        <v>0</v>
      </c>
      <c r="BA95">
        <v>0</v>
      </c>
      <c r="BB95">
        <f>1-AZ95/BA95</f>
        <v>0</v>
      </c>
      <c r="BC95">
        <v>0</v>
      </c>
      <c r="BD95" t="s">
        <v>419</v>
      </c>
      <c r="BE95" t="s">
        <v>419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419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420</v>
      </c>
      <c r="CY95">
        <v>2</v>
      </c>
      <c r="CZ95" t="b">
        <v>1</v>
      </c>
      <c r="DA95">
        <v>1654185135</v>
      </c>
      <c r="DB95">
        <v>900.097363636364</v>
      </c>
      <c r="DC95">
        <v>896.586909090909</v>
      </c>
      <c r="DD95">
        <v>11.5741636363636</v>
      </c>
      <c r="DE95">
        <v>11.5681909090909</v>
      </c>
      <c r="DF95">
        <v>896.797636363636</v>
      </c>
      <c r="DG95">
        <v>11.5549909090909</v>
      </c>
      <c r="DH95">
        <v>600.009181818182</v>
      </c>
      <c r="DI95">
        <v>90.5912272727273</v>
      </c>
      <c r="DJ95">
        <v>0.100054172727273</v>
      </c>
      <c r="DK95">
        <v>24.3475181818182</v>
      </c>
      <c r="DL95">
        <v>23.7672181818182</v>
      </c>
      <c r="DM95">
        <v>999.9</v>
      </c>
      <c r="DN95">
        <v>0</v>
      </c>
      <c r="DO95">
        <v>0</v>
      </c>
      <c r="DP95">
        <v>9985.63363636363</v>
      </c>
      <c r="DQ95">
        <v>0</v>
      </c>
      <c r="DR95">
        <v>418.038636363636</v>
      </c>
      <c r="DS95">
        <v>3.51067727272727</v>
      </c>
      <c r="DT95">
        <v>910.637272727273</v>
      </c>
      <c r="DU95">
        <v>907.08</v>
      </c>
      <c r="DV95">
        <v>0.00597311454545455</v>
      </c>
      <c r="DW95">
        <v>896.586909090909</v>
      </c>
      <c r="DX95">
        <v>11.5681909090909</v>
      </c>
      <c r="DY95">
        <v>1.04851818181818</v>
      </c>
      <c r="DZ95">
        <v>1.04797727272727</v>
      </c>
      <c r="EA95">
        <v>7.60858818181818</v>
      </c>
      <c r="EB95">
        <v>7.60102363636364</v>
      </c>
      <c r="EC95">
        <v>0</v>
      </c>
      <c r="ED95">
        <v>0</v>
      </c>
      <c r="EE95">
        <v>0</v>
      </c>
      <c r="EF95">
        <v>0</v>
      </c>
      <c r="EG95">
        <v>-7.22727272727273</v>
      </c>
      <c r="EH95">
        <v>0</v>
      </c>
      <c r="EI95">
        <v>-7.13636363636364</v>
      </c>
      <c r="EJ95">
        <v>-4.04545454545455</v>
      </c>
      <c r="EK95">
        <v>34.562</v>
      </c>
      <c r="EL95">
        <v>40.187</v>
      </c>
      <c r="EM95">
        <v>36.687</v>
      </c>
      <c r="EN95">
        <v>41.25</v>
      </c>
      <c r="EO95">
        <v>35.812</v>
      </c>
      <c r="EP95">
        <v>0</v>
      </c>
      <c r="EQ95">
        <v>0</v>
      </c>
      <c r="ER95">
        <v>0</v>
      </c>
      <c r="ES95">
        <v>1654185138.7</v>
      </c>
      <c r="ET95">
        <v>0</v>
      </c>
      <c r="EU95">
        <v>-11.24</v>
      </c>
      <c r="EV95">
        <v>32.5769227590316</v>
      </c>
      <c r="EW95">
        <v>-37.6153846276112</v>
      </c>
      <c r="EX95">
        <v>2.5</v>
      </c>
      <c r="EY95">
        <v>15</v>
      </c>
      <c r="EZ95">
        <v>0</v>
      </c>
      <c r="FA95" t="s">
        <v>421</v>
      </c>
      <c r="FB95">
        <v>1653839153.1</v>
      </c>
      <c r="FC95">
        <v>1653839148.6</v>
      </c>
      <c r="FD95">
        <v>0</v>
      </c>
      <c r="FE95">
        <v>0.832</v>
      </c>
      <c r="FF95">
        <v>0.044</v>
      </c>
      <c r="FG95">
        <v>2.673</v>
      </c>
      <c r="FH95">
        <v>0.008</v>
      </c>
      <c r="FI95">
        <v>427</v>
      </c>
      <c r="FJ95">
        <v>11</v>
      </c>
      <c r="FK95">
        <v>0.49</v>
      </c>
      <c r="FL95">
        <v>0.23</v>
      </c>
      <c r="FM95">
        <v>3.65355870967742</v>
      </c>
      <c r="FN95">
        <v>-1.15811322580646</v>
      </c>
      <c r="FO95">
        <v>0.120438235267975</v>
      </c>
      <c r="FP95">
        <v>-1</v>
      </c>
      <c r="FQ95">
        <v>-11.42</v>
      </c>
      <c r="FR95">
        <v>31.4615382123041</v>
      </c>
      <c r="FS95">
        <v>15.3086119553668</v>
      </c>
      <c r="FT95">
        <v>0</v>
      </c>
      <c r="FU95">
        <v>0.0209204148709677</v>
      </c>
      <c r="FV95">
        <v>-0.0725077337903227</v>
      </c>
      <c r="FW95">
        <v>0.016568995596817</v>
      </c>
      <c r="FX95">
        <v>1</v>
      </c>
      <c r="FY95">
        <v>1</v>
      </c>
      <c r="FZ95">
        <v>2</v>
      </c>
      <c r="GA95" t="s">
        <v>492</v>
      </c>
      <c r="GB95">
        <v>3.20508</v>
      </c>
      <c r="GC95">
        <v>2.75487</v>
      </c>
      <c r="GD95">
        <v>0.155824</v>
      </c>
      <c r="GE95">
        <v>0.155771</v>
      </c>
      <c r="GF95">
        <v>0.0614258</v>
      </c>
      <c r="GG95">
        <v>0.0619203</v>
      </c>
      <c r="GH95">
        <v>32925</v>
      </c>
      <c r="GI95">
        <v>36227.7</v>
      </c>
      <c r="GJ95">
        <v>35345.9</v>
      </c>
      <c r="GK95">
        <v>38955.5</v>
      </c>
      <c r="GL95">
        <v>47041.7</v>
      </c>
      <c r="GM95">
        <v>52748.6</v>
      </c>
      <c r="GN95">
        <v>55222.5</v>
      </c>
      <c r="GO95">
        <v>62439.2</v>
      </c>
      <c r="GP95">
        <v>2.1557</v>
      </c>
      <c r="GQ95">
        <v>2.29583</v>
      </c>
      <c r="GR95">
        <v>0.148155</v>
      </c>
      <c r="GS95">
        <v>0</v>
      </c>
      <c r="GT95">
        <v>21.3083</v>
      </c>
      <c r="GU95">
        <v>999.9</v>
      </c>
      <c r="GV95">
        <v>31.992</v>
      </c>
      <c r="GW95">
        <v>28.097</v>
      </c>
      <c r="GX95">
        <v>13.4768</v>
      </c>
      <c r="GY95">
        <v>55.6872</v>
      </c>
      <c r="GZ95">
        <v>35.9095</v>
      </c>
      <c r="HA95">
        <v>2</v>
      </c>
      <c r="HB95">
        <v>-0.0666641</v>
      </c>
      <c r="HC95">
        <v>0</v>
      </c>
      <c r="HD95">
        <v>20.1816</v>
      </c>
      <c r="HE95">
        <v>5.20306</v>
      </c>
      <c r="HF95">
        <v>12.0099</v>
      </c>
      <c r="HG95">
        <v>4.97575</v>
      </c>
      <c r="HH95">
        <v>3.2936</v>
      </c>
      <c r="HI95">
        <v>453.4</v>
      </c>
      <c r="HJ95">
        <v>9999</v>
      </c>
      <c r="HK95">
        <v>9999</v>
      </c>
      <c r="HL95">
        <v>8593.3</v>
      </c>
      <c r="HM95">
        <v>1.86278</v>
      </c>
      <c r="HN95">
        <v>1.86783</v>
      </c>
      <c r="HO95">
        <v>1.86756</v>
      </c>
      <c r="HP95">
        <v>1.86865</v>
      </c>
      <c r="HQ95">
        <v>1.86954</v>
      </c>
      <c r="HR95">
        <v>1.86557</v>
      </c>
      <c r="HS95">
        <v>1.86676</v>
      </c>
      <c r="HT95">
        <v>1.86811</v>
      </c>
      <c r="HU95">
        <v>5</v>
      </c>
      <c r="HV95">
        <v>0</v>
      </c>
      <c r="HW95">
        <v>0</v>
      </c>
      <c r="HX95">
        <v>0</v>
      </c>
      <c r="HY95" t="s">
        <v>423</v>
      </c>
      <c r="HZ95" t="s">
        <v>424</v>
      </c>
      <c r="IA95" t="s">
        <v>425</v>
      </c>
      <c r="IB95" t="s">
        <v>425</v>
      </c>
      <c r="IC95" t="s">
        <v>425</v>
      </c>
      <c r="ID95" t="s">
        <v>425</v>
      </c>
      <c r="IE95">
        <v>0</v>
      </c>
      <c r="IF95">
        <v>100</v>
      </c>
      <c r="IG95">
        <v>100</v>
      </c>
      <c r="IH95">
        <v>3.297</v>
      </c>
      <c r="II95">
        <v>0.0191</v>
      </c>
      <c r="IJ95">
        <v>2.1281692141418</v>
      </c>
      <c r="IK95">
        <v>0.00126289029031032</v>
      </c>
      <c r="IL95">
        <v>1.41772891061911e-08</v>
      </c>
      <c r="IM95">
        <v>3.84268295795709e-11</v>
      </c>
      <c r="IN95">
        <v>-0.00961934716735676</v>
      </c>
      <c r="IO95">
        <v>-0.0181798780298593</v>
      </c>
      <c r="IP95">
        <v>0.00198435848900387</v>
      </c>
      <c r="IQ95">
        <v>-1.69116240974151e-05</v>
      </c>
      <c r="IR95">
        <v>-3</v>
      </c>
      <c r="IS95">
        <v>2251</v>
      </c>
      <c r="IT95">
        <v>1</v>
      </c>
      <c r="IU95">
        <v>27</v>
      </c>
      <c r="IV95">
        <v>5766.4</v>
      </c>
      <c r="IW95">
        <v>5766.5</v>
      </c>
      <c r="IX95">
        <v>0.146484</v>
      </c>
      <c r="IY95">
        <v>4.99756</v>
      </c>
      <c r="IZ95">
        <v>2.24854</v>
      </c>
      <c r="JA95">
        <v>2.58911</v>
      </c>
      <c r="JB95">
        <v>1.99585</v>
      </c>
      <c r="JC95">
        <v>2.38403</v>
      </c>
      <c r="JD95">
        <v>30.0504</v>
      </c>
      <c r="JE95">
        <v>15.962</v>
      </c>
      <c r="JF95">
        <v>2</v>
      </c>
      <c r="JG95">
        <v>622.55</v>
      </c>
      <c r="JH95">
        <v>733.311</v>
      </c>
      <c r="JI95">
        <v>25.1465</v>
      </c>
      <c r="JJ95">
        <v>26.5025</v>
      </c>
      <c r="JK95">
        <v>29.9988</v>
      </c>
      <c r="JL95">
        <v>26.5521</v>
      </c>
      <c r="JM95">
        <v>26.4971</v>
      </c>
      <c r="JN95">
        <v>-1</v>
      </c>
      <c r="JO95">
        <v>-30</v>
      </c>
      <c r="JP95">
        <v>-30</v>
      </c>
      <c r="JQ95">
        <v>-999.9</v>
      </c>
      <c r="JR95">
        <v>420.1</v>
      </c>
      <c r="JS95">
        <v>0</v>
      </c>
      <c r="JT95">
        <v>102.46</v>
      </c>
      <c r="JU95">
        <v>103.959</v>
      </c>
    </row>
    <row r="96" spans="1:281">
      <c r="A96">
        <v>80</v>
      </c>
      <c r="B96">
        <v>1654185198</v>
      </c>
      <c r="C96">
        <v>4740.90000009537</v>
      </c>
      <c r="D96" t="s">
        <v>583</v>
      </c>
      <c r="E96" t="s">
        <v>584</v>
      </c>
      <c r="F96">
        <v>5</v>
      </c>
      <c r="G96" t="s">
        <v>417</v>
      </c>
      <c r="H96" t="s">
        <v>418</v>
      </c>
      <c r="I96">
        <v>1654185195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883.077041523395</v>
      </c>
      <c r="AK96">
        <v>882.134145454545</v>
      </c>
      <c r="AL96">
        <v>0.219757404169655</v>
      </c>
      <c r="AM96">
        <v>66.9138105753433</v>
      </c>
      <c r="AN96">
        <f>(AP96 - AO96 + DI96*1E3/(8.314*(DK96+273.15)) * AR96/DH96 * AQ96) * DH96/(100*CV96) * 1000/(1000 - AP96)</f>
        <v>0</v>
      </c>
      <c r="AO96">
        <v>11.4949233775053</v>
      </c>
      <c r="AP96">
        <v>11.4740666666667</v>
      </c>
      <c r="AQ96">
        <v>0.00600128248782492</v>
      </c>
      <c r="AR96">
        <v>78.336245327383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419</v>
      </c>
      <c r="AY96" t="s">
        <v>419</v>
      </c>
      <c r="AZ96">
        <v>0</v>
      </c>
      <c r="BA96">
        <v>0</v>
      </c>
      <c r="BB96">
        <f>1-AZ96/BA96</f>
        <v>0</v>
      </c>
      <c r="BC96">
        <v>0</v>
      </c>
      <c r="BD96" t="s">
        <v>419</v>
      </c>
      <c r="BE96" t="s">
        <v>419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419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420</v>
      </c>
      <c r="CY96">
        <v>2</v>
      </c>
      <c r="CZ96" t="b">
        <v>1</v>
      </c>
      <c r="DA96">
        <v>1654185195</v>
      </c>
      <c r="DB96">
        <v>870.333909090909</v>
      </c>
      <c r="DC96">
        <v>876.749363636363</v>
      </c>
      <c r="DD96">
        <v>11.4600818181818</v>
      </c>
      <c r="DE96">
        <v>11.4903454545455</v>
      </c>
      <c r="DF96">
        <v>867.075</v>
      </c>
      <c r="DG96">
        <v>11.4432363636364</v>
      </c>
      <c r="DH96">
        <v>600.005363636364</v>
      </c>
      <c r="DI96">
        <v>90.5958363636364</v>
      </c>
      <c r="DJ96">
        <v>0.100068754545455</v>
      </c>
      <c r="DK96">
        <v>24.1652272727273</v>
      </c>
      <c r="DL96">
        <v>23.5971363636364</v>
      </c>
      <c r="DM96">
        <v>999.9</v>
      </c>
      <c r="DN96">
        <v>0</v>
      </c>
      <c r="DO96">
        <v>0</v>
      </c>
      <c r="DP96">
        <v>9987.05454545455</v>
      </c>
      <c r="DQ96">
        <v>0</v>
      </c>
      <c r="DR96">
        <v>418.317363636364</v>
      </c>
      <c r="DS96">
        <v>-6.41547918181818</v>
      </c>
      <c r="DT96">
        <v>880.423363636364</v>
      </c>
      <c r="DU96">
        <v>886.940636363636</v>
      </c>
      <c r="DV96">
        <v>-0.0302683454545455</v>
      </c>
      <c r="DW96">
        <v>876.749363636363</v>
      </c>
      <c r="DX96">
        <v>11.4903454545455</v>
      </c>
      <c r="DY96">
        <v>1.03823727272727</v>
      </c>
      <c r="DZ96">
        <v>1.04097818181818</v>
      </c>
      <c r="EA96">
        <v>7.46429090909091</v>
      </c>
      <c r="EB96">
        <v>7.50289545454546</v>
      </c>
      <c r="EC96">
        <v>0</v>
      </c>
      <c r="ED96">
        <v>0</v>
      </c>
      <c r="EE96">
        <v>0</v>
      </c>
      <c r="EF96">
        <v>0</v>
      </c>
      <c r="EG96">
        <v>-15.9545454545455</v>
      </c>
      <c r="EH96">
        <v>0</v>
      </c>
      <c r="EI96">
        <v>8.81818181818182</v>
      </c>
      <c r="EJ96">
        <v>-1.86363636363636</v>
      </c>
      <c r="EK96">
        <v>34.562</v>
      </c>
      <c r="EL96">
        <v>40.062</v>
      </c>
      <c r="EM96">
        <v>36.687</v>
      </c>
      <c r="EN96">
        <v>41.25</v>
      </c>
      <c r="EO96">
        <v>35.7556363636364</v>
      </c>
      <c r="EP96">
        <v>0</v>
      </c>
      <c r="EQ96">
        <v>0</v>
      </c>
      <c r="ER96">
        <v>0</v>
      </c>
      <c r="ES96">
        <v>1654185198.7</v>
      </c>
      <c r="ET96">
        <v>0</v>
      </c>
      <c r="EU96">
        <v>-10.1</v>
      </c>
      <c r="EV96">
        <v>-54.8461539011735</v>
      </c>
      <c r="EW96">
        <v>42.2692318604543</v>
      </c>
      <c r="EX96">
        <v>4.44</v>
      </c>
      <c r="EY96">
        <v>15</v>
      </c>
      <c r="EZ96">
        <v>0</v>
      </c>
      <c r="FA96" t="s">
        <v>421</v>
      </c>
      <c r="FB96">
        <v>1653839153.1</v>
      </c>
      <c r="FC96">
        <v>1653839148.6</v>
      </c>
      <c r="FD96">
        <v>0</v>
      </c>
      <c r="FE96">
        <v>0.832</v>
      </c>
      <c r="FF96">
        <v>0.044</v>
      </c>
      <c r="FG96">
        <v>2.673</v>
      </c>
      <c r="FH96">
        <v>0.008</v>
      </c>
      <c r="FI96">
        <v>427</v>
      </c>
      <c r="FJ96">
        <v>11</v>
      </c>
      <c r="FK96">
        <v>0.49</v>
      </c>
      <c r="FL96">
        <v>0.23</v>
      </c>
      <c r="FM96">
        <v>-3.13170564516129</v>
      </c>
      <c r="FN96">
        <v>-53.9437620483871</v>
      </c>
      <c r="FO96">
        <v>7.48051518057262</v>
      </c>
      <c r="FP96">
        <v>-1</v>
      </c>
      <c r="FQ96">
        <v>-10.12</v>
      </c>
      <c r="FR96">
        <v>-51.6923079083892</v>
      </c>
      <c r="FS96">
        <v>13.4924275058271</v>
      </c>
      <c r="FT96">
        <v>0</v>
      </c>
      <c r="FU96">
        <v>0.00932612612903226</v>
      </c>
      <c r="FV96">
        <v>-0.26633614016129</v>
      </c>
      <c r="FW96">
        <v>0.0305098691790662</v>
      </c>
      <c r="FX96">
        <v>0</v>
      </c>
      <c r="FY96">
        <v>0</v>
      </c>
      <c r="FZ96">
        <v>2</v>
      </c>
      <c r="GA96" t="s">
        <v>422</v>
      </c>
      <c r="GB96">
        <v>3.20538</v>
      </c>
      <c r="GC96">
        <v>2.75472</v>
      </c>
      <c r="GD96">
        <v>0.152938</v>
      </c>
      <c r="GE96">
        <v>0.153396</v>
      </c>
      <c r="GF96">
        <v>0.0610672</v>
      </c>
      <c r="GG96">
        <v>0.0617178</v>
      </c>
      <c r="GH96">
        <v>33048.2</v>
      </c>
      <c r="GI96">
        <v>36345.8</v>
      </c>
      <c r="GJ96">
        <v>35356.3</v>
      </c>
      <c r="GK96">
        <v>38971.6</v>
      </c>
      <c r="GL96">
        <v>47071.6</v>
      </c>
      <c r="GM96">
        <v>52780.2</v>
      </c>
      <c r="GN96">
        <v>55235.9</v>
      </c>
      <c r="GO96">
        <v>62463</v>
      </c>
      <c r="GP96">
        <v>2.15867</v>
      </c>
      <c r="GQ96">
        <v>2.29868</v>
      </c>
      <c r="GR96">
        <v>0.151724</v>
      </c>
      <c r="GS96">
        <v>0</v>
      </c>
      <c r="GT96">
        <v>21.0772</v>
      </c>
      <c r="GU96">
        <v>999.9</v>
      </c>
      <c r="GV96">
        <v>31.815</v>
      </c>
      <c r="GW96">
        <v>28.047</v>
      </c>
      <c r="GX96">
        <v>13.3631</v>
      </c>
      <c r="GY96">
        <v>54.9672</v>
      </c>
      <c r="GZ96">
        <v>35.9135</v>
      </c>
      <c r="HA96">
        <v>2</v>
      </c>
      <c r="HB96">
        <v>-0.0821214</v>
      </c>
      <c r="HC96">
        <v>0</v>
      </c>
      <c r="HD96">
        <v>20.1818</v>
      </c>
      <c r="HE96">
        <v>5.20351</v>
      </c>
      <c r="HF96">
        <v>12.0099</v>
      </c>
      <c r="HG96">
        <v>4.9756</v>
      </c>
      <c r="HH96">
        <v>3.29363</v>
      </c>
      <c r="HI96">
        <v>453.4</v>
      </c>
      <c r="HJ96">
        <v>9999</v>
      </c>
      <c r="HK96">
        <v>9999</v>
      </c>
      <c r="HL96">
        <v>8593.3</v>
      </c>
      <c r="HM96">
        <v>1.86276</v>
      </c>
      <c r="HN96">
        <v>1.86783</v>
      </c>
      <c r="HO96">
        <v>1.86754</v>
      </c>
      <c r="HP96">
        <v>1.86868</v>
      </c>
      <c r="HQ96">
        <v>1.86956</v>
      </c>
      <c r="HR96">
        <v>1.86556</v>
      </c>
      <c r="HS96">
        <v>1.86676</v>
      </c>
      <c r="HT96">
        <v>1.86809</v>
      </c>
      <c r="HU96">
        <v>5</v>
      </c>
      <c r="HV96">
        <v>0</v>
      </c>
      <c r="HW96">
        <v>0</v>
      </c>
      <c r="HX96">
        <v>0</v>
      </c>
      <c r="HY96" t="s">
        <v>423</v>
      </c>
      <c r="HZ96" t="s">
        <v>424</v>
      </c>
      <c r="IA96" t="s">
        <v>425</v>
      </c>
      <c r="IB96" t="s">
        <v>425</v>
      </c>
      <c r="IC96" t="s">
        <v>425</v>
      </c>
      <c r="ID96" t="s">
        <v>425</v>
      </c>
      <c r="IE96">
        <v>0</v>
      </c>
      <c r="IF96">
        <v>100</v>
      </c>
      <c r="IG96">
        <v>100</v>
      </c>
      <c r="IH96">
        <v>3.261</v>
      </c>
      <c r="II96">
        <v>0.0172</v>
      </c>
      <c r="IJ96">
        <v>2.1281692141418</v>
      </c>
      <c r="IK96">
        <v>0.00126289029031032</v>
      </c>
      <c r="IL96">
        <v>1.41772891061911e-08</v>
      </c>
      <c r="IM96">
        <v>3.84268295795709e-11</v>
      </c>
      <c r="IN96">
        <v>-0.00961934716735676</v>
      </c>
      <c r="IO96">
        <v>-0.0181798780298593</v>
      </c>
      <c r="IP96">
        <v>0.00198435848900387</v>
      </c>
      <c r="IQ96">
        <v>-1.69116240974151e-05</v>
      </c>
      <c r="IR96">
        <v>-3</v>
      </c>
      <c r="IS96">
        <v>2251</v>
      </c>
      <c r="IT96">
        <v>1</v>
      </c>
      <c r="IU96">
        <v>27</v>
      </c>
      <c r="IV96">
        <v>5767.4</v>
      </c>
      <c r="IW96">
        <v>5767.5</v>
      </c>
      <c r="IX96">
        <v>0.146484</v>
      </c>
      <c r="IY96">
        <v>4.99756</v>
      </c>
      <c r="IZ96">
        <v>2.24854</v>
      </c>
      <c r="JA96">
        <v>2.58911</v>
      </c>
      <c r="JB96">
        <v>1.99585</v>
      </c>
      <c r="JC96">
        <v>2.33887</v>
      </c>
      <c r="JD96">
        <v>29.922</v>
      </c>
      <c r="JE96">
        <v>15.9445</v>
      </c>
      <c r="JF96">
        <v>2</v>
      </c>
      <c r="JG96">
        <v>622.954</v>
      </c>
      <c r="JH96">
        <v>733.626</v>
      </c>
      <c r="JI96">
        <v>24.9727</v>
      </c>
      <c r="JJ96">
        <v>26.3165</v>
      </c>
      <c r="JK96">
        <v>29.9988</v>
      </c>
      <c r="JL96">
        <v>26.3844</v>
      </c>
      <c r="JM96">
        <v>26.3323</v>
      </c>
      <c r="JN96">
        <v>-1</v>
      </c>
      <c r="JO96">
        <v>-30</v>
      </c>
      <c r="JP96">
        <v>-30</v>
      </c>
      <c r="JQ96">
        <v>-999.9</v>
      </c>
      <c r="JR96">
        <v>420.1</v>
      </c>
      <c r="JS96">
        <v>0</v>
      </c>
      <c r="JT96">
        <v>102.487</v>
      </c>
      <c r="JU96">
        <v>104</v>
      </c>
    </row>
    <row r="97" spans="1:281">
      <c r="A97">
        <v>81</v>
      </c>
      <c r="B97">
        <v>1654185258</v>
      </c>
      <c r="C97">
        <v>4800.90000009537</v>
      </c>
      <c r="D97" t="s">
        <v>585</v>
      </c>
      <c r="E97" t="s">
        <v>586</v>
      </c>
      <c r="F97">
        <v>5</v>
      </c>
      <c r="G97" t="s">
        <v>417</v>
      </c>
      <c r="H97" t="s">
        <v>418</v>
      </c>
      <c r="I97">
        <v>1654185255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936.132649196105</v>
      </c>
      <c r="AK97">
        <v>931.878836363636</v>
      </c>
      <c r="AL97">
        <v>1.10776903524411</v>
      </c>
      <c r="AM97">
        <v>66.9138105753433</v>
      </c>
      <c r="AN97">
        <f>(AP97 - AO97 + DI97*1E3/(8.314*(DK97+273.15)) * AR97/DH97 * AQ97) * DH97/(100*CV97) * 1000/(1000 - AP97)</f>
        <v>0</v>
      </c>
      <c r="AO97">
        <v>11.4694312551845</v>
      </c>
      <c r="AP97">
        <v>11.4657551515151</v>
      </c>
      <c r="AQ97">
        <v>0.000299038667138344</v>
      </c>
      <c r="AR97">
        <v>78.336245327383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419</v>
      </c>
      <c r="AY97" t="s">
        <v>419</v>
      </c>
      <c r="AZ97">
        <v>0</v>
      </c>
      <c r="BA97">
        <v>0</v>
      </c>
      <c r="BB97">
        <f>1-AZ97/BA97</f>
        <v>0</v>
      </c>
      <c r="BC97">
        <v>0</v>
      </c>
      <c r="BD97" t="s">
        <v>419</v>
      </c>
      <c r="BE97" t="s">
        <v>419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419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420</v>
      </c>
      <c r="CY97">
        <v>2</v>
      </c>
      <c r="CZ97" t="b">
        <v>1</v>
      </c>
      <c r="DA97">
        <v>1654185255</v>
      </c>
      <c r="DB97">
        <v>916.855363636364</v>
      </c>
      <c r="DC97">
        <v>929.577818181818</v>
      </c>
      <c r="DD97">
        <v>11.4618818181818</v>
      </c>
      <c r="DE97">
        <v>11.4616090909091</v>
      </c>
      <c r="DF97">
        <v>913.532454545455</v>
      </c>
      <c r="DG97">
        <v>11.445</v>
      </c>
      <c r="DH97">
        <v>599.987363636364</v>
      </c>
      <c r="DI97">
        <v>90.598</v>
      </c>
      <c r="DJ97">
        <v>0.0998863818181818</v>
      </c>
      <c r="DK97">
        <v>23.9905545454545</v>
      </c>
      <c r="DL97">
        <v>23.4142363636364</v>
      </c>
      <c r="DM97">
        <v>999.9</v>
      </c>
      <c r="DN97">
        <v>0</v>
      </c>
      <c r="DO97">
        <v>0</v>
      </c>
      <c r="DP97">
        <v>10006.0272727273</v>
      </c>
      <c r="DQ97">
        <v>0</v>
      </c>
      <c r="DR97">
        <v>418.551</v>
      </c>
      <c r="DS97">
        <v>-12.7224272727273</v>
      </c>
      <c r="DT97">
        <v>927.486272727273</v>
      </c>
      <c r="DU97">
        <v>940.355909090909</v>
      </c>
      <c r="DV97">
        <v>0.000263298181818182</v>
      </c>
      <c r="DW97">
        <v>929.577818181818</v>
      </c>
      <c r="DX97">
        <v>11.4616090909091</v>
      </c>
      <c r="DY97">
        <v>1.03842545454545</v>
      </c>
      <c r="DZ97">
        <v>1.03840090909091</v>
      </c>
      <c r="EA97">
        <v>7.46693818181818</v>
      </c>
      <c r="EB97">
        <v>7.46659545454546</v>
      </c>
      <c r="EC97">
        <v>0</v>
      </c>
      <c r="ED97">
        <v>0</v>
      </c>
      <c r="EE97">
        <v>0</v>
      </c>
      <c r="EF97">
        <v>0</v>
      </c>
      <c r="EG97">
        <v>-4.68181818181818</v>
      </c>
      <c r="EH97">
        <v>0</v>
      </c>
      <c r="EI97">
        <v>1.77272727272727</v>
      </c>
      <c r="EJ97">
        <v>-0.545454545454545</v>
      </c>
      <c r="EK97">
        <v>34.562</v>
      </c>
      <c r="EL97">
        <v>40</v>
      </c>
      <c r="EM97">
        <v>36.625</v>
      </c>
      <c r="EN97">
        <v>41.2612727272727</v>
      </c>
      <c r="EO97">
        <v>35.75</v>
      </c>
      <c r="EP97">
        <v>0</v>
      </c>
      <c r="EQ97">
        <v>0</v>
      </c>
      <c r="ER97">
        <v>0</v>
      </c>
      <c r="ES97">
        <v>1654185258.7</v>
      </c>
      <c r="ET97">
        <v>0</v>
      </c>
      <c r="EU97">
        <v>-7.28</v>
      </c>
      <c r="EV97">
        <v>34.5769233428514</v>
      </c>
      <c r="EW97">
        <v>-126.653847770813</v>
      </c>
      <c r="EX97">
        <v>2.2</v>
      </c>
      <c r="EY97">
        <v>15</v>
      </c>
      <c r="EZ97">
        <v>0</v>
      </c>
      <c r="FA97" t="s">
        <v>421</v>
      </c>
      <c r="FB97">
        <v>1653839153.1</v>
      </c>
      <c r="FC97">
        <v>1653839148.6</v>
      </c>
      <c r="FD97">
        <v>0</v>
      </c>
      <c r="FE97">
        <v>0.832</v>
      </c>
      <c r="FF97">
        <v>0.044</v>
      </c>
      <c r="FG97">
        <v>2.673</v>
      </c>
      <c r="FH97">
        <v>0.008</v>
      </c>
      <c r="FI97">
        <v>427</v>
      </c>
      <c r="FJ97">
        <v>11</v>
      </c>
      <c r="FK97">
        <v>0.49</v>
      </c>
      <c r="FL97">
        <v>0.23</v>
      </c>
      <c r="FM97">
        <v>-8.02151605483871</v>
      </c>
      <c r="FN97">
        <v>-67.5014877145161</v>
      </c>
      <c r="FO97">
        <v>9.9806969322064</v>
      </c>
      <c r="FP97">
        <v>-1</v>
      </c>
      <c r="FQ97">
        <v>-8</v>
      </c>
      <c r="FR97">
        <v>49.6923080000886</v>
      </c>
      <c r="FS97">
        <v>17.8134780433244</v>
      </c>
      <c r="FT97">
        <v>0</v>
      </c>
      <c r="FU97">
        <v>0.0264348608935484</v>
      </c>
      <c r="FV97">
        <v>-0.0765891197322581</v>
      </c>
      <c r="FW97">
        <v>0.0272153687966216</v>
      </c>
      <c r="FX97">
        <v>1</v>
      </c>
      <c r="FY97">
        <v>1</v>
      </c>
      <c r="FZ97">
        <v>2</v>
      </c>
      <c r="GA97" t="s">
        <v>492</v>
      </c>
      <c r="GB97">
        <v>3.20539</v>
      </c>
      <c r="GC97">
        <v>2.75487</v>
      </c>
      <c r="GD97">
        <v>0.158581</v>
      </c>
      <c r="GE97">
        <v>0.159054</v>
      </c>
      <c r="GF97">
        <v>0.0610568</v>
      </c>
      <c r="GG97">
        <v>0.0616127</v>
      </c>
      <c r="GH97">
        <v>32839.2</v>
      </c>
      <c r="GI97">
        <v>36119.3</v>
      </c>
      <c r="GJ97">
        <v>35367</v>
      </c>
      <c r="GK97">
        <v>38987.9</v>
      </c>
      <c r="GL97">
        <v>47083.9</v>
      </c>
      <c r="GM97">
        <v>52807.2</v>
      </c>
      <c r="GN97">
        <v>55249.2</v>
      </c>
      <c r="GO97">
        <v>62487.5</v>
      </c>
      <c r="GP97">
        <v>2.16143</v>
      </c>
      <c r="GQ97">
        <v>2.30228</v>
      </c>
      <c r="GR97">
        <v>0.153594</v>
      </c>
      <c r="GS97">
        <v>0</v>
      </c>
      <c r="GT97">
        <v>20.8713</v>
      </c>
      <c r="GU97">
        <v>999.9</v>
      </c>
      <c r="GV97">
        <v>31.815</v>
      </c>
      <c r="GW97">
        <v>27.996</v>
      </c>
      <c r="GX97">
        <v>13.324</v>
      </c>
      <c r="GY97">
        <v>55.0872</v>
      </c>
      <c r="GZ97">
        <v>36.0577</v>
      </c>
      <c r="HA97">
        <v>2</v>
      </c>
      <c r="HB97">
        <v>-0.0982393</v>
      </c>
      <c r="HC97">
        <v>0</v>
      </c>
      <c r="HD97">
        <v>20.1812</v>
      </c>
      <c r="HE97">
        <v>5.20396</v>
      </c>
      <c r="HF97">
        <v>12.0099</v>
      </c>
      <c r="HG97">
        <v>4.9757</v>
      </c>
      <c r="HH97">
        <v>3.29358</v>
      </c>
      <c r="HI97">
        <v>453.4</v>
      </c>
      <c r="HJ97">
        <v>9999</v>
      </c>
      <c r="HK97">
        <v>9999</v>
      </c>
      <c r="HL97">
        <v>8593.3</v>
      </c>
      <c r="HM97">
        <v>1.86278</v>
      </c>
      <c r="HN97">
        <v>1.86783</v>
      </c>
      <c r="HO97">
        <v>1.86755</v>
      </c>
      <c r="HP97">
        <v>1.86866</v>
      </c>
      <c r="HQ97">
        <v>1.86953</v>
      </c>
      <c r="HR97">
        <v>1.86556</v>
      </c>
      <c r="HS97">
        <v>1.86676</v>
      </c>
      <c r="HT97">
        <v>1.8681</v>
      </c>
      <c r="HU97">
        <v>5</v>
      </c>
      <c r="HV97">
        <v>0</v>
      </c>
      <c r="HW97">
        <v>0</v>
      </c>
      <c r="HX97">
        <v>0</v>
      </c>
      <c r="HY97" t="s">
        <v>423</v>
      </c>
      <c r="HZ97" t="s">
        <v>424</v>
      </c>
      <c r="IA97" t="s">
        <v>425</v>
      </c>
      <c r="IB97" t="s">
        <v>425</v>
      </c>
      <c r="IC97" t="s">
        <v>425</v>
      </c>
      <c r="ID97" t="s">
        <v>425</v>
      </c>
      <c r="IE97">
        <v>0</v>
      </c>
      <c r="IF97">
        <v>100</v>
      </c>
      <c r="IG97">
        <v>100</v>
      </c>
      <c r="IH97">
        <v>3.329</v>
      </c>
      <c r="II97">
        <v>0.0169</v>
      </c>
      <c r="IJ97">
        <v>2.1281692141418</v>
      </c>
      <c r="IK97">
        <v>0.00126289029031032</v>
      </c>
      <c r="IL97">
        <v>1.41772891061911e-08</v>
      </c>
      <c r="IM97">
        <v>3.84268295795709e-11</v>
      </c>
      <c r="IN97">
        <v>-0.00961934716735676</v>
      </c>
      <c r="IO97">
        <v>-0.0181798780298593</v>
      </c>
      <c r="IP97">
        <v>0.00198435848900387</v>
      </c>
      <c r="IQ97">
        <v>-1.69116240974151e-05</v>
      </c>
      <c r="IR97">
        <v>-3</v>
      </c>
      <c r="IS97">
        <v>2251</v>
      </c>
      <c r="IT97">
        <v>1</v>
      </c>
      <c r="IU97">
        <v>27</v>
      </c>
      <c r="IV97">
        <v>5768.4</v>
      </c>
      <c r="IW97">
        <v>5768.5</v>
      </c>
      <c r="IX97">
        <v>0.146484</v>
      </c>
      <c r="IY97">
        <v>4.99756</v>
      </c>
      <c r="IZ97">
        <v>2.24854</v>
      </c>
      <c r="JA97">
        <v>2.58911</v>
      </c>
      <c r="JB97">
        <v>1.99585</v>
      </c>
      <c r="JC97">
        <v>2.29858</v>
      </c>
      <c r="JD97">
        <v>29.7937</v>
      </c>
      <c r="JE97">
        <v>15.9358</v>
      </c>
      <c r="JF97">
        <v>2</v>
      </c>
      <c r="JG97">
        <v>623.061</v>
      </c>
      <c r="JH97">
        <v>734.461</v>
      </c>
      <c r="JI97">
        <v>24.7978</v>
      </c>
      <c r="JJ97">
        <v>26.1235</v>
      </c>
      <c r="JK97">
        <v>29.9987</v>
      </c>
      <c r="JL97">
        <v>26.2069</v>
      </c>
      <c r="JM97">
        <v>26.1572</v>
      </c>
      <c r="JN97">
        <v>-1</v>
      </c>
      <c r="JO97">
        <v>-30</v>
      </c>
      <c r="JP97">
        <v>-30</v>
      </c>
      <c r="JQ97">
        <v>-999.9</v>
      </c>
      <c r="JR97">
        <v>420.1</v>
      </c>
      <c r="JS97">
        <v>0</v>
      </c>
      <c r="JT97">
        <v>102.515</v>
      </c>
      <c r="JU97">
        <v>104.042</v>
      </c>
    </row>
    <row r="98" spans="1:281">
      <c r="A98">
        <v>82</v>
      </c>
      <c r="B98">
        <v>1654185318</v>
      </c>
      <c r="C98">
        <v>4860.90000009537</v>
      </c>
      <c r="D98" t="s">
        <v>587</v>
      </c>
      <c r="E98" t="s">
        <v>588</v>
      </c>
      <c r="F98">
        <v>5</v>
      </c>
      <c r="G98" t="s">
        <v>417</v>
      </c>
      <c r="H98" t="s">
        <v>418</v>
      </c>
      <c r="I98">
        <v>1654185315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953.861858637433</v>
      </c>
      <c r="AK98">
        <v>955.567393939394</v>
      </c>
      <c r="AL98">
        <v>-0.618008267380827</v>
      </c>
      <c r="AM98">
        <v>66.9138105753433</v>
      </c>
      <c r="AN98">
        <f>(AP98 - AO98 + DI98*1E3/(8.314*(DK98+273.15)) * AR98/DH98 * AQ98) * DH98/(100*CV98) * 1000/(1000 - AP98)</f>
        <v>0</v>
      </c>
      <c r="AO98">
        <v>11.4868739085543</v>
      </c>
      <c r="AP98">
        <v>11.4779690909091</v>
      </c>
      <c r="AQ98">
        <v>-0.000734722231128129</v>
      </c>
      <c r="AR98">
        <v>78.336245327383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419</v>
      </c>
      <c r="AY98" t="s">
        <v>419</v>
      </c>
      <c r="AZ98">
        <v>0</v>
      </c>
      <c r="BA98">
        <v>0</v>
      </c>
      <c r="BB98">
        <f>1-AZ98/BA98</f>
        <v>0</v>
      </c>
      <c r="BC98">
        <v>0</v>
      </c>
      <c r="BD98" t="s">
        <v>419</v>
      </c>
      <c r="BE98" t="s">
        <v>419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419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420</v>
      </c>
      <c r="CY98">
        <v>2</v>
      </c>
      <c r="CZ98" t="b">
        <v>1</v>
      </c>
      <c r="DA98">
        <v>1654185315</v>
      </c>
      <c r="DB98">
        <v>946.107636363636</v>
      </c>
      <c r="DC98">
        <v>943.356909090909</v>
      </c>
      <c r="DD98">
        <v>11.4734090909091</v>
      </c>
      <c r="DE98">
        <v>11.4784454545455</v>
      </c>
      <c r="DF98">
        <v>942.743909090909</v>
      </c>
      <c r="DG98">
        <v>11.4563</v>
      </c>
      <c r="DH98">
        <v>600.039636363636</v>
      </c>
      <c r="DI98">
        <v>90.6114181818182</v>
      </c>
      <c r="DJ98">
        <v>0.100008954545455</v>
      </c>
      <c r="DK98">
        <v>23.8292727272727</v>
      </c>
      <c r="DL98">
        <v>23.2538</v>
      </c>
      <c r="DM98">
        <v>999.9</v>
      </c>
      <c r="DN98">
        <v>0</v>
      </c>
      <c r="DO98">
        <v>0</v>
      </c>
      <c r="DP98">
        <v>10018.0090909091</v>
      </c>
      <c r="DQ98">
        <v>0</v>
      </c>
      <c r="DR98">
        <v>418.747181818182</v>
      </c>
      <c r="DS98">
        <v>2.75046545454545</v>
      </c>
      <c r="DT98">
        <v>957.088454545455</v>
      </c>
      <c r="DU98">
        <v>954.310909090909</v>
      </c>
      <c r="DV98">
        <v>-0.00503348181818182</v>
      </c>
      <c r="DW98">
        <v>943.356909090909</v>
      </c>
      <c r="DX98">
        <v>11.4784454545455</v>
      </c>
      <c r="DY98">
        <v>1.03962181818182</v>
      </c>
      <c r="DZ98">
        <v>1.04007727272727</v>
      </c>
      <c r="EA98">
        <v>7.48381727272727</v>
      </c>
      <c r="EB98">
        <v>7.49020272727273</v>
      </c>
      <c r="EC98">
        <v>0</v>
      </c>
      <c r="ED98">
        <v>0</v>
      </c>
      <c r="EE98">
        <v>0</v>
      </c>
      <c r="EF98">
        <v>0</v>
      </c>
      <c r="EG98">
        <v>-2.13636363636364</v>
      </c>
      <c r="EH98">
        <v>0</v>
      </c>
      <c r="EI98">
        <v>16.4545454545455</v>
      </c>
      <c r="EJ98">
        <v>-0.0909090909090909</v>
      </c>
      <c r="EK98">
        <v>34.5</v>
      </c>
      <c r="EL98">
        <v>39.9088181818182</v>
      </c>
      <c r="EM98">
        <v>36.562</v>
      </c>
      <c r="EN98">
        <v>41.25</v>
      </c>
      <c r="EO98">
        <v>35.687</v>
      </c>
      <c r="EP98">
        <v>0</v>
      </c>
      <c r="EQ98">
        <v>0</v>
      </c>
      <c r="ER98">
        <v>0</v>
      </c>
      <c r="ES98">
        <v>1654185318.7</v>
      </c>
      <c r="ET98">
        <v>0</v>
      </c>
      <c r="EU98">
        <v>-7.04</v>
      </c>
      <c r="EV98">
        <v>-6.07692353236372</v>
      </c>
      <c r="EW98">
        <v>45.9230768374907</v>
      </c>
      <c r="EX98">
        <v>8.46</v>
      </c>
      <c r="EY98">
        <v>15</v>
      </c>
      <c r="EZ98">
        <v>0</v>
      </c>
      <c r="FA98" t="s">
        <v>421</v>
      </c>
      <c r="FB98">
        <v>1653839153.1</v>
      </c>
      <c r="FC98">
        <v>1653839148.6</v>
      </c>
      <c r="FD98">
        <v>0</v>
      </c>
      <c r="FE98">
        <v>0.832</v>
      </c>
      <c r="FF98">
        <v>0.044</v>
      </c>
      <c r="FG98">
        <v>2.673</v>
      </c>
      <c r="FH98">
        <v>0.008</v>
      </c>
      <c r="FI98">
        <v>427</v>
      </c>
      <c r="FJ98">
        <v>11</v>
      </c>
      <c r="FK98">
        <v>0.49</v>
      </c>
      <c r="FL98">
        <v>0.23</v>
      </c>
      <c r="FM98">
        <v>2.03364</v>
      </c>
      <c r="FN98">
        <v>8.13155612903226</v>
      </c>
      <c r="FO98">
        <v>0.631410395328611</v>
      </c>
      <c r="FP98">
        <v>-1</v>
      </c>
      <c r="FQ98">
        <v>-6.56</v>
      </c>
      <c r="FR98">
        <v>31.8076920228362</v>
      </c>
      <c r="FS98">
        <v>17.4432336451703</v>
      </c>
      <c r="FT98">
        <v>0</v>
      </c>
      <c r="FU98">
        <v>0.0152922556129032</v>
      </c>
      <c r="FV98">
        <v>0.0337635863225806</v>
      </c>
      <c r="FW98">
        <v>0.0340264640701124</v>
      </c>
      <c r="FX98">
        <v>1</v>
      </c>
      <c r="FY98">
        <v>1</v>
      </c>
      <c r="FZ98">
        <v>2</v>
      </c>
      <c r="GA98" t="s">
        <v>492</v>
      </c>
      <c r="GB98">
        <v>3.20576</v>
      </c>
      <c r="GC98">
        <v>2.75503</v>
      </c>
      <c r="GD98">
        <v>0.161215</v>
      </c>
      <c r="GE98">
        <v>0.16123</v>
      </c>
      <c r="GF98">
        <v>0.0611471</v>
      </c>
      <c r="GG98">
        <v>0.0618202</v>
      </c>
      <c r="GH98">
        <v>32747.2</v>
      </c>
      <c r="GI98">
        <v>36042</v>
      </c>
      <c r="GJ98">
        <v>35377.4</v>
      </c>
      <c r="GK98">
        <v>39004</v>
      </c>
      <c r="GL98">
        <v>47090.7</v>
      </c>
      <c r="GM98">
        <v>52815.8</v>
      </c>
      <c r="GN98">
        <v>55262.2</v>
      </c>
      <c r="GO98">
        <v>62511.3</v>
      </c>
      <c r="GP98">
        <v>2.16425</v>
      </c>
      <c r="GQ98">
        <v>2.30562</v>
      </c>
      <c r="GR98">
        <v>0.154555</v>
      </c>
      <c r="GS98">
        <v>0</v>
      </c>
      <c r="GT98">
        <v>20.6989</v>
      </c>
      <c r="GU98">
        <v>999.9</v>
      </c>
      <c r="GV98">
        <v>31.864</v>
      </c>
      <c r="GW98">
        <v>27.926</v>
      </c>
      <c r="GX98">
        <v>13.287</v>
      </c>
      <c r="GY98">
        <v>54.5472</v>
      </c>
      <c r="GZ98">
        <v>35.8293</v>
      </c>
      <c r="HA98">
        <v>2</v>
      </c>
      <c r="HB98">
        <v>-0.113994</v>
      </c>
      <c r="HC98">
        <v>0</v>
      </c>
      <c r="HD98">
        <v>20.1816</v>
      </c>
      <c r="HE98">
        <v>5.20396</v>
      </c>
      <c r="HF98">
        <v>12.0099</v>
      </c>
      <c r="HG98">
        <v>4.9757</v>
      </c>
      <c r="HH98">
        <v>3.2934</v>
      </c>
      <c r="HI98">
        <v>453.5</v>
      </c>
      <c r="HJ98">
        <v>9999</v>
      </c>
      <c r="HK98">
        <v>9999</v>
      </c>
      <c r="HL98">
        <v>8593.3</v>
      </c>
      <c r="HM98">
        <v>1.86273</v>
      </c>
      <c r="HN98">
        <v>1.86783</v>
      </c>
      <c r="HO98">
        <v>1.86752</v>
      </c>
      <c r="HP98">
        <v>1.86862</v>
      </c>
      <c r="HQ98">
        <v>1.86951</v>
      </c>
      <c r="HR98">
        <v>1.86556</v>
      </c>
      <c r="HS98">
        <v>1.86674</v>
      </c>
      <c r="HT98">
        <v>1.86808</v>
      </c>
      <c r="HU98">
        <v>5</v>
      </c>
      <c r="HV98">
        <v>0</v>
      </c>
      <c r="HW98">
        <v>0</v>
      </c>
      <c r="HX98">
        <v>0</v>
      </c>
      <c r="HY98" t="s">
        <v>423</v>
      </c>
      <c r="HZ98" t="s">
        <v>424</v>
      </c>
      <c r="IA98" t="s">
        <v>425</v>
      </c>
      <c r="IB98" t="s">
        <v>425</v>
      </c>
      <c r="IC98" t="s">
        <v>425</v>
      </c>
      <c r="ID98" t="s">
        <v>425</v>
      </c>
      <c r="IE98">
        <v>0</v>
      </c>
      <c r="IF98">
        <v>100</v>
      </c>
      <c r="IG98">
        <v>100</v>
      </c>
      <c r="IH98">
        <v>3.361</v>
      </c>
      <c r="II98">
        <v>0.0173</v>
      </c>
      <c r="IJ98">
        <v>2.1281692141418</v>
      </c>
      <c r="IK98">
        <v>0.00126289029031032</v>
      </c>
      <c r="IL98">
        <v>1.41772891061911e-08</v>
      </c>
      <c r="IM98">
        <v>3.84268295795709e-11</v>
      </c>
      <c r="IN98">
        <v>-0.00961934716735676</v>
      </c>
      <c r="IO98">
        <v>-0.0181798780298593</v>
      </c>
      <c r="IP98">
        <v>0.00198435848900387</v>
      </c>
      <c r="IQ98">
        <v>-1.69116240974151e-05</v>
      </c>
      <c r="IR98">
        <v>-3</v>
      </c>
      <c r="IS98">
        <v>2251</v>
      </c>
      <c r="IT98">
        <v>1</v>
      </c>
      <c r="IU98">
        <v>27</v>
      </c>
      <c r="IV98">
        <v>5769.4</v>
      </c>
      <c r="IW98">
        <v>5769.5</v>
      </c>
      <c r="IX98">
        <v>0.146484</v>
      </c>
      <c r="IY98">
        <v>4.99756</v>
      </c>
      <c r="IZ98">
        <v>2.24854</v>
      </c>
      <c r="JA98">
        <v>2.58911</v>
      </c>
      <c r="JB98">
        <v>1.99585</v>
      </c>
      <c r="JC98">
        <v>2.34375</v>
      </c>
      <c r="JD98">
        <v>29.6657</v>
      </c>
      <c r="JE98">
        <v>15.9533</v>
      </c>
      <c r="JF98">
        <v>2</v>
      </c>
      <c r="JG98">
        <v>623.184</v>
      </c>
      <c r="JH98">
        <v>735.031</v>
      </c>
      <c r="JI98">
        <v>24.6217</v>
      </c>
      <c r="JJ98">
        <v>25.9297</v>
      </c>
      <c r="JK98">
        <v>29.9989</v>
      </c>
      <c r="JL98">
        <v>26.0266</v>
      </c>
      <c r="JM98">
        <v>25.98</v>
      </c>
      <c r="JN98">
        <v>-1</v>
      </c>
      <c r="JO98">
        <v>-30</v>
      </c>
      <c r="JP98">
        <v>-30</v>
      </c>
      <c r="JQ98">
        <v>-999.9</v>
      </c>
      <c r="JR98">
        <v>420.1</v>
      </c>
      <c r="JS98">
        <v>0</v>
      </c>
      <c r="JT98">
        <v>102.541</v>
      </c>
      <c r="JU98">
        <v>104.083</v>
      </c>
    </row>
    <row r="99" spans="1:281">
      <c r="A99">
        <v>83</v>
      </c>
      <c r="B99">
        <v>1654185378</v>
      </c>
      <c r="C99">
        <v>4920.90000009537</v>
      </c>
      <c r="D99" t="s">
        <v>589</v>
      </c>
      <c r="E99" t="s">
        <v>590</v>
      </c>
      <c r="F99">
        <v>5</v>
      </c>
      <c r="G99" t="s">
        <v>417</v>
      </c>
      <c r="H99" t="s">
        <v>418</v>
      </c>
      <c r="I99">
        <v>1654185375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908.816611632507</v>
      </c>
      <c r="AK99">
        <v>911.139551515152</v>
      </c>
      <c r="AL99">
        <v>-0.743465797953973</v>
      </c>
      <c r="AM99">
        <v>66.9138105753433</v>
      </c>
      <c r="AN99">
        <f>(AP99 - AO99 + DI99*1E3/(8.314*(DK99+273.15)) * AR99/DH99 * AQ99) * DH99/(100*CV99) * 1000/(1000 - AP99)</f>
        <v>0</v>
      </c>
      <c r="AO99">
        <v>11.4509471149494</v>
      </c>
      <c r="AP99">
        <v>11.4440096969697</v>
      </c>
      <c r="AQ99">
        <v>-0.00318661601433976</v>
      </c>
      <c r="AR99">
        <v>78.336245327383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419</v>
      </c>
      <c r="AY99" t="s">
        <v>419</v>
      </c>
      <c r="AZ99">
        <v>0</v>
      </c>
      <c r="BA99">
        <v>0</v>
      </c>
      <c r="BB99">
        <f>1-AZ99/BA99</f>
        <v>0</v>
      </c>
      <c r="BC99">
        <v>0</v>
      </c>
      <c r="BD99" t="s">
        <v>419</v>
      </c>
      <c r="BE99" t="s">
        <v>419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419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420</v>
      </c>
      <c r="CY99">
        <v>2</v>
      </c>
      <c r="CZ99" t="b">
        <v>1</v>
      </c>
      <c r="DA99">
        <v>1654185375</v>
      </c>
      <c r="DB99">
        <v>902.541272727273</v>
      </c>
      <c r="DC99">
        <v>898.942545454545</v>
      </c>
      <c r="DD99">
        <v>11.4410636363636</v>
      </c>
      <c r="DE99">
        <v>11.4483363636364</v>
      </c>
      <c r="DF99">
        <v>899.238</v>
      </c>
      <c r="DG99">
        <v>11.4246272727273</v>
      </c>
      <c r="DH99">
        <v>600.017909090909</v>
      </c>
      <c r="DI99">
        <v>90.6101</v>
      </c>
      <c r="DJ99">
        <v>0.100023436363636</v>
      </c>
      <c r="DK99">
        <v>23.6801181818182</v>
      </c>
      <c r="DL99">
        <v>23.1056363636364</v>
      </c>
      <c r="DM99">
        <v>999.9</v>
      </c>
      <c r="DN99">
        <v>0</v>
      </c>
      <c r="DO99">
        <v>0</v>
      </c>
      <c r="DP99">
        <v>9982.10272727273</v>
      </c>
      <c r="DQ99">
        <v>0</v>
      </c>
      <c r="DR99">
        <v>418.807363636364</v>
      </c>
      <c r="DS99">
        <v>3.59888181818182</v>
      </c>
      <c r="DT99">
        <v>912.986818181818</v>
      </c>
      <c r="DU99">
        <v>909.352727272727</v>
      </c>
      <c r="DV99">
        <v>-0.00725356727272727</v>
      </c>
      <c r="DW99">
        <v>898.942545454545</v>
      </c>
      <c r="DX99">
        <v>11.4483363636364</v>
      </c>
      <c r="DY99">
        <v>1.03667909090909</v>
      </c>
      <c r="DZ99">
        <v>1.03733363636364</v>
      </c>
      <c r="EA99">
        <v>7.44231</v>
      </c>
      <c r="EB99">
        <v>7.45148818181818</v>
      </c>
      <c r="EC99">
        <v>0</v>
      </c>
      <c r="ED99">
        <v>0</v>
      </c>
      <c r="EE99">
        <v>0</v>
      </c>
      <c r="EF99">
        <v>0</v>
      </c>
      <c r="EG99">
        <v>-13.3181818181818</v>
      </c>
      <c r="EH99">
        <v>0</v>
      </c>
      <c r="EI99">
        <v>0.136363636363636</v>
      </c>
      <c r="EJ99">
        <v>-1.77272727272727</v>
      </c>
      <c r="EK99">
        <v>34.4770909090909</v>
      </c>
      <c r="EL99">
        <v>39.812</v>
      </c>
      <c r="EM99">
        <v>36.562</v>
      </c>
      <c r="EN99">
        <v>41.2156363636364</v>
      </c>
      <c r="EO99">
        <v>35.6531818181818</v>
      </c>
      <c r="EP99">
        <v>0</v>
      </c>
      <c r="EQ99">
        <v>0</v>
      </c>
      <c r="ER99">
        <v>0</v>
      </c>
      <c r="ES99">
        <v>1654185378.7</v>
      </c>
      <c r="ET99">
        <v>0</v>
      </c>
      <c r="EU99">
        <v>-12.9</v>
      </c>
      <c r="EV99">
        <v>-5.61538404379135</v>
      </c>
      <c r="EW99">
        <v>-15.0769235690434</v>
      </c>
      <c r="EX99">
        <v>5.94</v>
      </c>
      <c r="EY99">
        <v>15</v>
      </c>
      <c r="EZ99">
        <v>0</v>
      </c>
      <c r="FA99" t="s">
        <v>421</v>
      </c>
      <c r="FB99">
        <v>1653839153.1</v>
      </c>
      <c r="FC99">
        <v>1653839148.6</v>
      </c>
      <c r="FD99">
        <v>0</v>
      </c>
      <c r="FE99">
        <v>0.832</v>
      </c>
      <c r="FF99">
        <v>0.044</v>
      </c>
      <c r="FG99">
        <v>2.673</v>
      </c>
      <c r="FH99">
        <v>0.008</v>
      </c>
      <c r="FI99">
        <v>427</v>
      </c>
      <c r="FJ99">
        <v>11</v>
      </c>
      <c r="FK99">
        <v>0.49</v>
      </c>
      <c r="FL99">
        <v>0.23</v>
      </c>
      <c r="FM99">
        <v>3.69077806451613</v>
      </c>
      <c r="FN99">
        <v>-1.15810209677421</v>
      </c>
      <c r="FO99">
        <v>0.118933183638745</v>
      </c>
      <c r="FP99">
        <v>-1</v>
      </c>
      <c r="FQ99">
        <v>-12.82</v>
      </c>
      <c r="FR99">
        <v>3.30769290162258</v>
      </c>
      <c r="FS99">
        <v>11.638625348382</v>
      </c>
      <c r="FT99">
        <v>0</v>
      </c>
      <c r="FU99">
        <v>0.0142417103548387</v>
      </c>
      <c r="FV99">
        <v>0.0789273596129032</v>
      </c>
      <c r="FW99">
        <v>0.0437638328244685</v>
      </c>
      <c r="FX99">
        <v>1</v>
      </c>
      <c r="FY99">
        <v>1</v>
      </c>
      <c r="FZ99">
        <v>2</v>
      </c>
      <c r="GA99" t="s">
        <v>492</v>
      </c>
      <c r="GB99">
        <v>3.2057</v>
      </c>
      <c r="GC99">
        <v>2.75476</v>
      </c>
      <c r="GD99">
        <v>0.15636</v>
      </c>
      <c r="GE99">
        <v>0.156302</v>
      </c>
      <c r="GF99">
        <v>0.0610493</v>
      </c>
      <c r="GG99">
        <v>0.0619029</v>
      </c>
      <c r="GH99">
        <v>32947.5</v>
      </c>
      <c r="GI99">
        <v>36269.6</v>
      </c>
      <c r="GJ99">
        <v>35388</v>
      </c>
      <c r="GK99">
        <v>39020</v>
      </c>
      <c r="GL99">
        <v>47106.9</v>
      </c>
      <c r="GM99">
        <v>52830.7</v>
      </c>
      <c r="GN99">
        <v>55275.1</v>
      </c>
      <c r="GO99">
        <v>62534.4</v>
      </c>
      <c r="GP99">
        <v>2.16715</v>
      </c>
      <c r="GQ99">
        <v>2.30895</v>
      </c>
      <c r="GR99">
        <v>0.15365</v>
      </c>
      <c r="GS99">
        <v>0</v>
      </c>
      <c r="GT99">
        <v>20.5667</v>
      </c>
      <c r="GU99">
        <v>999.9</v>
      </c>
      <c r="GV99">
        <v>31.889</v>
      </c>
      <c r="GW99">
        <v>27.855</v>
      </c>
      <c r="GX99">
        <v>13.243</v>
      </c>
      <c r="GY99">
        <v>55.2373</v>
      </c>
      <c r="GZ99">
        <v>36.0216</v>
      </c>
      <c r="HA99">
        <v>2</v>
      </c>
      <c r="HB99">
        <v>-0.129606</v>
      </c>
      <c r="HC99">
        <v>0</v>
      </c>
      <c r="HD99">
        <v>20.1815</v>
      </c>
      <c r="HE99">
        <v>5.20381</v>
      </c>
      <c r="HF99">
        <v>12.0095</v>
      </c>
      <c r="HG99">
        <v>4.9756</v>
      </c>
      <c r="HH99">
        <v>3.29338</v>
      </c>
      <c r="HI99">
        <v>453.5</v>
      </c>
      <c r="HJ99">
        <v>9999</v>
      </c>
      <c r="HK99">
        <v>9999</v>
      </c>
      <c r="HL99">
        <v>8593.3</v>
      </c>
      <c r="HM99">
        <v>1.86275</v>
      </c>
      <c r="HN99">
        <v>1.86783</v>
      </c>
      <c r="HO99">
        <v>1.86752</v>
      </c>
      <c r="HP99">
        <v>1.86862</v>
      </c>
      <c r="HQ99">
        <v>1.86951</v>
      </c>
      <c r="HR99">
        <v>1.86555</v>
      </c>
      <c r="HS99">
        <v>1.86676</v>
      </c>
      <c r="HT99">
        <v>1.86812</v>
      </c>
      <c r="HU99">
        <v>5</v>
      </c>
      <c r="HV99">
        <v>0</v>
      </c>
      <c r="HW99">
        <v>0</v>
      </c>
      <c r="HX99">
        <v>0</v>
      </c>
      <c r="HY99" t="s">
        <v>423</v>
      </c>
      <c r="HZ99" t="s">
        <v>424</v>
      </c>
      <c r="IA99" t="s">
        <v>425</v>
      </c>
      <c r="IB99" t="s">
        <v>425</v>
      </c>
      <c r="IC99" t="s">
        <v>425</v>
      </c>
      <c r="ID99" t="s">
        <v>425</v>
      </c>
      <c r="IE99">
        <v>0</v>
      </c>
      <c r="IF99">
        <v>100</v>
      </c>
      <c r="IG99">
        <v>100</v>
      </c>
      <c r="IH99">
        <v>3.3</v>
      </c>
      <c r="II99">
        <v>0.0167</v>
      </c>
      <c r="IJ99">
        <v>2.1281692141418</v>
      </c>
      <c r="IK99">
        <v>0.00126289029031032</v>
      </c>
      <c r="IL99">
        <v>1.41772891061911e-08</v>
      </c>
      <c r="IM99">
        <v>3.84268295795709e-11</v>
      </c>
      <c r="IN99">
        <v>-0.00961934716735676</v>
      </c>
      <c r="IO99">
        <v>-0.0181798780298593</v>
      </c>
      <c r="IP99">
        <v>0.00198435848900387</v>
      </c>
      <c r="IQ99">
        <v>-1.69116240974151e-05</v>
      </c>
      <c r="IR99">
        <v>-3</v>
      </c>
      <c r="IS99">
        <v>2251</v>
      </c>
      <c r="IT99">
        <v>1</v>
      </c>
      <c r="IU99">
        <v>27</v>
      </c>
      <c r="IV99">
        <v>5770.4</v>
      </c>
      <c r="IW99">
        <v>5770.5</v>
      </c>
      <c r="IX99">
        <v>0.146484</v>
      </c>
      <c r="IY99">
        <v>4.99756</v>
      </c>
      <c r="IZ99">
        <v>2.24854</v>
      </c>
      <c r="JA99">
        <v>2.58911</v>
      </c>
      <c r="JB99">
        <v>1.99585</v>
      </c>
      <c r="JC99">
        <v>2.36084</v>
      </c>
      <c r="JD99">
        <v>29.5378</v>
      </c>
      <c r="JE99">
        <v>15.9358</v>
      </c>
      <c r="JF99">
        <v>2</v>
      </c>
      <c r="JG99">
        <v>623.318</v>
      </c>
      <c r="JH99">
        <v>735.518</v>
      </c>
      <c r="JI99">
        <v>24.4501</v>
      </c>
      <c r="JJ99">
        <v>25.7371</v>
      </c>
      <c r="JK99">
        <v>29.9988</v>
      </c>
      <c r="JL99">
        <v>25.8431</v>
      </c>
      <c r="JM99">
        <v>25.7989</v>
      </c>
      <c r="JN99">
        <v>-1</v>
      </c>
      <c r="JO99">
        <v>-30</v>
      </c>
      <c r="JP99">
        <v>-30</v>
      </c>
      <c r="JQ99">
        <v>-999.9</v>
      </c>
      <c r="JR99">
        <v>420.1</v>
      </c>
      <c r="JS99">
        <v>0</v>
      </c>
      <c r="JT99">
        <v>102.568</v>
      </c>
      <c r="JU99">
        <v>104.123</v>
      </c>
    </row>
    <row r="100" spans="1:281">
      <c r="A100">
        <v>84</v>
      </c>
      <c r="B100">
        <v>1654185438</v>
      </c>
      <c r="C100">
        <v>4980.90000009537</v>
      </c>
      <c r="D100" t="s">
        <v>591</v>
      </c>
      <c r="E100" t="s">
        <v>592</v>
      </c>
      <c r="F100">
        <v>5</v>
      </c>
      <c r="G100" t="s">
        <v>417</v>
      </c>
      <c r="H100" t="s">
        <v>418</v>
      </c>
      <c r="I100">
        <v>1654185435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866.52232193597</v>
      </c>
      <c r="AK100">
        <v>868.433533333333</v>
      </c>
      <c r="AL100">
        <v>-0.671596172307006</v>
      </c>
      <c r="AM100">
        <v>66.9138105753433</v>
      </c>
      <c r="AN100">
        <f>(AP100 - AO100 + DI100*1E3/(8.314*(DK100+273.15)) * AR100/DH100 * AQ100) * DH100/(100*CV100) * 1000/(1000 - AP100)</f>
        <v>0</v>
      </c>
      <c r="AO100">
        <v>11.5336310053963</v>
      </c>
      <c r="AP100">
        <v>11.5175915151515</v>
      </c>
      <c r="AQ100">
        <v>-0.00149975556316102</v>
      </c>
      <c r="AR100">
        <v>78.336245327383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419</v>
      </c>
      <c r="AY100" t="s">
        <v>419</v>
      </c>
      <c r="AZ100">
        <v>0</v>
      </c>
      <c r="BA100">
        <v>0</v>
      </c>
      <c r="BB100">
        <f>1-AZ100/BA100</f>
        <v>0</v>
      </c>
      <c r="BC100">
        <v>0</v>
      </c>
      <c r="BD100" t="s">
        <v>419</v>
      </c>
      <c r="BE100" t="s">
        <v>419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419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420</v>
      </c>
      <c r="CY100">
        <v>2</v>
      </c>
      <c r="CZ100" t="b">
        <v>1</v>
      </c>
      <c r="DA100">
        <v>1654185435</v>
      </c>
      <c r="DB100">
        <v>860.098</v>
      </c>
      <c r="DC100">
        <v>856.899181818182</v>
      </c>
      <c r="DD100">
        <v>11.5107</v>
      </c>
      <c r="DE100">
        <v>11.5334727272727</v>
      </c>
      <c r="DF100">
        <v>856.852909090909</v>
      </c>
      <c r="DG100">
        <v>11.4928181818182</v>
      </c>
      <c r="DH100">
        <v>600.013181818182</v>
      </c>
      <c r="DI100">
        <v>90.6059454545454</v>
      </c>
      <c r="DJ100">
        <v>0.100007127272727</v>
      </c>
      <c r="DK100">
        <v>23.5411636363636</v>
      </c>
      <c r="DL100">
        <v>22.9697363636364</v>
      </c>
      <c r="DM100">
        <v>999.9</v>
      </c>
      <c r="DN100">
        <v>0</v>
      </c>
      <c r="DO100">
        <v>0</v>
      </c>
      <c r="DP100">
        <v>10000.7481818182</v>
      </c>
      <c r="DQ100">
        <v>0</v>
      </c>
      <c r="DR100">
        <v>418.892454545455</v>
      </c>
      <c r="DS100">
        <v>3.19868636363636</v>
      </c>
      <c r="DT100">
        <v>870.113454545455</v>
      </c>
      <c r="DU100">
        <v>866.897454545454</v>
      </c>
      <c r="DV100">
        <v>-0.0227928154545455</v>
      </c>
      <c r="DW100">
        <v>856.899181818182</v>
      </c>
      <c r="DX100">
        <v>11.5334727272727</v>
      </c>
      <c r="DY100">
        <v>1.04293818181818</v>
      </c>
      <c r="DZ100">
        <v>1.04500272727273</v>
      </c>
      <c r="EA100">
        <v>7.53043181818182</v>
      </c>
      <c r="EB100">
        <v>7.55929</v>
      </c>
      <c r="EC100">
        <v>0</v>
      </c>
      <c r="ED100">
        <v>0</v>
      </c>
      <c r="EE100">
        <v>0</v>
      </c>
      <c r="EF100">
        <v>0</v>
      </c>
      <c r="EG100">
        <v>-6.77272727272727</v>
      </c>
      <c r="EH100">
        <v>0</v>
      </c>
      <c r="EI100">
        <v>4.18181818181818</v>
      </c>
      <c r="EJ100">
        <v>-3.36363636363636</v>
      </c>
      <c r="EK100">
        <v>34.437</v>
      </c>
      <c r="EL100">
        <v>39.687</v>
      </c>
      <c r="EM100">
        <v>36.5</v>
      </c>
      <c r="EN100">
        <v>41.1700909090909</v>
      </c>
      <c r="EO100">
        <v>35.625</v>
      </c>
      <c r="EP100">
        <v>0</v>
      </c>
      <c r="EQ100">
        <v>0</v>
      </c>
      <c r="ER100">
        <v>0</v>
      </c>
      <c r="ES100">
        <v>1654185438.7</v>
      </c>
      <c r="ET100">
        <v>0</v>
      </c>
      <c r="EU100">
        <v>-9.28</v>
      </c>
      <c r="EV100">
        <v>67.1923076647978</v>
      </c>
      <c r="EW100">
        <v>39.9230769353035</v>
      </c>
      <c r="EX100">
        <v>-1.22</v>
      </c>
      <c r="EY100">
        <v>15</v>
      </c>
      <c r="EZ100">
        <v>0</v>
      </c>
      <c r="FA100" t="s">
        <v>421</v>
      </c>
      <c r="FB100">
        <v>1653839153.1</v>
      </c>
      <c r="FC100">
        <v>1653839148.6</v>
      </c>
      <c r="FD100">
        <v>0</v>
      </c>
      <c r="FE100">
        <v>0.832</v>
      </c>
      <c r="FF100">
        <v>0.044</v>
      </c>
      <c r="FG100">
        <v>2.673</v>
      </c>
      <c r="FH100">
        <v>0.008</v>
      </c>
      <c r="FI100">
        <v>427</v>
      </c>
      <c r="FJ100">
        <v>11</v>
      </c>
      <c r="FK100">
        <v>0.49</v>
      </c>
      <c r="FL100">
        <v>0.23</v>
      </c>
      <c r="FM100">
        <v>3.30820193548387</v>
      </c>
      <c r="FN100">
        <v>-1.22904096774194</v>
      </c>
      <c r="FO100">
        <v>0.10317008726337</v>
      </c>
      <c r="FP100">
        <v>-1</v>
      </c>
      <c r="FQ100">
        <v>-10.16</v>
      </c>
      <c r="FR100">
        <v>32.1538460901268</v>
      </c>
      <c r="FS100">
        <v>13.5223666567654</v>
      </c>
      <c r="FT100">
        <v>0</v>
      </c>
      <c r="FU100">
        <v>0.00345814290322581</v>
      </c>
      <c r="FV100">
        <v>0.0481027683870969</v>
      </c>
      <c r="FW100">
        <v>0.0451118234748131</v>
      </c>
      <c r="FX100">
        <v>1</v>
      </c>
      <c r="FY100">
        <v>1</v>
      </c>
      <c r="FZ100">
        <v>2</v>
      </c>
      <c r="GA100" t="s">
        <v>492</v>
      </c>
      <c r="GB100">
        <v>3.20575</v>
      </c>
      <c r="GC100">
        <v>2.75489</v>
      </c>
      <c r="GD100">
        <v>0.151573</v>
      </c>
      <c r="GE100">
        <v>0.15158</v>
      </c>
      <c r="GF100">
        <v>0.0613748</v>
      </c>
      <c r="GG100">
        <v>0.0623188</v>
      </c>
      <c r="GH100">
        <v>33145.2</v>
      </c>
      <c r="GI100">
        <v>36488.6</v>
      </c>
      <c r="GJ100">
        <v>35398.4</v>
      </c>
      <c r="GK100">
        <v>39035.9</v>
      </c>
      <c r="GL100">
        <v>47101.9</v>
      </c>
      <c r="GM100">
        <v>52826.6</v>
      </c>
      <c r="GN100">
        <v>55288.5</v>
      </c>
      <c r="GO100">
        <v>62557.4</v>
      </c>
      <c r="GP100">
        <v>2.16992</v>
      </c>
      <c r="GQ100">
        <v>2.31243</v>
      </c>
      <c r="GR100">
        <v>0.152137</v>
      </c>
      <c r="GS100">
        <v>0</v>
      </c>
      <c r="GT100">
        <v>20.4562</v>
      </c>
      <c r="GU100">
        <v>999.9</v>
      </c>
      <c r="GV100">
        <v>32.066</v>
      </c>
      <c r="GW100">
        <v>27.805</v>
      </c>
      <c r="GX100">
        <v>13.279</v>
      </c>
      <c r="GY100">
        <v>55.2373</v>
      </c>
      <c r="GZ100">
        <v>36.2099</v>
      </c>
      <c r="HA100">
        <v>2</v>
      </c>
      <c r="HB100">
        <v>-0.145061</v>
      </c>
      <c r="HC100">
        <v>0</v>
      </c>
      <c r="HD100">
        <v>20.1818</v>
      </c>
      <c r="HE100">
        <v>5.19962</v>
      </c>
      <c r="HF100">
        <v>12.0097</v>
      </c>
      <c r="HG100">
        <v>4.9757</v>
      </c>
      <c r="HH100">
        <v>3.29318</v>
      </c>
      <c r="HI100">
        <v>453.5</v>
      </c>
      <c r="HJ100">
        <v>9999</v>
      </c>
      <c r="HK100">
        <v>9999</v>
      </c>
      <c r="HL100">
        <v>8593.3</v>
      </c>
      <c r="HM100">
        <v>1.8627</v>
      </c>
      <c r="HN100">
        <v>1.86782</v>
      </c>
      <c r="HO100">
        <v>1.86756</v>
      </c>
      <c r="HP100">
        <v>1.86861</v>
      </c>
      <c r="HQ100">
        <v>1.86951</v>
      </c>
      <c r="HR100">
        <v>1.86554</v>
      </c>
      <c r="HS100">
        <v>1.86676</v>
      </c>
      <c r="HT100">
        <v>1.8681</v>
      </c>
      <c r="HU100">
        <v>5</v>
      </c>
      <c r="HV100">
        <v>0</v>
      </c>
      <c r="HW100">
        <v>0</v>
      </c>
      <c r="HX100">
        <v>0</v>
      </c>
      <c r="HY100" t="s">
        <v>423</v>
      </c>
      <c r="HZ100" t="s">
        <v>424</v>
      </c>
      <c r="IA100" t="s">
        <v>425</v>
      </c>
      <c r="IB100" t="s">
        <v>425</v>
      </c>
      <c r="IC100" t="s">
        <v>425</v>
      </c>
      <c r="ID100" t="s">
        <v>425</v>
      </c>
      <c r="IE100">
        <v>0</v>
      </c>
      <c r="IF100">
        <v>100</v>
      </c>
      <c r="IG100">
        <v>100</v>
      </c>
      <c r="IH100">
        <v>3.242</v>
      </c>
      <c r="II100">
        <v>0.0181</v>
      </c>
      <c r="IJ100">
        <v>2.1281692141418</v>
      </c>
      <c r="IK100">
        <v>0.00126289029031032</v>
      </c>
      <c r="IL100">
        <v>1.41772891061911e-08</v>
      </c>
      <c r="IM100">
        <v>3.84268295795709e-11</v>
      </c>
      <c r="IN100">
        <v>-0.00961934716735676</v>
      </c>
      <c r="IO100">
        <v>-0.0181798780298593</v>
      </c>
      <c r="IP100">
        <v>0.00198435848900387</v>
      </c>
      <c r="IQ100">
        <v>-1.69116240974151e-05</v>
      </c>
      <c r="IR100">
        <v>-3</v>
      </c>
      <c r="IS100">
        <v>2251</v>
      </c>
      <c r="IT100">
        <v>1</v>
      </c>
      <c r="IU100">
        <v>27</v>
      </c>
      <c r="IV100">
        <v>5771.4</v>
      </c>
      <c r="IW100">
        <v>5771.5</v>
      </c>
      <c r="IX100">
        <v>0.146484</v>
      </c>
      <c r="IY100">
        <v>4.99756</v>
      </c>
      <c r="IZ100">
        <v>2.24854</v>
      </c>
      <c r="JA100">
        <v>2.58911</v>
      </c>
      <c r="JB100">
        <v>1.99585</v>
      </c>
      <c r="JC100">
        <v>2.33032</v>
      </c>
      <c r="JD100">
        <v>29.3889</v>
      </c>
      <c r="JE100">
        <v>15.9445</v>
      </c>
      <c r="JF100">
        <v>2</v>
      </c>
      <c r="JG100">
        <v>623.317</v>
      </c>
      <c r="JH100">
        <v>736.076</v>
      </c>
      <c r="JI100">
        <v>24.2809</v>
      </c>
      <c r="JJ100">
        <v>25.5442</v>
      </c>
      <c r="JK100">
        <v>29.9988</v>
      </c>
      <c r="JL100">
        <v>25.6571</v>
      </c>
      <c r="JM100">
        <v>25.614</v>
      </c>
      <c r="JN100">
        <v>-1</v>
      </c>
      <c r="JO100">
        <v>-30</v>
      </c>
      <c r="JP100">
        <v>-30</v>
      </c>
      <c r="JQ100">
        <v>-999.9</v>
      </c>
      <c r="JR100">
        <v>420.1</v>
      </c>
      <c r="JS100">
        <v>0</v>
      </c>
      <c r="JT100">
        <v>102.594</v>
      </c>
      <c r="JU100">
        <v>104.163</v>
      </c>
    </row>
    <row r="101" spans="1:281">
      <c r="A101">
        <v>85</v>
      </c>
      <c r="B101">
        <v>1654185498</v>
      </c>
      <c r="C101">
        <v>5040.90000009537</v>
      </c>
      <c r="D101" t="s">
        <v>593</v>
      </c>
      <c r="E101" t="s">
        <v>594</v>
      </c>
      <c r="F101">
        <v>5</v>
      </c>
      <c r="G101" t="s">
        <v>417</v>
      </c>
      <c r="H101" t="s">
        <v>418</v>
      </c>
      <c r="I101">
        <v>1654185495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920.426888388244</v>
      </c>
      <c r="AK101">
        <v>901.2072</v>
      </c>
      <c r="AL101">
        <v>4.12976594785792</v>
      </c>
      <c r="AM101">
        <v>66.9138105753433</v>
      </c>
      <c r="AN101">
        <f>(AP101 - AO101 + DI101*1E3/(8.314*(DK101+273.15)) * AR101/DH101 * AQ101) * DH101/(100*CV101) * 1000/(1000 - AP101)</f>
        <v>0</v>
      </c>
      <c r="AO101">
        <v>11.5470655491418</v>
      </c>
      <c r="AP101">
        <v>11.5390478787879</v>
      </c>
      <c r="AQ101">
        <v>-0.00233229416457805</v>
      </c>
      <c r="AR101">
        <v>78.336245327383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419</v>
      </c>
      <c r="AY101" t="s">
        <v>419</v>
      </c>
      <c r="AZ101">
        <v>0</v>
      </c>
      <c r="BA101">
        <v>0</v>
      </c>
      <c r="BB101">
        <f>1-AZ101/BA101</f>
        <v>0</v>
      </c>
      <c r="BC101">
        <v>0</v>
      </c>
      <c r="BD101" t="s">
        <v>419</v>
      </c>
      <c r="BE101" t="s">
        <v>419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419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420</v>
      </c>
      <c r="CY101">
        <v>2</v>
      </c>
      <c r="CZ101" t="b">
        <v>1</v>
      </c>
      <c r="DA101">
        <v>1654185495</v>
      </c>
      <c r="DB101">
        <v>881.664545454546</v>
      </c>
      <c r="DC101">
        <v>901.448636363637</v>
      </c>
      <c r="DD101">
        <v>11.5338</v>
      </c>
      <c r="DE101">
        <v>11.5470090909091</v>
      </c>
      <c r="DF101">
        <v>878.390181818182</v>
      </c>
      <c r="DG101">
        <v>11.5154545454545</v>
      </c>
      <c r="DH101">
        <v>599.999727272727</v>
      </c>
      <c r="DI101">
        <v>90.6030454545455</v>
      </c>
      <c r="DJ101">
        <v>0.0998144909090909</v>
      </c>
      <c r="DK101">
        <v>23.4197090909091</v>
      </c>
      <c r="DL101">
        <v>22.8595454545455</v>
      </c>
      <c r="DM101">
        <v>999.9</v>
      </c>
      <c r="DN101">
        <v>0</v>
      </c>
      <c r="DO101">
        <v>0</v>
      </c>
      <c r="DP101">
        <v>10008.2409090909</v>
      </c>
      <c r="DQ101">
        <v>0</v>
      </c>
      <c r="DR101">
        <v>418.972636363636</v>
      </c>
      <c r="DS101">
        <v>-19.7840990909091</v>
      </c>
      <c r="DT101">
        <v>891.952272727273</v>
      </c>
      <c r="DU101">
        <v>911.979454545455</v>
      </c>
      <c r="DV101">
        <v>-0.0132010163636364</v>
      </c>
      <c r="DW101">
        <v>901.448636363637</v>
      </c>
      <c r="DX101">
        <v>11.5470090909091</v>
      </c>
      <c r="DY101">
        <v>1.04499909090909</v>
      </c>
      <c r="DZ101">
        <v>1.04619272727273</v>
      </c>
      <c r="EA101">
        <v>7.55933818181818</v>
      </c>
      <c r="EB101">
        <v>7.57599</v>
      </c>
      <c r="EC101">
        <v>0</v>
      </c>
      <c r="ED101">
        <v>0</v>
      </c>
      <c r="EE101">
        <v>0</v>
      </c>
      <c r="EF101">
        <v>0</v>
      </c>
      <c r="EG101">
        <v>-8.09090909090909</v>
      </c>
      <c r="EH101">
        <v>0</v>
      </c>
      <c r="EI101">
        <v>9.77272727272727</v>
      </c>
      <c r="EJ101">
        <v>0</v>
      </c>
      <c r="EK101">
        <v>34.375</v>
      </c>
      <c r="EL101">
        <v>39.625</v>
      </c>
      <c r="EM101">
        <v>36.437</v>
      </c>
      <c r="EN101">
        <v>41.125</v>
      </c>
      <c r="EO101">
        <v>35.562</v>
      </c>
      <c r="EP101">
        <v>0</v>
      </c>
      <c r="EQ101">
        <v>0</v>
      </c>
      <c r="ER101">
        <v>0</v>
      </c>
      <c r="ES101">
        <v>1654185498.7</v>
      </c>
      <c r="ET101">
        <v>0</v>
      </c>
      <c r="EU101">
        <v>-9.22</v>
      </c>
      <c r="EV101">
        <v>18.4615391951341</v>
      </c>
      <c r="EW101">
        <v>-0.230770080517487</v>
      </c>
      <c r="EX101">
        <v>6.46</v>
      </c>
      <c r="EY101">
        <v>15</v>
      </c>
      <c r="EZ101">
        <v>0</v>
      </c>
      <c r="FA101" t="s">
        <v>421</v>
      </c>
      <c r="FB101">
        <v>1653839153.1</v>
      </c>
      <c r="FC101">
        <v>1653839148.6</v>
      </c>
      <c r="FD101">
        <v>0</v>
      </c>
      <c r="FE101">
        <v>0.832</v>
      </c>
      <c r="FF101">
        <v>0.044</v>
      </c>
      <c r="FG101">
        <v>2.673</v>
      </c>
      <c r="FH101">
        <v>0.008</v>
      </c>
      <c r="FI101">
        <v>427</v>
      </c>
      <c r="FJ101">
        <v>11</v>
      </c>
      <c r="FK101">
        <v>0.49</v>
      </c>
      <c r="FL101">
        <v>0.23</v>
      </c>
      <c r="FM101">
        <v>-7.9128855483871</v>
      </c>
      <c r="FN101">
        <v>-93.5862894193549</v>
      </c>
      <c r="FO101">
        <v>9.44070718313085</v>
      </c>
      <c r="FP101">
        <v>-1</v>
      </c>
      <c r="FQ101">
        <v>-9.6</v>
      </c>
      <c r="FR101">
        <v>33.5384623164962</v>
      </c>
      <c r="FS101">
        <v>17.5219861887858</v>
      </c>
      <c r="FT101">
        <v>0</v>
      </c>
      <c r="FU101">
        <v>0.0243154296774194</v>
      </c>
      <c r="FV101">
        <v>-0.0389137262903226</v>
      </c>
      <c r="FW101">
        <v>0.0482833888265136</v>
      </c>
      <c r="FX101">
        <v>1</v>
      </c>
      <c r="FY101">
        <v>1</v>
      </c>
      <c r="FZ101">
        <v>2</v>
      </c>
      <c r="GA101" t="s">
        <v>492</v>
      </c>
      <c r="GB101">
        <v>3.206</v>
      </c>
      <c r="GC101">
        <v>2.75487</v>
      </c>
      <c r="GD101">
        <v>0.155529</v>
      </c>
      <c r="GE101">
        <v>0.156919</v>
      </c>
      <c r="GF101">
        <v>0.0614843</v>
      </c>
      <c r="GG101">
        <v>0.0623903</v>
      </c>
      <c r="GH101">
        <v>33000.9</v>
      </c>
      <c r="GI101">
        <v>36274.3</v>
      </c>
      <c r="GJ101">
        <v>35408.2</v>
      </c>
      <c r="GK101">
        <v>39051</v>
      </c>
      <c r="GL101">
        <v>47107</v>
      </c>
      <c r="GM101">
        <v>52841.8</v>
      </c>
      <c r="GN101">
        <v>55300.6</v>
      </c>
      <c r="GO101">
        <v>62579.9</v>
      </c>
      <c r="GP101">
        <v>2.17255</v>
      </c>
      <c r="GQ101">
        <v>2.31585</v>
      </c>
      <c r="GR101">
        <v>0.150803</v>
      </c>
      <c r="GS101">
        <v>0</v>
      </c>
      <c r="GT101">
        <v>20.3726</v>
      </c>
      <c r="GU101">
        <v>999.9</v>
      </c>
      <c r="GV101">
        <v>32.163</v>
      </c>
      <c r="GW101">
        <v>27.734</v>
      </c>
      <c r="GX101">
        <v>13.2646</v>
      </c>
      <c r="GY101">
        <v>54.6072</v>
      </c>
      <c r="GZ101">
        <v>36.0857</v>
      </c>
      <c r="HA101">
        <v>2</v>
      </c>
      <c r="HB101">
        <v>-0.159644</v>
      </c>
      <c r="HC101">
        <v>0</v>
      </c>
      <c r="HD101">
        <v>20.1816</v>
      </c>
      <c r="HE101">
        <v>5.19932</v>
      </c>
      <c r="HF101">
        <v>12.0092</v>
      </c>
      <c r="HG101">
        <v>4.97575</v>
      </c>
      <c r="HH101">
        <v>3.29318</v>
      </c>
      <c r="HI101">
        <v>453.5</v>
      </c>
      <c r="HJ101">
        <v>9999</v>
      </c>
      <c r="HK101">
        <v>9999</v>
      </c>
      <c r="HL101">
        <v>8593.3</v>
      </c>
      <c r="HM101">
        <v>1.86272</v>
      </c>
      <c r="HN101">
        <v>1.86783</v>
      </c>
      <c r="HO101">
        <v>1.86757</v>
      </c>
      <c r="HP101">
        <v>1.86862</v>
      </c>
      <c r="HQ101">
        <v>1.86951</v>
      </c>
      <c r="HR101">
        <v>1.86555</v>
      </c>
      <c r="HS101">
        <v>1.86675</v>
      </c>
      <c r="HT101">
        <v>1.86811</v>
      </c>
      <c r="HU101">
        <v>5</v>
      </c>
      <c r="HV101">
        <v>0</v>
      </c>
      <c r="HW101">
        <v>0</v>
      </c>
      <c r="HX101">
        <v>0</v>
      </c>
      <c r="HY101" t="s">
        <v>423</v>
      </c>
      <c r="HZ101" t="s">
        <v>424</v>
      </c>
      <c r="IA101" t="s">
        <v>425</v>
      </c>
      <c r="IB101" t="s">
        <v>425</v>
      </c>
      <c r="IC101" t="s">
        <v>425</v>
      </c>
      <c r="ID101" t="s">
        <v>425</v>
      </c>
      <c r="IE101">
        <v>0</v>
      </c>
      <c r="IF101">
        <v>100</v>
      </c>
      <c r="IG101">
        <v>100</v>
      </c>
      <c r="IH101">
        <v>3.289</v>
      </c>
      <c r="II101">
        <v>0.0186</v>
      </c>
      <c r="IJ101">
        <v>2.1281692141418</v>
      </c>
      <c r="IK101">
        <v>0.00126289029031032</v>
      </c>
      <c r="IL101">
        <v>1.41772891061911e-08</v>
      </c>
      <c r="IM101">
        <v>3.84268295795709e-11</v>
      </c>
      <c r="IN101">
        <v>-0.00961934716735676</v>
      </c>
      <c r="IO101">
        <v>-0.0181798780298593</v>
      </c>
      <c r="IP101">
        <v>0.00198435848900387</v>
      </c>
      <c r="IQ101">
        <v>-1.69116240974151e-05</v>
      </c>
      <c r="IR101">
        <v>-3</v>
      </c>
      <c r="IS101">
        <v>2251</v>
      </c>
      <c r="IT101">
        <v>1</v>
      </c>
      <c r="IU101">
        <v>27</v>
      </c>
      <c r="IV101">
        <v>5772.4</v>
      </c>
      <c r="IW101">
        <v>5772.5</v>
      </c>
      <c r="IX101">
        <v>0.146484</v>
      </c>
      <c r="IY101">
        <v>4.99756</v>
      </c>
      <c r="IZ101">
        <v>2.24854</v>
      </c>
      <c r="JA101">
        <v>2.58911</v>
      </c>
      <c r="JB101">
        <v>1.99585</v>
      </c>
      <c r="JC101">
        <v>2.32056</v>
      </c>
      <c r="JD101">
        <v>29.2614</v>
      </c>
      <c r="JE101">
        <v>15.9358</v>
      </c>
      <c r="JF101">
        <v>2</v>
      </c>
      <c r="JG101">
        <v>623.247</v>
      </c>
      <c r="JH101">
        <v>736.657</v>
      </c>
      <c r="JI101">
        <v>24.1183</v>
      </c>
      <c r="JJ101">
        <v>25.3584</v>
      </c>
      <c r="JK101">
        <v>29.999</v>
      </c>
      <c r="JL101">
        <v>25.4761</v>
      </c>
      <c r="JM101">
        <v>25.4348</v>
      </c>
      <c r="JN101">
        <v>-1</v>
      </c>
      <c r="JO101">
        <v>-30</v>
      </c>
      <c r="JP101">
        <v>-30</v>
      </c>
      <c r="JQ101">
        <v>-999.9</v>
      </c>
      <c r="JR101">
        <v>420.1</v>
      </c>
      <c r="JS101">
        <v>0</v>
      </c>
      <c r="JT101">
        <v>102.619</v>
      </c>
      <c r="JU101">
        <v>104.201</v>
      </c>
    </row>
    <row r="102" spans="1:281">
      <c r="A102">
        <v>86</v>
      </c>
      <c r="B102">
        <v>1654185558</v>
      </c>
      <c r="C102">
        <v>5100.90000009537</v>
      </c>
      <c r="D102" t="s">
        <v>595</v>
      </c>
      <c r="E102" t="s">
        <v>596</v>
      </c>
      <c r="F102">
        <v>5</v>
      </c>
      <c r="G102" t="s">
        <v>417</v>
      </c>
      <c r="H102" t="s">
        <v>418</v>
      </c>
      <c r="I102">
        <v>1654185555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979.975834793693</v>
      </c>
      <c r="AK102">
        <v>962.955096969697</v>
      </c>
      <c r="AL102">
        <v>3.66461140728229</v>
      </c>
      <c r="AM102">
        <v>66.9138105753433</v>
      </c>
      <c r="AN102">
        <f>(AP102 - AO102 + DI102*1E3/(8.314*(DK102+273.15)) * AR102/DH102 * AQ102) * DH102/(100*CV102) * 1000/(1000 - AP102)</f>
        <v>0</v>
      </c>
      <c r="AO102">
        <v>11.6900099231684</v>
      </c>
      <c r="AP102">
        <v>11.6595393939394</v>
      </c>
      <c r="AQ102">
        <v>0.000836987894077614</v>
      </c>
      <c r="AR102">
        <v>78.336245327383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419</v>
      </c>
      <c r="AY102" t="s">
        <v>419</v>
      </c>
      <c r="AZ102">
        <v>0</v>
      </c>
      <c r="BA102">
        <v>0</v>
      </c>
      <c r="BB102">
        <f>1-AZ102/BA102</f>
        <v>0</v>
      </c>
      <c r="BC102">
        <v>0</v>
      </c>
      <c r="BD102" t="s">
        <v>419</v>
      </c>
      <c r="BE102" t="s">
        <v>419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419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420</v>
      </c>
      <c r="CY102">
        <v>2</v>
      </c>
      <c r="CZ102" t="b">
        <v>1</v>
      </c>
      <c r="DA102">
        <v>1654185555</v>
      </c>
      <c r="DB102">
        <v>943.642</v>
      </c>
      <c r="DC102">
        <v>960.977090909091</v>
      </c>
      <c r="DD102">
        <v>11.6464727272727</v>
      </c>
      <c r="DE102">
        <v>11.6864636363636</v>
      </c>
      <c r="DF102">
        <v>940.282</v>
      </c>
      <c r="DG102">
        <v>11.6258090909091</v>
      </c>
      <c r="DH102">
        <v>599.975727272727</v>
      </c>
      <c r="DI102">
        <v>90.6019636363636</v>
      </c>
      <c r="DJ102">
        <v>0.0997594454545454</v>
      </c>
      <c r="DK102">
        <v>23.3195090909091</v>
      </c>
      <c r="DL102">
        <v>22.7639454545455</v>
      </c>
      <c r="DM102">
        <v>999.9</v>
      </c>
      <c r="DN102">
        <v>0</v>
      </c>
      <c r="DO102">
        <v>0</v>
      </c>
      <c r="DP102">
        <v>10012.7272727273</v>
      </c>
      <c r="DQ102">
        <v>0</v>
      </c>
      <c r="DR102">
        <v>419.062363636364</v>
      </c>
      <c r="DS102">
        <v>-17.3350972727273</v>
      </c>
      <c r="DT102">
        <v>954.761727272727</v>
      </c>
      <c r="DU102">
        <v>972.340545454545</v>
      </c>
      <c r="DV102">
        <v>-0.0399971836363636</v>
      </c>
      <c r="DW102">
        <v>960.977090909091</v>
      </c>
      <c r="DX102">
        <v>11.6864636363636</v>
      </c>
      <c r="DY102">
        <v>1.05519363636364</v>
      </c>
      <c r="DZ102">
        <v>1.05881727272727</v>
      </c>
      <c r="EA102">
        <v>7.70161090909091</v>
      </c>
      <c r="EB102">
        <v>7.75182909090909</v>
      </c>
      <c r="EC102">
        <v>0</v>
      </c>
      <c r="ED102">
        <v>0</v>
      </c>
      <c r="EE102">
        <v>0</v>
      </c>
      <c r="EF102">
        <v>0</v>
      </c>
      <c r="EG102">
        <v>-9.5</v>
      </c>
      <c r="EH102">
        <v>0</v>
      </c>
      <c r="EI102">
        <v>0.863636363636364</v>
      </c>
      <c r="EJ102">
        <v>-0.0454545454545455</v>
      </c>
      <c r="EK102">
        <v>34.375</v>
      </c>
      <c r="EL102">
        <v>39.562</v>
      </c>
      <c r="EM102">
        <v>36.4088181818182</v>
      </c>
      <c r="EN102">
        <v>41.062</v>
      </c>
      <c r="EO102">
        <v>35.5</v>
      </c>
      <c r="EP102">
        <v>0</v>
      </c>
      <c r="EQ102">
        <v>0</v>
      </c>
      <c r="ER102">
        <v>0</v>
      </c>
      <c r="ES102">
        <v>1654185558.7</v>
      </c>
      <c r="ET102">
        <v>0</v>
      </c>
      <c r="EU102">
        <v>-10.82</v>
      </c>
      <c r="EV102">
        <v>33.692308542056</v>
      </c>
      <c r="EW102">
        <v>-9.42307826800221</v>
      </c>
      <c r="EX102">
        <v>4.6</v>
      </c>
      <c r="EY102">
        <v>15</v>
      </c>
      <c r="EZ102">
        <v>0</v>
      </c>
      <c r="FA102" t="s">
        <v>421</v>
      </c>
      <c r="FB102">
        <v>1653839153.1</v>
      </c>
      <c r="FC102">
        <v>1653839148.6</v>
      </c>
      <c r="FD102">
        <v>0</v>
      </c>
      <c r="FE102">
        <v>0.832</v>
      </c>
      <c r="FF102">
        <v>0.044</v>
      </c>
      <c r="FG102">
        <v>2.673</v>
      </c>
      <c r="FH102">
        <v>0.008</v>
      </c>
      <c r="FI102">
        <v>427</v>
      </c>
      <c r="FJ102">
        <v>11</v>
      </c>
      <c r="FK102">
        <v>0.49</v>
      </c>
      <c r="FL102">
        <v>0.23</v>
      </c>
      <c r="FM102">
        <v>-6.75300466774194</v>
      </c>
      <c r="FN102">
        <v>-83.1542525322581</v>
      </c>
      <c r="FO102">
        <v>8.48832026948866</v>
      </c>
      <c r="FP102">
        <v>-1</v>
      </c>
      <c r="FQ102">
        <v>-11.3</v>
      </c>
      <c r="FR102">
        <v>13.3846162019162</v>
      </c>
      <c r="FS102">
        <v>12.8677892429119</v>
      </c>
      <c r="FT102">
        <v>0</v>
      </c>
      <c r="FU102">
        <v>-0.00157458225806452</v>
      </c>
      <c r="FV102">
        <v>-0.109322812741936</v>
      </c>
      <c r="FW102">
        <v>0.0403818882467628</v>
      </c>
      <c r="FX102">
        <v>0</v>
      </c>
      <c r="FY102">
        <v>0</v>
      </c>
      <c r="FZ102">
        <v>2</v>
      </c>
      <c r="GA102" t="s">
        <v>422</v>
      </c>
      <c r="GB102">
        <v>3.20607</v>
      </c>
      <c r="GC102">
        <v>2.75496</v>
      </c>
      <c r="GD102">
        <v>0.162375</v>
      </c>
      <c r="GE102">
        <v>0.163492</v>
      </c>
      <c r="GF102">
        <v>0.0619867</v>
      </c>
      <c r="GG102">
        <v>0.0628625</v>
      </c>
      <c r="GH102">
        <v>32743.1</v>
      </c>
      <c r="GI102">
        <v>36005.4</v>
      </c>
      <c r="GJ102">
        <v>35417.4</v>
      </c>
      <c r="GK102">
        <v>39064.6</v>
      </c>
      <c r="GL102">
        <v>47091.4</v>
      </c>
      <c r="GM102">
        <v>52832.2</v>
      </c>
      <c r="GN102">
        <v>55311.8</v>
      </c>
      <c r="GO102">
        <v>62599.8</v>
      </c>
      <c r="GP102">
        <v>2.17515</v>
      </c>
      <c r="GQ102">
        <v>2.31908</v>
      </c>
      <c r="GR102">
        <v>0.147719</v>
      </c>
      <c r="GS102">
        <v>0</v>
      </c>
      <c r="GT102">
        <v>20.3182</v>
      </c>
      <c r="GU102">
        <v>999.9</v>
      </c>
      <c r="GV102">
        <v>32.438</v>
      </c>
      <c r="GW102">
        <v>27.674</v>
      </c>
      <c r="GX102">
        <v>13.3309</v>
      </c>
      <c r="GY102">
        <v>55.4172</v>
      </c>
      <c r="GZ102">
        <v>36.238</v>
      </c>
      <c r="HA102">
        <v>2</v>
      </c>
      <c r="HB102">
        <v>-0.172477</v>
      </c>
      <c r="HC102">
        <v>0</v>
      </c>
      <c r="HD102">
        <v>20.1819</v>
      </c>
      <c r="HE102">
        <v>5.20127</v>
      </c>
      <c r="HF102">
        <v>12.0095</v>
      </c>
      <c r="HG102">
        <v>4.97575</v>
      </c>
      <c r="HH102">
        <v>3.2931</v>
      </c>
      <c r="HI102">
        <v>453.5</v>
      </c>
      <c r="HJ102">
        <v>9999</v>
      </c>
      <c r="HK102">
        <v>9999</v>
      </c>
      <c r="HL102">
        <v>8593.3</v>
      </c>
      <c r="HM102">
        <v>1.86266</v>
      </c>
      <c r="HN102">
        <v>1.86783</v>
      </c>
      <c r="HO102">
        <v>1.86754</v>
      </c>
      <c r="HP102">
        <v>1.86863</v>
      </c>
      <c r="HQ102">
        <v>1.86952</v>
      </c>
      <c r="HR102">
        <v>1.86555</v>
      </c>
      <c r="HS102">
        <v>1.86675</v>
      </c>
      <c r="HT102">
        <v>1.8681</v>
      </c>
      <c r="HU102">
        <v>5</v>
      </c>
      <c r="HV102">
        <v>0</v>
      </c>
      <c r="HW102">
        <v>0</v>
      </c>
      <c r="HX102">
        <v>0</v>
      </c>
      <c r="HY102" t="s">
        <v>423</v>
      </c>
      <c r="HZ102" t="s">
        <v>424</v>
      </c>
      <c r="IA102" t="s">
        <v>425</v>
      </c>
      <c r="IB102" t="s">
        <v>425</v>
      </c>
      <c r="IC102" t="s">
        <v>425</v>
      </c>
      <c r="ID102" t="s">
        <v>425</v>
      </c>
      <c r="IE102">
        <v>0</v>
      </c>
      <c r="IF102">
        <v>100</v>
      </c>
      <c r="IG102">
        <v>100</v>
      </c>
      <c r="IH102">
        <v>3.373</v>
      </c>
      <c r="II102">
        <v>0.021</v>
      </c>
      <c r="IJ102">
        <v>2.1281692141418</v>
      </c>
      <c r="IK102">
        <v>0.00126289029031032</v>
      </c>
      <c r="IL102">
        <v>1.41772891061911e-08</v>
      </c>
      <c r="IM102">
        <v>3.84268295795709e-11</v>
      </c>
      <c r="IN102">
        <v>-0.00961934716735676</v>
      </c>
      <c r="IO102">
        <v>-0.0181798780298593</v>
      </c>
      <c r="IP102">
        <v>0.00198435848900387</v>
      </c>
      <c r="IQ102">
        <v>-1.69116240974151e-05</v>
      </c>
      <c r="IR102">
        <v>-3</v>
      </c>
      <c r="IS102">
        <v>2251</v>
      </c>
      <c r="IT102">
        <v>1</v>
      </c>
      <c r="IU102">
        <v>27</v>
      </c>
      <c r="IV102">
        <v>5773.4</v>
      </c>
      <c r="IW102">
        <v>5773.5</v>
      </c>
      <c r="IX102">
        <v>0.146484</v>
      </c>
      <c r="IY102">
        <v>4.99756</v>
      </c>
      <c r="IZ102">
        <v>2.24854</v>
      </c>
      <c r="JA102">
        <v>2.58789</v>
      </c>
      <c r="JB102">
        <v>1.99585</v>
      </c>
      <c r="JC102">
        <v>2.27661</v>
      </c>
      <c r="JD102">
        <v>29.1554</v>
      </c>
      <c r="JE102">
        <v>15.9182</v>
      </c>
      <c r="JF102">
        <v>2</v>
      </c>
      <c r="JG102">
        <v>623.23</v>
      </c>
      <c r="JH102">
        <v>737.137</v>
      </c>
      <c r="JI102">
        <v>23.9677</v>
      </c>
      <c r="JJ102">
        <v>25.1832</v>
      </c>
      <c r="JK102">
        <v>29.9991</v>
      </c>
      <c r="JL102">
        <v>25.302</v>
      </c>
      <c r="JM102">
        <v>25.262</v>
      </c>
      <c r="JN102">
        <v>-1</v>
      </c>
      <c r="JO102">
        <v>-30</v>
      </c>
      <c r="JP102">
        <v>-30</v>
      </c>
      <c r="JQ102">
        <v>-999.9</v>
      </c>
      <c r="JR102">
        <v>420.1</v>
      </c>
      <c r="JS102">
        <v>0</v>
      </c>
      <c r="JT102">
        <v>102.642</v>
      </c>
      <c r="JU102">
        <v>104.236</v>
      </c>
    </row>
    <row r="103" spans="1:281">
      <c r="A103">
        <v>87</v>
      </c>
      <c r="B103">
        <v>1654185618</v>
      </c>
      <c r="C103">
        <v>5160.90000009537</v>
      </c>
      <c r="D103" t="s">
        <v>597</v>
      </c>
      <c r="E103" t="s">
        <v>598</v>
      </c>
      <c r="F103">
        <v>5</v>
      </c>
      <c r="G103" t="s">
        <v>417</v>
      </c>
      <c r="H103" t="s">
        <v>418</v>
      </c>
      <c r="I103">
        <v>1654185615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952.379010770976</v>
      </c>
      <c r="AK103">
        <v>954.562806060606</v>
      </c>
      <c r="AL103">
        <v>-0.731701144698225</v>
      </c>
      <c r="AM103">
        <v>66.9138105753433</v>
      </c>
      <c r="AN103">
        <f>(AP103 - AO103 + DI103*1E3/(8.314*(DK103+273.15)) * AR103/DH103 * AQ103) * DH103/(100*CV103) * 1000/(1000 - AP103)</f>
        <v>0</v>
      </c>
      <c r="AO103">
        <v>11.7940650043282</v>
      </c>
      <c r="AP103">
        <v>11.7358139393939</v>
      </c>
      <c r="AQ103">
        <v>0.00732658618819073</v>
      </c>
      <c r="AR103">
        <v>78.336245327383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419</v>
      </c>
      <c r="AY103" t="s">
        <v>419</v>
      </c>
      <c r="AZ103">
        <v>0</v>
      </c>
      <c r="BA103">
        <v>0</v>
      </c>
      <c r="BB103">
        <f>1-AZ103/BA103</f>
        <v>0</v>
      </c>
      <c r="BC103">
        <v>0</v>
      </c>
      <c r="BD103" t="s">
        <v>419</v>
      </c>
      <c r="BE103" t="s">
        <v>419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419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420</v>
      </c>
      <c r="CY103">
        <v>2</v>
      </c>
      <c r="CZ103" t="b">
        <v>1</v>
      </c>
      <c r="DA103">
        <v>1654185615</v>
      </c>
      <c r="DB103">
        <v>945.210636363636</v>
      </c>
      <c r="DC103">
        <v>941.623818181818</v>
      </c>
      <c r="DD103">
        <v>11.7085</v>
      </c>
      <c r="DE103">
        <v>11.7863181818182</v>
      </c>
      <c r="DF103">
        <v>941.848454545455</v>
      </c>
      <c r="DG103">
        <v>11.6865545454545</v>
      </c>
      <c r="DH103">
        <v>599.997</v>
      </c>
      <c r="DI103">
        <v>90.6064454545455</v>
      </c>
      <c r="DJ103">
        <v>0.100024254545455</v>
      </c>
      <c r="DK103">
        <v>23.2313636363636</v>
      </c>
      <c r="DL103">
        <v>22.6874727272727</v>
      </c>
      <c r="DM103">
        <v>999.9</v>
      </c>
      <c r="DN103">
        <v>0</v>
      </c>
      <c r="DO103">
        <v>0</v>
      </c>
      <c r="DP103">
        <v>9995.4</v>
      </c>
      <c r="DQ103">
        <v>0</v>
      </c>
      <c r="DR103">
        <v>419.147454545454</v>
      </c>
      <c r="DS103">
        <v>3.58699181818182</v>
      </c>
      <c r="DT103">
        <v>956.408909090909</v>
      </c>
      <c r="DU103">
        <v>952.854272727273</v>
      </c>
      <c r="DV103">
        <v>-0.0778337818181818</v>
      </c>
      <c r="DW103">
        <v>941.623818181818</v>
      </c>
      <c r="DX103">
        <v>11.7863181818182</v>
      </c>
      <c r="DY103">
        <v>1.06086454545455</v>
      </c>
      <c r="DZ103">
        <v>1.06791727272727</v>
      </c>
      <c r="EA103">
        <v>7.78021636363636</v>
      </c>
      <c r="EB103">
        <v>7.87737909090909</v>
      </c>
      <c r="EC103">
        <v>0</v>
      </c>
      <c r="ED103">
        <v>0</v>
      </c>
      <c r="EE103">
        <v>0</v>
      </c>
      <c r="EF103">
        <v>0</v>
      </c>
      <c r="EG103">
        <v>-15.9545454545455</v>
      </c>
      <c r="EH103">
        <v>0</v>
      </c>
      <c r="EI103">
        <v>4.18181818181818</v>
      </c>
      <c r="EJ103">
        <v>-0.772727272727273</v>
      </c>
      <c r="EK103">
        <v>34.312</v>
      </c>
      <c r="EL103">
        <v>39.5</v>
      </c>
      <c r="EM103">
        <v>36.375</v>
      </c>
      <c r="EN103">
        <v>41</v>
      </c>
      <c r="EO103">
        <v>35.437</v>
      </c>
      <c r="EP103">
        <v>0</v>
      </c>
      <c r="EQ103">
        <v>0</v>
      </c>
      <c r="ER103">
        <v>0</v>
      </c>
      <c r="ES103">
        <v>1654185618.7</v>
      </c>
      <c r="ET103">
        <v>0</v>
      </c>
      <c r="EU103">
        <v>-10.02</v>
      </c>
      <c r="EV103">
        <v>-51.3461530819918</v>
      </c>
      <c r="EW103">
        <v>-11.4615376179034</v>
      </c>
      <c r="EX103">
        <v>4.9</v>
      </c>
      <c r="EY103">
        <v>15</v>
      </c>
      <c r="EZ103">
        <v>0</v>
      </c>
      <c r="FA103" t="s">
        <v>421</v>
      </c>
      <c r="FB103">
        <v>1653839153.1</v>
      </c>
      <c r="FC103">
        <v>1653839148.6</v>
      </c>
      <c r="FD103">
        <v>0</v>
      </c>
      <c r="FE103">
        <v>0.832</v>
      </c>
      <c r="FF103">
        <v>0.044</v>
      </c>
      <c r="FG103">
        <v>2.673</v>
      </c>
      <c r="FH103">
        <v>0.008</v>
      </c>
      <c r="FI103">
        <v>427</v>
      </c>
      <c r="FJ103">
        <v>11</v>
      </c>
      <c r="FK103">
        <v>0.49</v>
      </c>
      <c r="FL103">
        <v>0.23</v>
      </c>
      <c r="FM103">
        <v>3.57154741935484</v>
      </c>
      <c r="FN103">
        <v>1.22750419354839</v>
      </c>
      <c r="FO103">
        <v>0.208423625788653</v>
      </c>
      <c r="FP103">
        <v>-1</v>
      </c>
      <c r="FQ103">
        <v>-10.68</v>
      </c>
      <c r="FR103">
        <v>-83.2692303604628</v>
      </c>
      <c r="FS103">
        <v>14.1413436419599</v>
      </c>
      <c r="FT103">
        <v>0</v>
      </c>
      <c r="FU103">
        <v>-0.00188572148387097</v>
      </c>
      <c r="FV103">
        <v>-0.526236094354839</v>
      </c>
      <c r="FW103">
        <v>0.0563777634867252</v>
      </c>
      <c r="FX103">
        <v>0</v>
      </c>
      <c r="FY103">
        <v>0</v>
      </c>
      <c r="FZ103">
        <v>2</v>
      </c>
      <c r="GA103" t="s">
        <v>422</v>
      </c>
      <c r="GB103">
        <v>3.20646</v>
      </c>
      <c r="GC103">
        <v>2.75477</v>
      </c>
      <c r="GD103">
        <v>0.161374</v>
      </c>
      <c r="GE103">
        <v>0.161279</v>
      </c>
      <c r="GF103">
        <v>0.0623298</v>
      </c>
      <c r="GG103">
        <v>0.0633066</v>
      </c>
      <c r="GH103">
        <v>32791</v>
      </c>
      <c r="GI103">
        <v>36113.3</v>
      </c>
      <c r="GJ103">
        <v>35425.8</v>
      </c>
      <c r="GK103">
        <v>39077.2</v>
      </c>
      <c r="GL103">
        <v>47083.2</v>
      </c>
      <c r="GM103">
        <v>52822.8</v>
      </c>
      <c r="GN103">
        <v>55322.4</v>
      </c>
      <c r="GO103">
        <v>62618.4</v>
      </c>
      <c r="GP103">
        <v>2.17798</v>
      </c>
      <c r="GQ103">
        <v>2.32185</v>
      </c>
      <c r="GR103">
        <v>0.144023</v>
      </c>
      <c r="GS103">
        <v>0</v>
      </c>
      <c r="GT103">
        <v>20.2892</v>
      </c>
      <c r="GU103">
        <v>999.9</v>
      </c>
      <c r="GV103">
        <v>32.664</v>
      </c>
      <c r="GW103">
        <v>27.593</v>
      </c>
      <c r="GX103">
        <v>13.3591</v>
      </c>
      <c r="GY103">
        <v>54.9972</v>
      </c>
      <c r="GZ103">
        <v>36.0617</v>
      </c>
      <c r="HA103">
        <v>2</v>
      </c>
      <c r="HB103">
        <v>-0.184388</v>
      </c>
      <c r="HC103">
        <v>0</v>
      </c>
      <c r="HD103">
        <v>20.1813</v>
      </c>
      <c r="HE103">
        <v>5.20261</v>
      </c>
      <c r="HF103">
        <v>12.0095</v>
      </c>
      <c r="HG103">
        <v>4.9757</v>
      </c>
      <c r="HH103">
        <v>3.293</v>
      </c>
      <c r="HI103">
        <v>453.5</v>
      </c>
      <c r="HJ103">
        <v>9999</v>
      </c>
      <c r="HK103">
        <v>9999</v>
      </c>
      <c r="HL103">
        <v>8593.3</v>
      </c>
      <c r="HM103">
        <v>1.86268</v>
      </c>
      <c r="HN103">
        <v>1.86783</v>
      </c>
      <c r="HO103">
        <v>1.86753</v>
      </c>
      <c r="HP103">
        <v>1.8686</v>
      </c>
      <c r="HQ103">
        <v>1.86951</v>
      </c>
      <c r="HR103">
        <v>1.86555</v>
      </c>
      <c r="HS103">
        <v>1.86676</v>
      </c>
      <c r="HT103">
        <v>1.86808</v>
      </c>
      <c r="HU103">
        <v>5</v>
      </c>
      <c r="HV103">
        <v>0</v>
      </c>
      <c r="HW103">
        <v>0</v>
      </c>
      <c r="HX103">
        <v>0</v>
      </c>
      <c r="HY103" t="s">
        <v>423</v>
      </c>
      <c r="HZ103" t="s">
        <v>424</v>
      </c>
      <c r="IA103" t="s">
        <v>425</v>
      </c>
      <c r="IB103" t="s">
        <v>425</v>
      </c>
      <c r="IC103" t="s">
        <v>425</v>
      </c>
      <c r="ID103" t="s">
        <v>425</v>
      </c>
      <c r="IE103">
        <v>0</v>
      </c>
      <c r="IF103">
        <v>100</v>
      </c>
      <c r="IG103">
        <v>100</v>
      </c>
      <c r="IH103">
        <v>3.359</v>
      </c>
      <c r="II103">
        <v>0.0227</v>
      </c>
      <c r="IJ103">
        <v>2.1281692141418</v>
      </c>
      <c r="IK103">
        <v>0.00126289029031032</v>
      </c>
      <c r="IL103">
        <v>1.41772891061911e-08</v>
      </c>
      <c r="IM103">
        <v>3.84268295795709e-11</v>
      </c>
      <c r="IN103">
        <v>-0.00961934716735676</v>
      </c>
      <c r="IO103">
        <v>-0.0181798780298593</v>
      </c>
      <c r="IP103">
        <v>0.00198435848900387</v>
      </c>
      <c r="IQ103">
        <v>-1.69116240974151e-05</v>
      </c>
      <c r="IR103">
        <v>-3</v>
      </c>
      <c r="IS103">
        <v>2251</v>
      </c>
      <c r="IT103">
        <v>1</v>
      </c>
      <c r="IU103">
        <v>27</v>
      </c>
      <c r="IV103">
        <v>5774.4</v>
      </c>
      <c r="IW103">
        <v>5774.5</v>
      </c>
      <c r="IX103">
        <v>0.146484</v>
      </c>
      <c r="IY103">
        <v>4.99756</v>
      </c>
      <c r="IZ103">
        <v>2.24854</v>
      </c>
      <c r="JA103">
        <v>2.58789</v>
      </c>
      <c r="JB103">
        <v>1.99585</v>
      </c>
      <c r="JC103">
        <v>2.36084</v>
      </c>
      <c r="JD103">
        <v>29.0282</v>
      </c>
      <c r="JE103">
        <v>15.927</v>
      </c>
      <c r="JF103">
        <v>2</v>
      </c>
      <c r="JG103">
        <v>623.469</v>
      </c>
      <c r="JH103">
        <v>737.3</v>
      </c>
      <c r="JI103">
        <v>23.8234</v>
      </c>
      <c r="JJ103">
        <v>25.0184</v>
      </c>
      <c r="JK103">
        <v>29.9992</v>
      </c>
      <c r="JL103">
        <v>25.1354</v>
      </c>
      <c r="JM103">
        <v>25.0959</v>
      </c>
      <c r="JN103">
        <v>-1</v>
      </c>
      <c r="JO103">
        <v>-30</v>
      </c>
      <c r="JP103">
        <v>-30</v>
      </c>
      <c r="JQ103">
        <v>-999.9</v>
      </c>
      <c r="JR103">
        <v>420.1</v>
      </c>
      <c r="JS103">
        <v>0</v>
      </c>
      <c r="JT103">
        <v>102.664</v>
      </c>
      <c r="JU103">
        <v>104.268</v>
      </c>
    </row>
    <row r="104" spans="1:281">
      <c r="A104">
        <v>88</v>
      </c>
      <c r="B104">
        <v>1654185678</v>
      </c>
      <c r="C104">
        <v>5220.90000009537</v>
      </c>
      <c r="D104" t="s">
        <v>599</v>
      </c>
      <c r="E104" t="s">
        <v>600</v>
      </c>
      <c r="F104">
        <v>5</v>
      </c>
      <c r="G104" t="s">
        <v>417</v>
      </c>
      <c r="H104" t="s">
        <v>418</v>
      </c>
      <c r="I104">
        <v>1654185675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906.634809915592</v>
      </c>
      <c r="AK104">
        <v>908.624872727273</v>
      </c>
      <c r="AL104">
        <v>-0.737330489532476</v>
      </c>
      <c r="AM104">
        <v>66.9138105753433</v>
      </c>
      <c r="AN104">
        <f>(AP104 - AO104 + DI104*1E3/(8.314*(DK104+273.15)) * AR104/DH104 * AQ104) * DH104/(100*CV104) * 1000/(1000 - AP104)</f>
        <v>0</v>
      </c>
      <c r="AO104">
        <v>11.7355836525212</v>
      </c>
      <c r="AP104">
        <v>11.6965315151515</v>
      </c>
      <c r="AQ104">
        <v>0.00217786692232929</v>
      </c>
      <c r="AR104">
        <v>78.336245327383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419</v>
      </c>
      <c r="AY104" t="s">
        <v>419</v>
      </c>
      <c r="AZ104">
        <v>0</v>
      </c>
      <c r="BA104">
        <v>0</v>
      </c>
      <c r="BB104">
        <f>1-AZ104/BA104</f>
        <v>0</v>
      </c>
      <c r="BC104">
        <v>0</v>
      </c>
      <c r="BD104" t="s">
        <v>419</v>
      </c>
      <c r="BE104" t="s">
        <v>419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419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420</v>
      </c>
      <c r="CY104">
        <v>2</v>
      </c>
      <c r="CZ104" t="b">
        <v>1</v>
      </c>
      <c r="DA104">
        <v>1654185675</v>
      </c>
      <c r="DB104">
        <v>899.849545454545</v>
      </c>
      <c r="DC104">
        <v>896.412909090909</v>
      </c>
      <c r="DD104">
        <v>11.6765181818182</v>
      </c>
      <c r="DE104">
        <v>11.7275545454545</v>
      </c>
      <c r="DF104">
        <v>896.55</v>
      </c>
      <c r="DG104">
        <v>11.6552636363636</v>
      </c>
      <c r="DH104">
        <v>600.016090909091</v>
      </c>
      <c r="DI104">
        <v>90.6104545454545</v>
      </c>
      <c r="DJ104">
        <v>0.100015718181818</v>
      </c>
      <c r="DK104">
        <v>23.1549090909091</v>
      </c>
      <c r="DL104">
        <v>22.6289363636364</v>
      </c>
      <c r="DM104">
        <v>999.9</v>
      </c>
      <c r="DN104">
        <v>0</v>
      </c>
      <c r="DO104">
        <v>0</v>
      </c>
      <c r="DP104">
        <v>9993.56909090909</v>
      </c>
      <c r="DQ104">
        <v>0</v>
      </c>
      <c r="DR104">
        <v>419.186909090909</v>
      </c>
      <c r="DS104">
        <v>3.43656818181818</v>
      </c>
      <c r="DT104">
        <v>910.480909090909</v>
      </c>
      <c r="DU104">
        <v>907.050272727273</v>
      </c>
      <c r="DV104">
        <v>-0.0510168072727273</v>
      </c>
      <c r="DW104">
        <v>896.412909090909</v>
      </c>
      <c r="DX104">
        <v>11.7275545454545</v>
      </c>
      <c r="DY104">
        <v>1.05801454545455</v>
      </c>
      <c r="DZ104">
        <v>1.06263909090909</v>
      </c>
      <c r="EA104">
        <v>7.74077909090909</v>
      </c>
      <c r="EB104">
        <v>7.80467454545455</v>
      </c>
      <c r="EC104">
        <v>0</v>
      </c>
      <c r="ED104">
        <v>0</v>
      </c>
      <c r="EE104">
        <v>0</v>
      </c>
      <c r="EF104">
        <v>0</v>
      </c>
      <c r="EG104">
        <v>1.27272727272727</v>
      </c>
      <c r="EH104">
        <v>0</v>
      </c>
      <c r="EI104">
        <v>9.45454545454546</v>
      </c>
      <c r="EJ104">
        <v>-1.22727272727273</v>
      </c>
      <c r="EK104">
        <v>34.25</v>
      </c>
      <c r="EL104">
        <v>39.437</v>
      </c>
      <c r="EM104">
        <v>36.3349090909091</v>
      </c>
      <c r="EN104">
        <v>40.937</v>
      </c>
      <c r="EO104">
        <v>35.437</v>
      </c>
      <c r="EP104">
        <v>0</v>
      </c>
      <c r="EQ104">
        <v>0</v>
      </c>
      <c r="ER104">
        <v>0</v>
      </c>
      <c r="ES104">
        <v>1654185678.7</v>
      </c>
      <c r="ET104">
        <v>0</v>
      </c>
      <c r="EU104">
        <v>-3.58</v>
      </c>
      <c r="EV104">
        <v>38.8461536321885</v>
      </c>
      <c r="EW104">
        <v>-42.2692316312056</v>
      </c>
      <c r="EX104">
        <v>9.7</v>
      </c>
      <c r="EY104">
        <v>15</v>
      </c>
      <c r="EZ104">
        <v>0</v>
      </c>
      <c r="FA104" t="s">
        <v>421</v>
      </c>
      <c r="FB104">
        <v>1653839153.1</v>
      </c>
      <c r="FC104">
        <v>1653839148.6</v>
      </c>
      <c r="FD104">
        <v>0</v>
      </c>
      <c r="FE104">
        <v>0.832</v>
      </c>
      <c r="FF104">
        <v>0.044</v>
      </c>
      <c r="FG104">
        <v>2.673</v>
      </c>
      <c r="FH104">
        <v>0.008</v>
      </c>
      <c r="FI104">
        <v>427</v>
      </c>
      <c r="FJ104">
        <v>11</v>
      </c>
      <c r="FK104">
        <v>0.49</v>
      </c>
      <c r="FL104">
        <v>0.23</v>
      </c>
      <c r="FM104">
        <v>3.50518451612903</v>
      </c>
      <c r="FN104">
        <v>-0.486859354838718</v>
      </c>
      <c r="FO104">
        <v>0.0929993372102192</v>
      </c>
      <c r="FP104">
        <v>-1</v>
      </c>
      <c r="FQ104">
        <v>-2.5</v>
      </c>
      <c r="FR104">
        <v>16.6538461558448</v>
      </c>
      <c r="FS104">
        <v>14.5657131648265</v>
      </c>
      <c r="FT104">
        <v>0</v>
      </c>
      <c r="FU104">
        <v>0.029654255483871</v>
      </c>
      <c r="FV104">
        <v>-0.577286537419355</v>
      </c>
      <c r="FW104">
        <v>0.0593730628589214</v>
      </c>
      <c r="FX104">
        <v>0</v>
      </c>
      <c r="FY104">
        <v>0</v>
      </c>
      <c r="FZ104">
        <v>2</v>
      </c>
      <c r="GA104" t="s">
        <v>422</v>
      </c>
      <c r="GB104">
        <v>3.20652</v>
      </c>
      <c r="GC104">
        <v>2.75476</v>
      </c>
      <c r="GD104">
        <v>0.15636</v>
      </c>
      <c r="GE104">
        <v>0.15633</v>
      </c>
      <c r="GF104">
        <v>0.0621948</v>
      </c>
      <c r="GG104">
        <v>0.0630417</v>
      </c>
      <c r="GH104">
        <v>32994.4</v>
      </c>
      <c r="GI104">
        <v>36337.5</v>
      </c>
      <c r="GJ104">
        <v>35433</v>
      </c>
      <c r="GK104">
        <v>39088.4</v>
      </c>
      <c r="GL104">
        <v>47097.7</v>
      </c>
      <c r="GM104">
        <v>52851.4</v>
      </c>
      <c r="GN104">
        <v>55331.2</v>
      </c>
      <c r="GO104">
        <v>62634.5</v>
      </c>
      <c r="GP104">
        <v>2.18015</v>
      </c>
      <c r="GQ104">
        <v>2.32477</v>
      </c>
      <c r="GR104">
        <v>0.142038</v>
      </c>
      <c r="GS104">
        <v>0</v>
      </c>
      <c r="GT104">
        <v>20.284</v>
      </c>
      <c r="GU104">
        <v>999.9</v>
      </c>
      <c r="GV104">
        <v>32.737</v>
      </c>
      <c r="GW104">
        <v>27.523</v>
      </c>
      <c r="GX104">
        <v>13.3339</v>
      </c>
      <c r="GY104">
        <v>55.1172</v>
      </c>
      <c r="GZ104">
        <v>36.0938</v>
      </c>
      <c r="HA104">
        <v>2</v>
      </c>
      <c r="HB104">
        <v>-0.195437</v>
      </c>
      <c r="HC104">
        <v>0</v>
      </c>
      <c r="HD104">
        <v>20.1811</v>
      </c>
      <c r="HE104">
        <v>5.20276</v>
      </c>
      <c r="HF104">
        <v>12.0085</v>
      </c>
      <c r="HG104">
        <v>4.97575</v>
      </c>
      <c r="HH104">
        <v>3.29303</v>
      </c>
      <c r="HI104">
        <v>453.6</v>
      </c>
      <c r="HJ104">
        <v>9999</v>
      </c>
      <c r="HK104">
        <v>9999</v>
      </c>
      <c r="HL104">
        <v>8593.3</v>
      </c>
      <c r="HM104">
        <v>1.86266</v>
      </c>
      <c r="HN104">
        <v>1.86783</v>
      </c>
      <c r="HO104">
        <v>1.86752</v>
      </c>
      <c r="HP104">
        <v>1.86863</v>
      </c>
      <c r="HQ104">
        <v>1.86951</v>
      </c>
      <c r="HR104">
        <v>1.86554</v>
      </c>
      <c r="HS104">
        <v>1.86676</v>
      </c>
      <c r="HT104">
        <v>1.8681</v>
      </c>
      <c r="HU104">
        <v>5</v>
      </c>
      <c r="HV104">
        <v>0</v>
      </c>
      <c r="HW104">
        <v>0</v>
      </c>
      <c r="HX104">
        <v>0</v>
      </c>
      <c r="HY104" t="s">
        <v>423</v>
      </c>
      <c r="HZ104" t="s">
        <v>424</v>
      </c>
      <c r="IA104" t="s">
        <v>425</v>
      </c>
      <c r="IB104" t="s">
        <v>425</v>
      </c>
      <c r="IC104" t="s">
        <v>425</v>
      </c>
      <c r="ID104" t="s">
        <v>425</v>
      </c>
      <c r="IE104">
        <v>0</v>
      </c>
      <c r="IF104">
        <v>100</v>
      </c>
      <c r="IG104">
        <v>100</v>
      </c>
      <c r="IH104">
        <v>3.297</v>
      </c>
      <c r="II104">
        <v>0.0218</v>
      </c>
      <c r="IJ104">
        <v>2.1281692141418</v>
      </c>
      <c r="IK104">
        <v>0.00126289029031032</v>
      </c>
      <c r="IL104">
        <v>1.41772891061911e-08</v>
      </c>
      <c r="IM104">
        <v>3.84268295795709e-11</v>
      </c>
      <c r="IN104">
        <v>-0.00961934716735676</v>
      </c>
      <c r="IO104">
        <v>-0.0181798780298593</v>
      </c>
      <c r="IP104">
        <v>0.00198435848900387</v>
      </c>
      <c r="IQ104">
        <v>-1.69116240974151e-05</v>
      </c>
      <c r="IR104">
        <v>-3</v>
      </c>
      <c r="IS104">
        <v>2251</v>
      </c>
      <c r="IT104">
        <v>1</v>
      </c>
      <c r="IU104">
        <v>27</v>
      </c>
      <c r="IV104">
        <v>5775.4</v>
      </c>
      <c r="IW104">
        <v>5775.5</v>
      </c>
      <c r="IX104">
        <v>0.146484</v>
      </c>
      <c r="IY104">
        <v>4.99756</v>
      </c>
      <c r="IZ104">
        <v>2.24854</v>
      </c>
      <c r="JA104">
        <v>2.58789</v>
      </c>
      <c r="JB104">
        <v>1.99585</v>
      </c>
      <c r="JC104">
        <v>2.37061</v>
      </c>
      <c r="JD104">
        <v>28.9224</v>
      </c>
      <c r="JE104">
        <v>15.9182</v>
      </c>
      <c r="JF104">
        <v>2</v>
      </c>
      <c r="JG104">
        <v>623.294</v>
      </c>
      <c r="JH104">
        <v>737.709</v>
      </c>
      <c r="JI104">
        <v>23.6906</v>
      </c>
      <c r="JJ104">
        <v>24.8643</v>
      </c>
      <c r="JK104">
        <v>29.9993</v>
      </c>
      <c r="JL104">
        <v>24.9773</v>
      </c>
      <c r="JM104">
        <v>24.9385</v>
      </c>
      <c r="JN104">
        <v>-1</v>
      </c>
      <c r="JO104">
        <v>-30</v>
      </c>
      <c r="JP104">
        <v>-30</v>
      </c>
      <c r="JQ104">
        <v>-999.9</v>
      </c>
      <c r="JR104">
        <v>420.1</v>
      </c>
      <c r="JS104">
        <v>0</v>
      </c>
      <c r="JT104">
        <v>102.682</v>
      </c>
      <c r="JU104">
        <v>104.296</v>
      </c>
    </row>
    <row r="105" spans="1:281">
      <c r="A105">
        <v>89</v>
      </c>
      <c r="B105">
        <v>1654185738</v>
      </c>
      <c r="C105">
        <v>5280.90000009537</v>
      </c>
      <c r="D105" t="s">
        <v>601</v>
      </c>
      <c r="E105" t="s">
        <v>602</v>
      </c>
      <c r="F105">
        <v>5</v>
      </c>
      <c r="G105" t="s">
        <v>417</v>
      </c>
      <c r="H105" t="s">
        <v>418</v>
      </c>
      <c r="I105">
        <v>1654185735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865.31709750237</v>
      </c>
      <c r="AK105">
        <v>867.064993939394</v>
      </c>
      <c r="AL105">
        <v>-0.576785615530513</v>
      </c>
      <c r="AM105">
        <v>66.9138105753433</v>
      </c>
      <c r="AN105">
        <f>(AP105 - AO105 + DI105*1E3/(8.314*(DK105+273.15)) * AR105/DH105 * AQ105) * DH105/(100*CV105) * 1000/(1000 - AP105)</f>
        <v>0</v>
      </c>
      <c r="AO105">
        <v>11.5162568702066</v>
      </c>
      <c r="AP105">
        <v>11.5302242424242</v>
      </c>
      <c r="AQ105">
        <v>-0.00211315126088343</v>
      </c>
      <c r="AR105">
        <v>78.336245327383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419</v>
      </c>
      <c r="AY105" t="s">
        <v>419</v>
      </c>
      <c r="AZ105">
        <v>0</v>
      </c>
      <c r="BA105">
        <v>0</v>
      </c>
      <c r="BB105">
        <f>1-AZ105/BA105</f>
        <v>0</v>
      </c>
      <c r="BC105">
        <v>0</v>
      </c>
      <c r="BD105" t="s">
        <v>419</v>
      </c>
      <c r="BE105" t="s">
        <v>419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419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420</v>
      </c>
      <c r="CY105">
        <v>2</v>
      </c>
      <c r="CZ105" t="b">
        <v>1</v>
      </c>
      <c r="DA105">
        <v>1654185735</v>
      </c>
      <c r="DB105">
        <v>858.515909090909</v>
      </c>
      <c r="DC105">
        <v>855.706363636364</v>
      </c>
      <c r="DD105">
        <v>11.5325272727273</v>
      </c>
      <c r="DE105">
        <v>11.5150181818182</v>
      </c>
      <c r="DF105">
        <v>855.273</v>
      </c>
      <c r="DG105">
        <v>11.5142090909091</v>
      </c>
      <c r="DH105">
        <v>600.008272727273</v>
      </c>
      <c r="DI105">
        <v>90.6076545454546</v>
      </c>
      <c r="DJ105">
        <v>0.100098163636364</v>
      </c>
      <c r="DK105">
        <v>23.0964454545455</v>
      </c>
      <c r="DL105">
        <v>22.5784909090909</v>
      </c>
      <c r="DM105">
        <v>999.9</v>
      </c>
      <c r="DN105">
        <v>0</v>
      </c>
      <c r="DO105">
        <v>0</v>
      </c>
      <c r="DP105">
        <v>9992.16363636364</v>
      </c>
      <c r="DQ105">
        <v>0</v>
      </c>
      <c r="DR105">
        <v>419.214545454545</v>
      </c>
      <c r="DS105">
        <v>2.80948818181818</v>
      </c>
      <c r="DT105">
        <v>868.532090909091</v>
      </c>
      <c r="DU105">
        <v>865.674454545455</v>
      </c>
      <c r="DV105">
        <v>0.0175100609090909</v>
      </c>
      <c r="DW105">
        <v>855.706363636364</v>
      </c>
      <c r="DX105">
        <v>11.5150181818182</v>
      </c>
      <c r="DY105">
        <v>1.04493545454545</v>
      </c>
      <c r="DZ105">
        <v>1.04334818181818</v>
      </c>
      <c r="EA105">
        <v>7.55845</v>
      </c>
      <c r="EB105">
        <v>7.53618545454545</v>
      </c>
      <c r="EC105">
        <v>0</v>
      </c>
      <c r="ED105">
        <v>0</v>
      </c>
      <c r="EE105">
        <v>0</v>
      </c>
      <c r="EF105">
        <v>0</v>
      </c>
      <c r="EG105">
        <v>-17.1818181818182</v>
      </c>
      <c r="EH105">
        <v>0</v>
      </c>
      <c r="EI105">
        <v>8.22727272727273</v>
      </c>
      <c r="EJ105">
        <v>-0.136363636363636</v>
      </c>
      <c r="EK105">
        <v>34.25</v>
      </c>
      <c r="EL105">
        <v>39.437</v>
      </c>
      <c r="EM105">
        <v>36.312</v>
      </c>
      <c r="EN105">
        <v>40.9144545454545</v>
      </c>
      <c r="EO105">
        <v>35.375</v>
      </c>
      <c r="EP105">
        <v>0</v>
      </c>
      <c r="EQ105">
        <v>0</v>
      </c>
      <c r="ER105">
        <v>0</v>
      </c>
      <c r="ES105">
        <v>1654185738.7</v>
      </c>
      <c r="ET105">
        <v>0</v>
      </c>
      <c r="EU105">
        <v>-7.86</v>
      </c>
      <c r="EV105">
        <v>-54.1153844808921</v>
      </c>
      <c r="EW105">
        <v>43.5769234100977</v>
      </c>
      <c r="EX105">
        <v>5.34</v>
      </c>
      <c r="EY105">
        <v>15</v>
      </c>
      <c r="EZ105">
        <v>0</v>
      </c>
      <c r="FA105" t="s">
        <v>421</v>
      </c>
      <c r="FB105">
        <v>1653839153.1</v>
      </c>
      <c r="FC105">
        <v>1653839148.6</v>
      </c>
      <c r="FD105">
        <v>0</v>
      </c>
      <c r="FE105">
        <v>0.832</v>
      </c>
      <c r="FF105">
        <v>0.044</v>
      </c>
      <c r="FG105">
        <v>2.673</v>
      </c>
      <c r="FH105">
        <v>0.008</v>
      </c>
      <c r="FI105">
        <v>427</v>
      </c>
      <c r="FJ105">
        <v>11</v>
      </c>
      <c r="FK105">
        <v>0.49</v>
      </c>
      <c r="FL105">
        <v>0.23</v>
      </c>
      <c r="FM105">
        <v>3.06992322580645</v>
      </c>
      <c r="FN105">
        <v>-2.49996870967742</v>
      </c>
      <c r="FO105">
        <v>0.203907226080045</v>
      </c>
      <c r="FP105">
        <v>-1</v>
      </c>
      <c r="FQ105">
        <v>-8.8</v>
      </c>
      <c r="FR105">
        <v>-42.7307693705522</v>
      </c>
      <c r="FS105">
        <v>10.7925900505856</v>
      </c>
      <c r="FT105">
        <v>0</v>
      </c>
      <c r="FU105">
        <v>0.0500415670967742</v>
      </c>
      <c r="FV105">
        <v>-0.108521139193548</v>
      </c>
      <c r="FW105">
        <v>0.0327435543186231</v>
      </c>
      <c r="FX105">
        <v>0</v>
      </c>
      <c r="FY105">
        <v>0</v>
      </c>
      <c r="FZ105">
        <v>2</v>
      </c>
      <c r="GA105" t="s">
        <v>422</v>
      </c>
      <c r="GB105">
        <v>3.2065</v>
      </c>
      <c r="GC105">
        <v>2.75471</v>
      </c>
      <c r="GD105">
        <v>0.151697</v>
      </c>
      <c r="GE105">
        <v>0.151725</v>
      </c>
      <c r="GF105">
        <v>0.0615355</v>
      </c>
      <c r="GG105">
        <v>0.0621382</v>
      </c>
      <c r="GH105">
        <v>33184.8</v>
      </c>
      <c r="GI105">
        <v>36546.7</v>
      </c>
      <c r="GJ105">
        <v>35441</v>
      </c>
      <c r="GK105">
        <v>39099.4</v>
      </c>
      <c r="GL105">
        <v>47139.5</v>
      </c>
      <c r="GM105">
        <v>52916.4</v>
      </c>
      <c r="GN105">
        <v>55340.8</v>
      </c>
      <c r="GO105">
        <v>62650.7</v>
      </c>
      <c r="GP105">
        <v>2.18225</v>
      </c>
      <c r="GQ105">
        <v>2.3274</v>
      </c>
      <c r="GR105">
        <v>0.137784</v>
      </c>
      <c r="GS105">
        <v>0</v>
      </c>
      <c r="GT105">
        <v>20.3013</v>
      </c>
      <c r="GU105">
        <v>999.9</v>
      </c>
      <c r="GV105">
        <v>32.566</v>
      </c>
      <c r="GW105">
        <v>27.432</v>
      </c>
      <c r="GX105">
        <v>13.1938</v>
      </c>
      <c r="GY105">
        <v>54.8172</v>
      </c>
      <c r="GZ105">
        <v>36.3421</v>
      </c>
      <c r="HA105">
        <v>2</v>
      </c>
      <c r="HB105">
        <v>-0.205485</v>
      </c>
      <c r="HC105">
        <v>0</v>
      </c>
      <c r="HD105">
        <v>20.1814</v>
      </c>
      <c r="HE105">
        <v>5.20321</v>
      </c>
      <c r="HF105">
        <v>12.0083</v>
      </c>
      <c r="HG105">
        <v>4.9757</v>
      </c>
      <c r="HH105">
        <v>3.293</v>
      </c>
      <c r="HI105">
        <v>453.6</v>
      </c>
      <c r="HJ105">
        <v>9999</v>
      </c>
      <c r="HK105">
        <v>9999</v>
      </c>
      <c r="HL105">
        <v>8593.3</v>
      </c>
      <c r="HM105">
        <v>1.86267</v>
      </c>
      <c r="HN105">
        <v>1.86783</v>
      </c>
      <c r="HO105">
        <v>1.86752</v>
      </c>
      <c r="HP105">
        <v>1.86864</v>
      </c>
      <c r="HQ105">
        <v>1.86951</v>
      </c>
      <c r="HR105">
        <v>1.86554</v>
      </c>
      <c r="HS105">
        <v>1.86676</v>
      </c>
      <c r="HT105">
        <v>1.86805</v>
      </c>
      <c r="HU105">
        <v>5</v>
      </c>
      <c r="HV105">
        <v>0</v>
      </c>
      <c r="HW105">
        <v>0</v>
      </c>
      <c r="HX105">
        <v>0</v>
      </c>
      <c r="HY105" t="s">
        <v>423</v>
      </c>
      <c r="HZ105" t="s">
        <v>424</v>
      </c>
      <c r="IA105" t="s">
        <v>425</v>
      </c>
      <c r="IB105" t="s">
        <v>425</v>
      </c>
      <c r="IC105" t="s">
        <v>425</v>
      </c>
      <c r="ID105" t="s">
        <v>425</v>
      </c>
      <c r="IE105">
        <v>0</v>
      </c>
      <c r="IF105">
        <v>100</v>
      </c>
      <c r="IG105">
        <v>100</v>
      </c>
      <c r="IH105">
        <v>3.24</v>
      </c>
      <c r="II105">
        <v>0.0183</v>
      </c>
      <c r="IJ105">
        <v>2.1281692141418</v>
      </c>
      <c r="IK105">
        <v>0.00126289029031032</v>
      </c>
      <c r="IL105">
        <v>1.41772891061911e-08</v>
      </c>
      <c r="IM105">
        <v>3.84268295795709e-11</v>
      </c>
      <c r="IN105">
        <v>-0.00961934716735676</v>
      </c>
      <c r="IO105">
        <v>-0.0181798780298593</v>
      </c>
      <c r="IP105">
        <v>0.00198435848900387</v>
      </c>
      <c r="IQ105">
        <v>-1.69116240974151e-05</v>
      </c>
      <c r="IR105">
        <v>-3</v>
      </c>
      <c r="IS105">
        <v>2251</v>
      </c>
      <c r="IT105">
        <v>1</v>
      </c>
      <c r="IU105">
        <v>27</v>
      </c>
      <c r="IV105">
        <v>5776.4</v>
      </c>
      <c r="IW105">
        <v>5776.5</v>
      </c>
      <c r="IX105">
        <v>0.146484</v>
      </c>
      <c r="IY105">
        <v>4.99756</v>
      </c>
      <c r="IZ105">
        <v>2.24854</v>
      </c>
      <c r="JA105">
        <v>2.59033</v>
      </c>
      <c r="JB105">
        <v>1.99585</v>
      </c>
      <c r="JC105">
        <v>2.31689</v>
      </c>
      <c r="JD105">
        <v>28.8168</v>
      </c>
      <c r="JE105">
        <v>15.9095</v>
      </c>
      <c r="JF105">
        <v>2</v>
      </c>
      <c r="JG105">
        <v>623.189</v>
      </c>
      <c r="JH105">
        <v>738.01</v>
      </c>
      <c r="JI105">
        <v>23.5681</v>
      </c>
      <c r="JJ105">
        <v>24.7235</v>
      </c>
      <c r="JK105">
        <v>29.9993</v>
      </c>
      <c r="JL105">
        <v>24.8307</v>
      </c>
      <c r="JM105">
        <v>24.7929</v>
      </c>
      <c r="JN105">
        <v>-1</v>
      </c>
      <c r="JO105">
        <v>-30</v>
      </c>
      <c r="JP105">
        <v>-30</v>
      </c>
      <c r="JQ105">
        <v>-999.9</v>
      </c>
      <c r="JR105">
        <v>420.1</v>
      </c>
      <c r="JS105">
        <v>0</v>
      </c>
      <c r="JT105">
        <v>102.702</v>
      </c>
      <c r="JU105">
        <v>104.324</v>
      </c>
    </row>
    <row r="106" spans="1:281">
      <c r="A106">
        <v>90</v>
      </c>
      <c r="B106">
        <v>1654185798</v>
      </c>
      <c r="C106">
        <v>5340.90000009537</v>
      </c>
      <c r="D106" t="s">
        <v>603</v>
      </c>
      <c r="E106" t="s">
        <v>604</v>
      </c>
      <c r="F106">
        <v>5</v>
      </c>
      <c r="G106" t="s">
        <v>417</v>
      </c>
      <c r="H106" t="s">
        <v>418</v>
      </c>
      <c r="I106">
        <v>1654185795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878.044529258173</v>
      </c>
      <c r="AK106">
        <v>878.613042424242</v>
      </c>
      <c r="AL106">
        <v>-0.284658579359485</v>
      </c>
      <c r="AM106">
        <v>66.9138105753433</v>
      </c>
      <c r="AN106">
        <f>(AP106 - AO106 + DI106*1E3/(8.314*(DK106+273.15)) * AR106/DH106 * AQ106) * DH106/(100*CV106) * 1000/(1000 - AP106)</f>
        <v>0</v>
      </c>
      <c r="AO106">
        <v>11.3426451097414</v>
      </c>
      <c r="AP106">
        <v>11.3764909090909</v>
      </c>
      <c r="AQ106">
        <v>-0.0087461427354459</v>
      </c>
      <c r="AR106">
        <v>78.336245327383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419</v>
      </c>
      <c r="AY106" t="s">
        <v>419</v>
      </c>
      <c r="AZ106">
        <v>0</v>
      </c>
      <c r="BA106">
        <v>0</v>
      </c>
      <c r="BB106">
        <f>1-AZ106/BA106</f>
        <v>0</v>
      </c>
      <c r="BC106">
        <v>0</v>
      </c>
      <c r="BD106" t="s">
        <v>419</v>
      </c>
      <c r="BE106" t="s">
        <v>419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419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420</v>
      </c>
      <c r="CY106">
        <v>2</v>
      </c>
      <c r="CZ106" t="b">
        <v>1</v>
      </c>
      <c r="DA106">
        <v>1654185795</v>
      </c>
      <c r="DB106">
        <v>869.264636363636</v>
      </c>
      <c r="DC106">
        <v>870.260545454546</v>
      </c>
      <c r="DD106">
        <v>11.3872545454545</v>
      </c>
      <c r="DE106">
        <v>11.3450636363636</v>
      </c>
      <c r="DF106">
        <v>866.007363636364</v>
      </c>
      <c r="DG106">
        <v>11.3718636363636</v>
      </c>
      <c r="DH106">
        <v>599.987181818182</v>
      </c>
      <c r="DI106">
        <v>90.6055</v>
      </c>
      <c r="DJ106">
        <v>0.0998453272727273</v>
      </c>
      <c r="DK106">
        <v>23.0286818181818</v>
      </c>
      <c r="DL106">
        <v>22.5206909090909</v>
      </c>
      <c r="DM106">
        <v>999.9</v>
      </c>
      <c r="DN106">
        <v>0</v>
      </c>
      <c r="DO106">
        <v>0</v>
      </c>
      <c r="DP106">
        <v>10010.3863636364</v>
      </c>
      <c r="DQ106">
        <v>0</v>
      </c>
      <c r="DR106">
        <v>419.246727272727</v>
      </c>
      <c r="DS106">
        <v>-0.996174054545455</v>
      </c>
      <c r="DT106">
        <v>879.277181818182</v>
      </c>
      <c r="DU106">
        <v>880.247272727273</v>
      </c>
      <c r="DV106">
        <v>0.0421857118181818</v>
      </c>
      <c r="DW106">
        <v>870.260545454546</v>
      </c>
      <c r="DX106">
        <v>11.3450636363636</v>
      </c>
      <c r="DY106">
        <v>1.03174636363636</v>
      </c>
      <c r="DZ106">
        <v>1.02792545454545</v>
      </c>
      <c r="EA106">
        <v>7.37257818181818</v>
      </c>
      <c r="EB106">
        <v>7.31828454545455</v>
      </c>
      <c r="EC106">
        <v>0</v>
      </c>
      <c r="ED106">
        <v>0</v>
      </c>
      <c r="EE106">
        <v>0</v>
      </c>
      <c r="EF106">
        <v>0</v>
      </c>
      <c r="EG106">
        <v>-10.5909090909091</v>
      </c>
      <c r="EH106">
        <v>0</v>
      </c>
      <c r="EI106">
        <v>0.772727272727273</v>
      </c>
      <c r="EJ106">
        <v>-2.04545454545455</v>
      </c>
      <c r="EK106">
        <v>34.187</v>
      </c>
      <c r="EL106">
        <v>39.4088181818182</v>
      </c>
      <c r="EM106">
        <v>36.25</v>
      </c>
      <c r="EN106">
        <v>40.875</v>
      </c>
      <c r="EO106">
        <v>35.312</v>
      </c>
      <c r="EP106">
        <v>0</v>
      </c>
      <c r="EQ106">
        <v>0</v>
      </c>
      <c r="ER106">
        <v>0</v>
      </c>
      <c r="ES106">
        <v>1654185798.7</v>
      </c>
      <c r="ET106">
        <v>0</v>
      </c>
      <c r="EU106">
        <v>-8.48</v>
      </c>
      <c r="EV106">
        <v>15.8461538950602</v>
      </c>
      <c r="EW106">
        <v>-11.6153852297709</v>
      </c>
      <c r="EX106">
        <v>4.44</v>
      </c>
      <c r="EY106">
        <v>15</v>
      </c>
      <c r="EZ106">
        <v>0</v>
      </c>
      <c r="FA106" t="s">
        <v>421</v>
      </c>
      <c r="FB106">
        <v>1653839153.1</v>
      </c>
      <c r="FC106">
        <v>1653839148.6</v>
      </c>
      <c r="FD106">
        <v>0</v>
      </c>
      <c r="FE106">
        <v>0.832</v>
      </c>
      <c r="FF106">
        <v>0.044</v>
      </c>
      <c r="FG106">
        <v>2.673</v>
      </c>
      <c r="FH106">
        <v>0.008</v>
      </c>
      <c r="FI106">
        <v>427</v>
      </c>
      <c r="FJ106">
        <v>11</v>
      </c>
      <c r="FK106">
        <v>0.49</v>
      </c>
      <c r="FL106">
        <v>0.23</v>
      </c>
      <c r="FM106">
        <v>-0.741786309677419</v>
      </c>
      <c r="FN106">
        <v>7.82170978064517</v>
      </c>
      <c r="FO106">
        <v>2.33999294429612</v>
      </c>
      <c r="FP106">
        <v>-1</v>
      </c>
      <c r="FQ106">
        <v>-7.72</v>
      </c>
      <c r="FR106">
        <v>20.4615386891412</v>
      </c>
      <c r="FS106">
        <v>11.5776336096803</v>
      </c>
      <c r="FT106">
        <v>0</v>
      </c>
      <c r="FU106">
        <v>0.0316533125806452</v>
      </c>
      <c r="FV106">
        <v>0.355171652419355</v>
      </c>
      <c r="FW106">
        <v>0.0445211403665442</v>
      </c>
      <c r="FX106">
        <v>0</v>
      </c>
      <c r="FY106">
        <v>0</v>
      </c>
      <c r="FZ106">
        <v>2</v>
      </c>
      <c r="GA106" t="s">
        <v>422</v>
      </c>
      <c r="GB106">
        <v>3.20661</v>
      </c>
      <c r="GC106">
        <v>2.75485</v>
      </c>
      <c r="GD106">
        <v>0.153136</v>
      </c>
      <c r="GE106">
        <v>0.155643</v>
      </c>
      <c r="GF106">
        <v>0.0609425</v>
      </c>
      <c r="GG106">
        <v>0.0615658</v>
      </c>
      <c r="GH106">
        <v>33134.9</v>
      </c>
      <c r="GI106">
        <v>36387.9</v>
      </c>
      <c r="GJ106">
        <v>35447.1</v>
      </c>
      <c r="GK106">
        <v>39109.2</v>
      </c>
      <c r="GL106">
        <v>47176.5</v>
      </c>
      <c r="GM106">
        <v>52961.2</v>
      </c>
      <c r="GN106">
        <v>55348.5</v>
      </c>
      <c r="GO106">
        <v>62665.1</v>
      </c>
      <c r="GP106">
        <v>2.18405</v>
      </c>
      <c r="GQ106">
        <v>2.3297</v>
      </c>
      <c r="GR106">
        <v>0.134405</v>
      </c>
      <c r="GS106">
        <v>0</v>
      </c>
      <c r="GT106">
        <v>20.2979</v>
      </c>
      <c r="GU106">
        <v>999.9</v>
      </c>
      <c r="GV106">
        <v>32.365</v>
      </c>
      <c r="GW106">
        <v>27.362</v>
      </c>
      <c r="GX106">
        <v>13.059</v>
      </c>
      <c r="GY106">
        <v>54.9372</v>
      </c>
      <c r="GZ106">
        <v>36.278</v>
      </c>
      <c r="HA106">
        <v>2</v>
      </c>
      <c r="HB106">
        <v>-0.214713</v>
      </c>
      <c r="HC106">
        <v>0</v>
      </c>
      <c r="HD106">
        <v>20.1813</v>
      </c>
      <c r="HE106">
        <v>5.20336</v>
      </c>
      <c r="HF106">
        <v>12.0097</v>
      </c>
      <c r="HG106">
        <v>4.9758</v>
      </c>
      <c r="HH106">
        <v>3.293</v>
      </c>
      <c r="HI106">
        <v>453.6</v>
      </c>
      <c r="HJ106">
        <v>9999</v>
      </c>
      <c r="HK106">
        <v>9999</v>
      </c>
      <c r="HL106">
        <v>8593.3</v>
      </c>
      <c r="HM106">
        <v>1.86267</v>
      </c>
      <c r="HN106">
        <v>1.86783</v>
      </c>
      <c r="HO106">
        <v>1.86753</v>
      </c>
      <c r="HP106">
        <v>1.8686</v>
      </c>
      <c r="HQ106">
        <v>1.86951</v>
      </c>
      <c r="HR106">
        <v>1.86554</v>
      </c>
      <c r="HS106">
        <v>1.86674</v>
      </c>
      <c r="HT106">
        <v>1.86809</v>
      </c>
      <c r="HU106">
        <v>5</v>
      </c>
      <c r="HV106">
        <v>0</v>
      </c>
      <c r="HW106">
        <v>0</v>
      </c>
      <c r="HX106">
        <v>0</v>
      </c>
      <c r="HY106" t="s">
        <v>423</v>
      </c>
      <c r="HZ106" t="s">
        <v>424</v>
      </c>
      <c r="IA106" t="s">
        <v>425</v>
      </c>
      <c r="IB106" t="s">
        <v>425</v>
      </c>
      <c r="IC106" t="s">
        <v>425</v>
      </c>
      <c r="ID106" t="s">
        <v>425</v>
      </c>
      <c r="IE106">
        <v>0</v>
      </c>
      <c r="IF106">
        <v>100</v>
      </c>
      <c r="IG106">
        <v>100</v>
      </c>
      <c r="IH106">
        <v>3.256</v>
      </c>
      <c r="II106">
        <v>0.0152</v>
      </c>
      <c r="IJ106">
        <v>2.1281692141418</v>
      </c>
      <c r="IK106">
        <v>0.00126289029031032</v>
      </c>
      <c r="IL106">
        <v>1.41772891061911e-08</v>
      </c>
      <c r="IM106">
        <v>3.84268295795709e-11</v>
      </c>
      <c r="IN106">
        <v>-0.00961934716735676</v>
      </c>
      <c r="IO106">
        <v>-0.0181798780298593</v>
      </c>
      <c r="IP106">
        <v>0.00198435848900387</v>
      </c>
      <c r="IQ106">
        <v>-1.69116240974151e-05</v>
      </c>
      <c r="IR106">
        <v>-3</v>
      </c>
      <c r="IS106">
        <v>2251</v>
      </c>
      <c r="IT106">
        <v>1</v>
      </c>
      <c r="IU106">
        <v>27</v>
      </c>
      <c r="IV106">
        <v>5777.4</v>
      </c>
      <c r="IW106">
        <v>5777.5</v>
      </c>
      <c r="IX106">
        <v>0.146484</v>
      </c>
      <c r="IY106">
        <v>4.99756</v>
      </c>
      <c r="IZ106">
        <v>2.24854</v>
      </c>
      <c r="JA106">
        <v>2.59155</v>
      </c>
      <c r="JB106">
        <v>1.99585</v>
      </c>
      <c r="JC106">
        <v>2.33521</v>
      </c>
      <c r="JD106">
        <v>28.7112</v>
      </c>
      <c r="JE106">
        <v>15.9095</v>
      </c>
      <c r="JF106">
        <v>2</v>
      </c>
      <c r="JG106">
        <v>622.977</v>
      </c>
      <c r="JH106">
        <v>738.12</v>
      </c>
      <c r="JI106">
        <v>23.4561</v>
      </c>
      <c r="JJ106">
        <v>24.595</v>
      </c>
      <c r="JK106">
        <v>29.9993</v>
      </c>
      <c r="JL106">
        <v>24.6951</v>
      </c>
      <c r="JM106">
        <v>24.655</v>
      </c>
      <c r="JN106">
        <v>-1</v>
      </c>
      <c r="JO106">
        <v>-30</v>
      </c>
      <c r="JP106">
        <v>-30</v>
      </c>
      <c r="JQ106">
        <v>-999.9</v>
      </c>
      <c r="JR106">
        <v>420.1</v>
      </c>
      <c r="JS106">
        <v>0</v>
      </c>
      <c r="JT106">
        <v>102.717</v>
      </c>
      <c r="JU106">
        <v>104.348</v>
      </c>
    </row>
    <row r="107" spans="1:281">
      <c r="A107">
        <v>91</v>
      </c>
      <c r="B107">
        <v>1654185858</v>
      </c>
      <c r="C107">
        <v>5400.90000009537</v>
      </c>
      <c r="D107" t="s">
        <v>605</v>
      </c>
      <c r="E107" t="s">
        <v>606</v>
      </c>
      <c r="F107">
        <v>5</v>
      </c>
      <c r="G107" t="s">
        <v>417</v>
      </c>
      <c r="H107" t="s">
        <v>418</v>
      </c>
      <c r="I107">
        <v>1654185855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940.567706225763</v>
      </c>
      <c r="AK107">
        <v>941.035890909091</v>
      </c>
      <c r="AL107">
        <v>-0.305222442982348</v>
      </c>
      <c r="AM107">
        <v>66.9138105753433</v>
      </c>
      <c r="AN107">
        <f>(AP107 - AO107 + DI107*1E3/(8.314*(DK107+273.15)) * AR107/DH107 * AQ107) * DH107/(100*CV107) * 1000/(1000 - AP107)</f>
        <v>0</v>
      </c>
      <c r="AO107">
        <v>11.4148659757588</v>
      </c>
      <c r="AP107">
        <v>11.4473096969697</v>
      </c>
      <c r="AQ107">
        <v>-0.00928172649251485</v>
      </c>
      <c r="AR107">
        <v>78.336245327383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419</v>
      </c>
      <c r="AY107" t="s">
        <v>419</v>
      </c>
      <c r="AZ107">
        <v>0</v>
      </c>
      <c r="BA107">
        <v>0</v>
      </c>
      <c r="BB107">
        <f>1-AZ107/BA107</f>
        <v>0</v>
      </c>
      <c r="BC107">
        <v>0</v>
      </c>
      <c r="BD107" t="s">
        <v>419</v>
      </c>
      <c r="BE107" t="s">
        <v>419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419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420</v>
      </c>
      <c r="CY107">
        <v>2</v>
      </c>
      <c r="CZ107" t="b">
        <v>1</v>
      </c>
      <c r="DA107">
        <v>1654185855</v>
      </c>
      <c r="DB107">
        <v>931.013181818182</v>
      </c>
      <c r="DC107">
        <v>931.050909090909</v>
      </c>
      <c r="DD107">
        <v>11.4617727272727</v>
      </c>
      <c r="DE107">
        <v>11.4229</v>
      </c>
      <c r="DF107">
        <v>927.670727272727</v>
      </c>
      <c r="DG107">
        <v>11.4448818181818</v>
      </c>
      <c r="DH107">
        <v>599.973818181818</v>
      </c>
      <c r="DI107">
        <v>90.6060636363636</v>
      </c>
      <c r="DJ107">
        <v>0.0996725818181818</v>
      </c>
      <c r="DK107">
        <v>22.9653636363636</v>
      </c>
      <c r="DL107">
        <v>22.4666454545455</v>
      </c>
      <c r="DM107">
        <v>999.9</v>
      </c>
      <c r="DN107">
        <v>0</v>
      </c>
      <c r="DO107">
        <v>0</v>
      </c>
      <c r="DP107">
        <v>10032.0454545455</v>
      </c>
      <c r="DQ107">
        <v>0</v>
      </c>
      <c r="DR107">
        <v>419.295636363636</v>
      </c>
      <c r="DS107">
        <v>-0.0376364545454545</v>
      </c>
      <c r="DT107">
        <v>941.808</v>
      </c>
      <c r="DU107">
        <v>941.809090909091</v>
      </c>
      <c r="DV107">
        <v>0.0388678681818182</v>
      </c>
      <c r="DW107">
        <v>931.050909090909</v>
      </c>
      <c r="DX107">
        <v>11.4229</v>
      </c>
      <c r="DY107">
        <v>1.03850545454545</v>
      </c>
      <c r="DZ107">
        <v>1.03498363636364</v>
      </c>
      <c r="EA107">
        <v>7.46809</v>
      </c>
      <c r="EB107">
        <v>7.41837363636364</v>
      </c>
      <c r="EC107">
        <v>0</v>
      </c>
      <c r="ED107">
        <v>0</v>
      </c>
      <c r="EE107">
        <v>0</v>
      </c>
      <c r="EF107">
        <v>0</v>
      </c>
      <c r="EG107">
        <v>-2.95454545454545</v>
      </c>
      <c r="EH107">
        <v>0</v>
      </c>
      <c r="EI107">
        <v>-4.81818181818182</v>
      </c>
      <c r="EJ107">
        <v>-3.45454545454545</v>
      </c>
      <c r="EK107">
        <v>34.1757272727273</v>
      </c>
      <c r="EL107">
        <v>39.375</v>
      </c>
      <c r="EM107">
        <v>36.25</v>
      </c>
      <c r="EN107">
        <v>40.8349090909091</v>
      </c>
      <c r="EO107">
        <v>35.312</v>
      </c>
      <c r="EP107">
        <v>0</v>
      </c>
      <c r="EQ107">
        <v>0</v>
      </c>
      <c r="ER107">
        <v>0</v>
      </c>
      <c r="ES107">
        <v>1654185858.7</v>
      </c>
      <c r="ET107">
        <v>0</v>
      </c>
      <c r="EU107">
        <v>-9.32</v>
      </c>
      <c r="EV107">
        <v>75.8846155496744</v>
      </c>
      <c r="EW107">
        <v>-35.0769214905226</v>
      </c>
      <c r="EX107">
        <v>2.94</v>
      </c>
      <c r="EY107">
        <v>15</v>
      </c>
      <c r="EZ107">
        <v>0</v>
      </c>
      <c r="FA107" t="s">
        <v>421</v>
      </c>
      <c r="FB107">
        <v>1653839153.1</v>
      </c>
      <c r="FC107">
        <v>1653839148.6</v>
      </c>
      <c r="FD107">
        <v>0</v>
      </c>
      <c r="FE107">
        <v>0.832</v>
      </c>
      <c r="FF107">
        <v>0.044</v>
      </c>
      <c r="FG107">
        <v>2.673</v>
      </c>
      <c r="FH107">
        <v>0.008</v>
      </c>
      <c r="FI107">
        <v>427</v>
      </c>
      <c r="FJ107">
        <v>11</v>
      </c>
      <c r="FK107">
        <v>0.49</v>
      </c>
      <c r="FL107">
        <v>0.23</v>
      </c>
      <c r="FM107">
        <v>-0.488404303225807</v>
      </c>
      <c r="FN107">
        <v>17.1040952758065</v>
      </c>
      <c r="FO107">
        <v>3.18975466584494</v>
      </c>
      <c r="FP107">
        <v>-1</v>
      </c>
      <c r="FQ107">
        <v>-9.76</v>
      </c>
      <c r="FR107">
        <v>85.423077281998</v>
      </c>
      <c r="FS107">
        <v>13.4112788353684</v>
      </c>
      <c r="FT107">
        <v>0</v>
      </c>
      <c r="FU107">
        <v>0.0106245164516129</v>
      </c>
      <c r="FV107">
        <v>0.487123247903226</v>
      </c>
      <c r="FW107">
        <v>0.0464463354333572</v>
      </c>
      <c r="FX107">
        <v>0</v>
      </c>
      <c r="FY107">
        <v>0</v>
      </c>
      <c r="FZ107">
        <v>2</v>
      </c>
      <c r="GA107" t="s">
        <v>422</v>
      </c>
      <c r="GB107">
        <v>3.20675</v>
      </c>
      <c r="GC107">
        <v>2.75509</v>
      </c>
      <c r="GD107">
        <v>0.16016</v>
      </c>
      <c r="GE107">
        <v>0.161456</v>
      </c>
      <c r="GF107">
        <v>0.0612459</v>
      </c>
      <c r="GG107">
        <v>0.0618965</v>
      </c>
      <c r="GH107">
        <v>32866.1</v>
      </c>
      <c r="GI107">
        <v>36146.6</v>
      </c>
      <c r="GJ107">
        <v>35452.6</v>
      </c>
      <c r="GK107">
        <v>39118.1</v>
      </c>
      <c r="GL107">
        <v>47166.6</v>
      </c>
      <c r="GM107">
        <v>52953.5</v>
      </c>
      <c r="GN107">
        <v>55354.5</v>
      </c>
      <c r="GO107">
        <v>62677.9</v>
      </c>
      <c r="GP107">
        <v>2.18563</v>
      </c>
      <c r="GQ107">
        <v>2.3322</v>
      </c>
      <c r="GR107">
        <v>0.132568</v>
      </c>
      <c r="GS107">
        <v>0</v>
      </c>
      <c r="GT107">
        <v>20.2747</v>
      </c>
      <c r="GU107">
        <v>999.9</v>
      </c>
      <c r="GV107">
        <v>32.517</v>
      </c>
      <c r="GW107">
        <v>27.291</v>
      </c>
      <c r="GX107">
        <v>13.0671</v>
      </c>
      <c r="GY107">
        <v>54.6072</v>
      </c>
      <c r="GZ107">
        <v>36.1739</v>
      </c>
      <c r="HA107">
        <v>2</v>
      </c>
      <c r="HB107">
        <v>-0.223084</v>
      </c>
      <c r="HC107">
        <v>0</v>
      </c>
      <c r="HD107">
        <v>20.1817</v>
      </c>
      <c r="HE107">
        <v>5.19932</v>
      </c>
      <c r="HF107">
        <v>12.0091</v>
      </c>
      <c r="HG107">
        <v>4.97575</v>
      </c>
      <c r="HH107">
        <v>3.29303</v>
      </c>
      <c r="HI107">
        <v>453.6</v>
      </c>
      <c r="HJ107">
        <v>9999</v>
      </c>
      <c r="HK107">
        <v>9999</v>
      </c>
      <c r="HL107">
        <v>8593.3</v>
      </c>
      <c r="HM107">
        <v>1.86265</v>
      </c>
      <c r="HN107">
        <v>1.86783</v>
      </c>
      <c r="HO107">
        <v>1.86753</v>
      </c>
      <c r="HP107">
        <v>1.86859</v>
      </c>
      <c r="HQ107">
        <v>1.86951</v>
      </c>
      <c r="HR107">
        <v>1.86554</v>
      </c>
      <c r="HS107">
        <v>1.86676</v>
      </c>
      <c r="HT107">
        <v>1.8681</v>
      </c>
      <c r="HU107">
        <v>5</v>
      </c>
      <c r="HV107">
        <v>0</v>
      </c>
      <c r="HW107">
        <v>0</v>
      </c>
      <c r="HX107">
        <v>0</v>
      </c>
      <c r="HY107" t="s">
        <v>423</v>
      </c>
      <c r="HZ107" t="s">
        <v>424</v>
      </c>
      <c r="IA107" t="s">
        <v>425</v>
      </c>
      <c r="IB107" t="s">
        <v>425</v>
      </c>
      <c r="IC107" t="s">
        <v>425</v>
      </c>
      <c r="ID107" t="s">
        <v>425</v>
      </c>
      <c r="IE107">
        <v>0</v>
      </c>
      <c r="IF107">
        <v>100</v>
      </c>
      <c r="IG107">
        <v>100</v>
      </c>
      <c r="IH107">
        <v>3.342</v>
      </c>
      <c r="II107">
        <v>0.0166</v>
      </c>
      <c r="IJ107">
        <v>2.1281692141418</v>
      </c>
      <c r="IK107">
        <v>0.00126289029031032</v>
      </c>
      <c r="IL107">
        <v>1.41772891061911e-08</v>
      </c>
      <c r="IM107">
        <v>3.84268295795709e-11</v>
      </c>
      <c r="IN107">
        <v>-0.00961934716735676</v>
      </c>
      <c r="IO107">
        <v>-0.0181798780298593</v>
      </c>
      <c r="IP107">
        <v>0.00198435848900387</v>
      </c>
      <c r="IQ107">
        <v>-1.69116240974151e-05</v>
      </c>
      <c r="IR107">
        <v>-3</v>
      </c>
      <c r="IS107">
        <v>2251</v>
      </c>
      <c r="IT107">
        <v>1</v>
      </c>
      <c r="IU107">
        <v>27</v>
      </c>
      <c r="IV107">
        <v>5778.4</v>
      </c>
      <c r="IW107">
        <v>5778.5</v>
      </c>
      <c r="IX107">
        <v>0.146484</v>
      </c>
      <c r="IY107">
        <v>4.99756</v>
      </c>
      <c r="IZ107">
        <v>2.24854</v>
      </c>
      <c r="JA107">
        <v>2.59155</v>
      </c>
      <c r="JB107">
        <v>1.99585</v>
      </c>
      <c r="JC107">
        <v>2.34253</v>
      </c>
      <c r="JD107">
        <v>28.6269</v>
      </c>
      <c r="JE107">
        <v>15.9007</v>
      </c>
      <c r="JF107">
        <v>2</v>
      </c>
      <c r="JG107">
        <v>622.675</v>
      </c>
      <c r="JH107">
        <v>738.544</v>
      </c>
      <c r="JI107">
        <v>23.3533</v>
      </c>
      <c r="JJ107">
        <v>24.4758</v>
      </c>
      <c r="JK107">
        <v>29.9995</v>
      </c>
      <c r="JL107">
        <v>24.5672</v>
      </c>
      <c r="JM107">
        <v>24.527</v>
      </c>
      <c r="JN107">
        <v>-1</v>
      </c>
      <c r="JO107">
        <v>-30</v>
      </c>
      <c r="JP107">
        <v>-30</v>
      </c>
      <c r="JQ107">
        <v>-999.9</v>
      </c>
      <c r="JR107">
        <v>420.1</v>
      </c>
      <c r="JS107">
        <v>0</v>
      </c>
      <c r="JT107">
        <v>102.73</v>
      </c>
      <c r="JU107">
        <v>104.371</v>
      </c>
    </row>
    <row r="108" spans="1:281">
      <c r="A108">
        <v>92</v>
      </c>
      <c r="B108">
        <v>1654185918</v>
      </c>
      <c r="C108">
        <v>5460.90000009537</v>
      </c>
      <c r="D108" t="s">
        <v>607</v>
      </c>
      <c r="E108" t="s">
        <v>608</v>
      </c>
      <c r="F108">
        <v>5</v>
      </c>
      <c r="G108" t="s">
        <v>417</v>
      </c>
      <c r="H108" t="s">
        <v>418</v>
      </c>
      <c r="I108">
        <v>1654185915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945.421032724305</v>
      </c>
      <c r="AK108">
        <v>947.616139393939</v>
      </c>
      <c r="AL108">
        <v>-0.780000986326774</v>
      </c>
      <c r="AM108">
        <v>66.9138105753433</v>
      </c>
      <c r="AN108">
        <f>(AP108 - AO108 + DI108*1E3/(8.314*(DK108+273.15)) * AR108/DH108 * AQ108) * DH108/(100*CV108) * 1000/(1000 - AP108)</f>
        <v>0</v>
      </c>
      <c r="AO108">
        <v>11.4271679899939</v>
      </c>
      <c r="AP108">
        <v>11.4564036363636</v>
      </c>
      <c r="AQ108">
        <v>-0.00764538658684367</v>
      </c>
      <c r="AR108">
        <v>78.336245327383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419</v>
      </c>
      <c r="AY108" t="s">
        <v>419</v>
      </c>
      <c r="AZ108">
        <v>0</v>
      </c>
      <c r="BA108">
        <v>0</v>
      </c>
      <c r="BB108">
        <f>1-AZ108/BA108</f>
        <v>0</v>
      </c>
      <c r="BC108">
        <v>0</v>
      </c>
      <c r="BD108" t="s">
        <v>419</v>
      </c>
      <c r="BE108" t="s">
        <v>419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419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420</v>
      </c>
      <c r="CY108">
        <v>2</v>
      </c>
      <c r="CZ108" t="b">
        <v>1</v>
      </c>
      <c r="DA108">
        <v>1654185915</v>
      </c>
      <c r="DB108">
        <v>938.676363636363</v>
      </c>
      <c r="DC108">
        <v>935.157272727273</v>
      </c>
      <c r="DD108">
        <v>11.4664818181818</v>
      </c>
      <c r="DE108">
        <v>11.4343181818182</v>
      </c>
      <c r="DF108">
        <v>935.323272727273</v>
      </c>
      <c r="DG108">
        <v>11.4495090909091</v>
      </c>
      <c r="DH108">
        <v>599.999090909091</v>
      </c>
      <c r="DI108">
        <v>90.6106909090909</v>
      </c>
      <c r="DJ108">
        <v>0.0999010727272727</v>
      </c>
      <c r="DK108">
        <v>22.8987636363636</v>
      </c>
      <c r="DL108">
        <v>22.4034</v>
      </c>
      <c r="DM108">
        <v>999.9</v>
      </c>
      <c r="DN108">
        <v>0</v>
      </c>
      <c r="DO108">
        <v>0</v>
      </c>
      <c r="DP108">
        <v>10007.6590909091</v>
      </c>
      <c r="DQ108">
        <v>0</v>
      </c>
      <c r="DR108">
        <v>419.354454545455</v>
      </c>
      <c r="DS108">
        <v>3.51892090909091</v>
      </c>
      <c r="DT108">
        <v>949.564545454546</v>
      </c>
      <c r="DU108">
        <v>945.973909090909</v>
      </c>
      <c r="DV108">
        <v>0.0321611809090909</v>
      </c>
      <c r="DW108">
        <v>935.157272727273</v>
      </c>
      <c r="DX108">
        <v>11.4343181818182</v>
      </c>
      <c r="DY108">
        <v>1.03898636363636</v>
      </c>
      <c r="DZ108">
        <v>1.03607272727273</v>
      </c>
      <c r="EA108">
        <v>7.47486454545455</v>
      </c>
      <c r="EB108">
        <v>7.43374090909091</v>
      </c>
      <c r="EC108">
        <v>0</v>
      </c>
      <c r="ED108">
        <v>0</v>
      </c>
      <c r="EE108">
        <v>0</v>
      </c>
      <c r="EF108">
        <v>0</v>
      </c>
      <c r="EG108">
        <v>-6.63636363636364</v>
      </c>
      <c r="EH108">
        <v>0</v>
      </c>
      <c r="EI108">
        <v>-8.31818181818182</v>
      </c>
      <c r="EJ108">
        <v>-2.68181818181818</v>
      </c>
      <c r="EK108">
        <v>34.125</v>
      </c>
      <c r="EL108">
        <v>39.375</v>
      </c>
      <c r="EM108">
        <v>36.2385454545455</v>
      </c>
      <c r="EN108">
        <v>40.812</v>
      </c>
      <c r="EO108">
        <v>35.25</v>
      </c>
      <c r="EP108">
        <v>0</v>
      </c>
      <c r="EQ108">
        <v>0</v>
      </c>
      <c r="ER108">
        <v>0</v>
      </c>
      <c r="ES108">
        <v>1654185918.7</v>
      </c>
      <c r="ET108">
        <v>0</v>
      </c>
      <c r="EU108">
        <v>-11.9</v>
      </c>
      <c r="EV108">
        <v>29.3076910269566</v>
      </c>
      <c r="EW108">
        <v>-38.2692311360287</v>
      </c>
      <c r="EX108">
        <v>1.64</v>
      </c>
      <c r="EY108">
        <v>15</v>
      </c>
      <c r="EZ108">
        <v>0</v>
      </c>
      <c r="FA108" t="s">
        <v>421</v>
      </c>
      <c r="FB108">
        <v>1653839153.1</v>
      </c>
      <c r="FC108">
        <v>1653839148.6</v>
      </c>
      <c r="FD108">
        <v>0</v>
      </c>
      <c r="FE108">
        <v>0.832</v>
      </c>
      <c r="FF108">
        <v>0.044</v>
      </c>
      <c r="FG108">
        <v>2.673</v>
      </c>
      <c r="FH108">
        <v>0.008</v>
      </c>
      <c r="FI108">
        <v>427</v>
      </c>
      <c r="FJ108">
        <v>11</v>
      </c>
      <c r="FK108">
        <v>0.49</v>
      </c>
      <c r="FL108">
        <v>0.23</v>
      </c>
      <c r="FM108">
        <v>3.30751870967742</v>
      </c>
      <c r="FN108">
        <v>2.94885193548387</v>
      </c>
      <c r="FO108">
        <v>0.234181129824922</v>
      </c>
      <c r="FP108">
        <v>-1</v>
      </c>
      <c r="FQ108">
        <v>-11.6</v>
      </c>
      <c r="FR108">
        <v>31.2307680913448</v>
      </c>
      <c r="FS108">
        <v>12.9776731350424</v>
      </c>
      <c r="FT108">
        <v>0</v>
      </c>
      <c r="FU108">
        <v>0.0133204864516129</v>
      </c>
      <c r="FV108">
        <v>0.410754534193549</v>
      </c>
      <c r="FW108">
        <v>0.0428399227530661</v>
      </c>
      <c r="FX108">
        <v>0</v>
      </c>
      <c r="FY108">
        <v>0</v>
      </c>
      <c r="FZ108">
        <v>2</v>
      </c>
      <c r="GA108" t="s">
        <v>422</v>
      </c>
      <c r="GB108">
        <v>3.20688</v>
      </c>
      <c r="GC108">
        <v>2.75503</v>
      </c>
      <c r="GD108">
        <v>0.160889</v>
      </c>
      <c r="GE108">
        <v>0.16084</v>
      </c>
      <c r="GF108">
        <v>0.0613059</v>
      </c>
      <c r="GG108">
        <v>0.0619846</v>
      </c>
      <c r="GH108">
        <v>32843.3</v>
      </c>
      <c r="GI108">
        <v>36181.6</v>
      </c>
      <c r="GJ108">
        <v>35458</v>
      </c>
      <c r="GK108">
        <v>39126.4</v>
      </c>
      <c r="GL108">
        <v>47169.7</v>
      </c>
      <c r="GM108">
        <v>52958.5</v>
      </c>
      <c r="GN108">
        <v>55361.6</v>
      </c>
      <c r="GO108">
        <v>62689.6</v>
      </c>
      <c r="GP108">
        <v>2.18738</v>
      </c>
      <c r="GQ108">
        <v>2.33445</v>
      </c>
      <c r="GR108">
        <v>0.130296</v>
      </c>
      <c r="GS108">
        <v>0</v>
      </c>
      <c r="GT108">
        <v>20.2384</v>
      </c>
      <c r="GU108">
        <v>999.9</v>
      </c>
      <c r="GV108">
        <v>32.639</v>
      </c>
      <c r="GW108">
        <v>27.211</v>
      </c>
      <c r="GX108">
        <v>13.0524</v>
      </c>
      <c r="GY108">
        <v>54.9072</v>
      </c>
      <c r="GZ108">
        <v>36.3341</v>
      </c>
      <c r="HA108">
        <v>2</v>
      </c>
      <c r="HB108">
        <v>-0.231283</v>
      </c>
      <c r="HC108">
        <v>0</v>
      </c>
      <c r="HD108">
        <v>20.1814</v>
      </c>
      <c r="HE108">
        <v>5.20291</v>
      </c>
      <c r="HF108">
        <v>12.008</v>
      </c>
      <c r="HG108">
        <v>4.9757</v>
      </c>
      <c r="HH108">
        <v>3.293</v>
      </c>
      <c r="HI108">
        <v>453.6</v>
      </c>
      <c r="HJ108">
        <v>9999</v>
      </c>
      <c r="HK108">
        <v>9999</v>
      </c>
      <c r="HL108">
        <v>8593.3</v>
      </c>
      <c r="HM108">
        <v>1.86264</v>
      </c>
      <c r="HN108">
        <v>1.8678</v>
      </c>
      <c r="HO108">
        <v>1.86752</v>
      </c>
      <c r="HP108">
        <v>1.8686</v>
      </c>
      <c r="HQ108">
        <v>1.86951</v>
      </c>
      <c r="HR108">
        <v>1.86554</v>
      </c>
      <c r="HS108">
        <v>1.86675</v>
      </c>
      <c r="HT108">
        <v>1.8681</v>
      </c>
      <c r="HU108">
        <v>5</v>
      </c>
      <c r="HV108">
        <v>0</v>
      </c>
      <c r="HW108">
        <v>0</v>
      </c>
      <c r="HX108">
        <v>0</v>
      </c>
      <c r="HY108" t="s">
        <v>423</v>
      </c>
      <c r="HZ108" t="s">
        <v>424</v>
      </c>
      <c r="IA108" t="s">
        <v>425</v>
      </c>
      <c r="IB108" t="s">
        <v>425</v>
      </c>
      <c r="IC108" t="s">
        <v>425</v>
      </c>
      <c r="ID108" t="s">
        <v>425</v>
      </c>
      <c r="IE108">
        <v>0</v>
      </c>
      <c r="IF108">
        <v>100</v>
      </c>
      <c r="IG108">
        <v>100</v>
      </c>
      <c r="IH108">
        <v>3.351</v>
      </c>
      <c r="II108">
        <v>0.0168</v>
      </c>
      <c r="IJ108">
        <v>2.1281692141418</v>
      </c>
      <c r="IK108">
        <v>0.00126289029031032</v>
      </c>
      <c r="IL108">
        <v>1.41772891061911e-08</v>
      </c>
      <c r="IM108">
        <v>3.84268295795709e-11</v>
      </c>
      <c r="IN108">
        <v>-0.00961934716735676</v>
      </c>
      <c r="IO108">
        <v>-0.0181798780298593</v>
      </c>
      <c r="IP108">
        <v>0.00198435848900387</v>
      </c>
      <c r="IQ108">
        <v>-1.69116240974151e-05</v>
      </c>
      <c r="IR108">
        <v>-3</v>
      </c>
      <c r="IS108">
        <v>2251</v>
      </c>
      <c r="IT108">
        <v>1</v>
      </c>
      <c r="IU108">
        <v>27</v>
      </c>
      <c r="IV108">
        <v>5779.4</v>
      </c>
      <c r="IW108">
        <v>5779.5</v>
      </c>
      <c r="IX108">
        <v>0.146484</v>
      </c>
      <c r="IY108">
        <v>4.99756</v>
      </c>
      <c r="IZ108">
        <v>2.24854</v>
      </c>
      <c r="JA108">
        <v>2.59277</v>
      </c>
      <c r="JB108">
        <v>1.99585</v>
      </c>
      <c r="JC108">
        <v>2.36572</v>
      </c>
      <c r="JD108">
        <v>28.5426</v>
      </c>
      <c r="JE108">
        <v>15.892</v>
      </c>
      <c r="JF108">
        <v>2</v>
      </c>
      <c r="JG108">
        <v>622.579</v>
      </c>
      <c r="JH108">
        <v>738.818</v>
      </c>
      <c r="JI108">
        <v>23.2567</v>
      </c>
      <c r="JJ108">
        <v>24.3629</v>
      </c>
      <c r="JK108">
        <v>29.9994</v>
      </c>
      <c r="JL108">
        <v>24.4454</v>
      </c>
      <c r="JM108">
        <v>24.4045</v>
      </c>
      <c r="JN108">
        <v>-1</v>
      </c>
      <c r="JO108">
        <v>-30</v>
      </c>
      <c r="JP108">
        <v>-30</v>
      </c>
      <c r="JQ108">
        <v>-999.9</v>
      </c>
      <c r="JR108">
        <v>420.1</v>
      </c>
      <c r="JS108">
        <v>0</v>
      </c>
      <c r="JT108">
        <v>102.745</v>
      </c>
      <c r="JU108">
        <v>104.391</v>
      </c>
    </row>
    <row r="109" spans="1:281">
      <c r="A109">
        <v>93</v>
      </c>
      <c r="B109">
        <v>1654185978</v>
      </c>
      <c r="C109">
        <v>5520.90000009537</v>
      </c>
      <c r="D109" t="s">
        <v>609</v>
      </c>
      <c r="E109" t="s">
        <v>610</v>
      </c>
      <c r="F109">
        <v>5</v>
      </c>
      <c r="G109" t="s">
        <v>417</v>
      </c>
      <c r="H109" t="s">
        <v>418</v>
      </c>
      <c r="I109">
        <v>1654185975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899.81327748417</v>
      </c>
      <c r="AK109">
        <v>901.980763636363</v>
      </c>
      <c r="AL109">
        <v>-0.719570477527502</v>
      </c>
      <c r="AM109">
        <v>66.9138105753433</v>
      </c>
      <c r="AN109">
        <f>(AP109 - AO109 + DI109*1E3/(8.314*(DK109+273.15)) * AR109/DH109 * AQ109) * DH109/(100*CV109) * 1000/(1000 - AP109)</f>
        <v>0</v>
      </c>
      <c r="AO109">
        <v>11.3672153796769</v>
      </c>
      <c r="AP109">
        <v>11.4090333333333</v>
      </c>
      <c r="AQ109">
        <v>-0.0111094994899264</v>
      </c>
      <c r="AR109">
        <v>78.336245327383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419</v>
      </c>
      <c r="AY109" t="s">
        <v>419</v>
      </c>
      <c r="AZ109">
        <v>0</v>
      </c>
      <c r="BA109">
        <v>0</v>
      </c>
      <c r="BB109">
        <f>1-AZ109/BA109</f>
        <v>0</v>
      </c>
      <c r="BC109">
        <v>0</v>
      </c>
      <c r="BD109" t="s">
        <v>419</v>
      </c>
      <c r="BE109" t="s">
        <v>419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419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420</v>
      </c>
      <c r="CY109">
        <v>2</v>
      </c>
      <c r="CZ109" t="b">
        <v>1</v>
      </c>
      <c r="DA109">
        <v>1654185975</v>
      </c>
      <c r="DB109">
        <v>893.474818181818</v>
      </c>
      <c r="DC109">
        <v>890.059454545455</v>
      </c>
      <c r="DD109">
        <v>11.4256090909091</v>
      </c>
      <c r="DE109">
        <v>11.3739</v>
      </c>
      <c r="DF109">
        <v>890.184</v>
      </c>
      <c r="DG109">
        <v>11.4094727272727</v>
      </c>
      <c r="DH109">
        <v>599.999727272727</v>
      </c>
      <c r="DI109">
        <v>90.6132272727273</v>
      </c>
      <c r="DJ109">
        <v>0.100003109090909</v>
      </c>
      <c r="DK109">
        <v>22.8371272727273</v>
      </c>
      <c r="DL109">
        <v>22.3309272727273</v>
      </c>
      <c r="DM109">
        <v>999.9</v>
      </c>
      <c r="DN109">
        <v>0</v>
      </c>
      <c r="DO109">
        <v>0</v>
      </c>
      <c r="DP109">
        <v>9994.77545454545</v>
      </c>
      <c r="DQ109">
        <v>0</v>
      </c>
      <c r="DR109">
        <v>419.371636363636</v>
      </c>
      <c r="DS109">
        <v>3.41527818181818</v>
      </c>
      <c r="DT109">
        <v>903.801272727273</v>
      </c>
      <c r="DU109">
        <v>900.299363636364</v>
      </c>
      <c r="DV109">
        <v>0.0517299963636364</v>
      </c>
      <c r="DW109">
        <v>890.059454545455</v>
      </c>
      <c r="DX109">
        <v>11.3739</v>
      </c>
      <c r="DY109">
        <v>1.03531272727273</v>
      </c>
      <c r="DZ109">
        <v>1.03062272727273</v>
      </c>
      <c r="EA109">
        <v>7.42301545454545</v>
      </c>
      <c r="EB109">
        <v>7.35661454545455</v>
      </c>
      <c r="EC109">
        <v>0</v>
      </c>
      <c r="ED109">
        <v>0</v>
      </c>
      <c r="EE109">
        <v>0</v>
      </c>
      <c r="EF109">
        <v>0</v>
      </c>
      <c r="EG109">
        <v>3.04545454545455</v>
      </c>
      <c r="EH109">
        <v>0</v>
      </c>
      <c r="EI109">
        <v>9.22727272727273</v>
      </c>
      <c r="EJ109">
        <v>-1.59090909090909</v>
      </c>
      <c r="EK109">
        <v>34.125</v>
      </c>
      <c r="EL109">
        <v>39.375</v>
      </c>
      <c r="EM109">
        <v>36.187</v>
      </c>
      <c r="EN109">
        <v>40.7556363636364</v>
      </c>
      <c r="EO109">
        <v>35.25</v>
      </c>
      <c r="EP109">
        <v>0</v>
      </c>
      <c r="EQ109">
        <v>0</v>
      </c>
      <c r="ER109">
        <v>0</v>
      </c>
      <c r="ES109">
        <v>1654185978.7</v>
      </c>
      <c r="ET109">
        <v>0</v>
      </c>
      <c r="EU109">
        <v>-6.48</v>
      </c>
      <c r="EV109">
        <v>83.0384620336386</v>
      </c>
      <c r="EW109">
        <v>32.999998147671</v>
      </c>
      <c r="EX109">
        <v>4.56</v>
      </c>
      <c r="EY109">
        <v>15</v>
      </c>
      <c r="EZ109">
        <v>0</v>
      </c>
      <c r="FA109" t="s">
        <v>421</v>
      </c>
      <c r="FB109">
        <v>1653839153.1</v>
      </c>
      <c r="FC109">
        <v>1653839148.6</v>
      </c>
      <c r="FD109">
        <v>0</v>
      </c>
      <c r="FE109">
        <v>0.832</v>
      </c>
      <c r="FF109">
        <v>0.044</v>
      </c>
      <c r="FG109">
        <v>2.673</v>
      </c>
      <c r="FH109">
        <v>0.008</v>
      </c>
      <c r="FI109">
        <v>427</v>
      </c>
      <c r="FJ109">
        <v>11</v>
      </c>
      <c r="FK109">
        <v>0.49</v>
      </c>
      <c r="FL109">
        <v>0.23</v>
      </c>
      <c r="FM109">
        <v>3.49901387096774</v>
      </c>
      <c r="FN109">
        <v>-0.412085806451628</v>
      </c>
      <c r="FO109">
        <v>0.0836648010034751</v>
      </c>
      <c r="FP109">
        <v>-1</v>
      </c>
      <c r="FQ109">
        <v>-6.46</v>
      </c>
      <c r="FR109">
        <v>72.0384622568915</v>
      </c>
      <c r="FS109">
        <v>18.0759066162669</v>
      </c>
      <c r="FT109">
        <v>0</v>
      </c>
      <c r="FU109">
        <v>0.0342074535483871</v>
      </c>
      <c r="FV109">
        <v>0.470263582258065</v>
      </c>
      <c r="FW109">
        <v>0.0536197744519801</v>
      </c>
      <c r="FX109">
        <v>0</v>
      </c>
      <c r="FY109">
        <v>0</v>
      </c>
      <c r="FZ109">
        <v>2</v>
      </c>
      <c r="GA109" t="s">
        <v>422</v>
      </c>
      <c r="GB109">
        <v>3.20691</v>
      </c>
      <c r="GC109">
        <v>2.75483</v>
      </c>
      <c r="GD109">
        <v>0.155857</v>
      </c>
      <c r="GE109">
        <v>0.155829</v>
      </c>
      <c r="GF109">
        <v>0.0611353</v>
      </c>
      <c r="GG109">
        <v>0.0618007</v>
      </c>
      <c r="GH109">
        <v>33045.4</v>
      </c>
      <c r="GI109">
        <v>36405.3</v>
      </c>
      <c r="GJ109">
        <v>35463.2</v>
      </c>
      <c r="GK109">
        <v>39134.1</v>
      </c>
      <c r="GL109">
        <v>47183.5</v>
      </c>
      <c r="GM109">
        <v>52978.8</v>
      </c>
      <c r="GN109">
        <v>55367.5</v>
      </c>
      <c r="GO109">
        <v>62701.3</v>
      </c>
      <c r="GP109">
        <v>2.189</v>
      </c>
      <c r="GQ109">
        <v>2.33632</v>
      </c>
      <c r="GR109">
        <v>0.128478</v>
      </c>
      <c r="GS109">
        <v>0</v>
      </c>
      <c r="GT109">
        <v>20.2211</v>
      </c>
      <c r="GU109">
        <v>999.9</v>
      </c>
      <c r="GV109">
        <v>32.688</v>
      </c>
      <c r="GW109">
        <v>27.15</v>
      </c>
      <c r="GX109">
        <v>13.0259</v>
      </c>
      <c r="GY109">
        <v>54.3972</v>
      </c>
      <c r="GZ109">
        <v>36.3221</v>
      </c>
      <c r="HA109">
        <v>2</v>
      </c>
      <c r="HB109">
        <v>-0.238849</v>
      </c>
      <c r="HC109">
        <v>0</v>
      </c>
      <c r="HD109">
        <v>20.1813</v>
      </c>
      <c r="HE109">
        <v>5.20366</v>
      </c>
      <c r="HF109">
        <v>12.0091</v>
      </c>
      <c r="HG109">
        <v>4.97575</v>
      </c>
      <c r="HH109">
        <v>3.293</v>
      </c>
      <c r="HI109">
        <v>453.6</v>
      </c>
      <c r="HJ109">
        <v>9999</v>
      </c>
      <c r="HK109">
        <v>9999</v>
      </c>
      <c r="HL109">
        <v>8593.3</v>
      </c>
      <c r="HM109">
        <v>1.86264</v>
      </c>
      <c r="HN109">
        <v>1.86783</v>
      </c>
      <c r="HO109">
        <v>1.86752</v>
      </c>
      <c r="HP109">
        <v>1.86859</v>
      </c>
      <c r="HQ109">
        <v>1.86951</v>
      </c>
      <c r="HR109">
        <v>1.86554</v>
      </c>
      <c r="HS109">
        <v>1.86674</v>
      </c>
      <c r="HT109">
        <v>1.86803</v>
      </c>
      <c r="HU109">
        <v>5</v>
      </c>
      <c r="HV109">
        <v>0</v>
      </c>
      <c r="HW109">
        <v>0</v>
      </c>
      <c r="HX109">
        <v>0</v>
      </c>
      <c r="HY109" t="s">
        <v>423</v>
      </c>
      <c r="HZ109" t="s">
        <v>424</v>
      </c>
      <c r="IA109" t="s">
        <v>425</v>
      </c>
      <c r="IB109" t="s">
        <v>425</v>
      </c>
      <c r="IC109" t="s">
        <v>425</v>
      </c>
      <c r="ID109" t="s">
        <v>425</v>
      </c>
      <c r="IE109">
        <v>0</v>
      </c>
      <c r="IF109">
        <v>100</v>
      </c>
      <c r="IG109">
        <v>100</v>
      </c>
      <c r="IH109">
        <v>3.288</v>
      </c>
      <c r="II109">
        <v>0.0158</v>
      </c>
      <c r="IJ109">
        <v>2.1281692141418</v>
      </c>
      <c r="IK109">
        <v>0.00126289029031032</v>
      </c>
      <c r="IL109">
        <v>1.41772891061911e-08</v>
      </c>
      <c r="IM109">
        <v>3.84268295795709e-11</v>
      </c>
      <c r="IN109">
        <v>-0.00961934716735676</v>
      </c>
      <c r="IO109">
        <v>-0.0181798780298593</v>
      </c>
      <c r="IP109">
        <v>0.00198435848900387</v>
      </c>
      <c r="IQ109">
        <v>-1.69116240974151e-05</v>
      </c>
      <c r="IR109">
        <v>-3</v>
      </c>
      <c r="IS109">
        <v>2251</v>
      </c>
      <c r="IT109">
        <v>1</v>
      </c>
      <c r="IU109">
        <v>27</v>
      </c>
      <c r="IV109">
        <v>5780.4</v>
      </c>
      <c r="IW109">
        <v>5780.5</v>
      </c>
      <c r="IX109">
        <v>0.146484</v>
      </c>
      <c r="IY109">
        <v>4.99756</v>
      </c>
      <c r="IZ109">
        <v>2.24854</v>
      </c>
      <c r="JA109">
        <v>2.59277</v>
      </c>
      <c r="JB109">
        <v>1.99585</v>
      </c>
      <c r="JC109">
        <v>2.37793</v>
      </c>
      <c r="JD109">
        <v>28.4584</v>
      </c>
      <c r="JE109">
        <v>15.892</v>
      </c>
      <c r="JF109">
        <v>2</v>
      </c>
      <c r="JG109">
        <v>622.465</v>
      </c>
      <c r="JH109">
        <v>738.86</v>
      </c>
      <c r="JI109">
        <v>23.1619</v>
      </c>
      <c r="JJ109">
        <v>24.2564</v>
      </c>
      <c r="JK109">
        <v>29.9995</v>
      </c>
      <c r="JL109">
        <v>24.3305</v>
      </c>
      <c r="JM109">
        <v>24.2896</v>
      </c>
      <c r="JN109">
        <v>-1</v>
      </c>
      <c r="JO109">
        <v>-30</v>
      </c>
      <c r="JP109">
        <v>-30</v>
      </c>
      <c r="JQ109">
        <v>-999.9</v>
      </c>
      <c r="JR109">
        <v>420.1</v>
      </c>
      <c r="JS109">
        <v>0</v>
      </c>
      <c r="JT109">
        <v>102.757</v>
      </c>
      <c r="JU109">
        <v>104.411</v>
      </c>
    </row>
    <row r="110" spans="1:281">
      <c r="A110">
        <v>94</v>
      </c>
      <c r="B110">
        <v>1654186038</v>
      </c>
      <c r="C110">
        <v>5580.90000009537</v>
      </c>
      <c r="D110" t="s">
        <v>611</v>
      </c>
      <c r="E110" t="s">
        <v>612</v>
      </c>
      <c r="F110">
        <v>5</v>
      </c>
      <c r="G110" t="s">
        <v>417</v>
      </c>
      <c r="H110" t="s">
        <v>418</v>
      </c>
      <c r="I110">
        <v>1654186035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858.698918007799</v>
      </c>
      <c r="AK110">
        <v>860.431321212121</v>
      </c>
      <c r="AL110">
        <v>-0.588579205624492</v>
      </c>
      <c r="AM110">
        <v>66.9138105753433</v>
      </c>
      <c r="AN110">
        <f>(AP110 - AO110 + DI110*1E3/(8.314*(DK110+273.15)) * AR110/DH110 * AQ110) * DH110/(100*CV110) * 1000/(1000 - AP110)</f>
        <v>0</v>
      </c>
      <c r="AO110">
        <v>11.4077370977846</v>
      </c>
      <c r="AP110">
        <v>11.4502163636364</v>
      </c>
      <c r="AQ110">
        <v>-0.0115411310248785</v>
      </c>
      <c r="AR110">
        <v>78.336245327383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419</v>
      </c>
      <c r="AY110" t="s">
        <v>419</v>
      </c>
      <c r="AZ110">
        <v>0</v>
      </c>
      <c r="BA110">
        <v>0</v>
      </c>
      <c r="BB110">
        <f>1-AZ110/BA110</f>
        <v>0</v>
      </c>
      <c r="BC110">
        <v>0</v>
      </c>
      <c r="BD110" t="s">
        <v>419</v>
      </c>
      <c r="BE110" t="s">
        <v>419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419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420</v>
      </c>
      <c r="CY110">
        <v>2</v>
      </c>
      <c r="CZ110" t="b">
        <v>1</v>
      </c>
      <c r="DA110">
        <v>1654186035</v>
      </c>
      <c r="DB110">
        <v>852.049727272727</v>
      </c>
      <c r="DC110">
        <v>849.219909090909</v>
      </c>
      <c r="DD110">
        <v>11.4677</v>
      </c>
      <c r="DE110">
        <v>11.4168636363636</v>
      </c>
      <c r="DF110">
        <v>848.816</v>
      </c>
      <c r="DG110">
        <v>11.4506909090909</v>
      </c>
      <c r="DH110">
        <v>599.995636363636</v>
      </c>
      <c r="DI110">
        <v>90.6087909090909</v>
      </c>
      <c r="DJ110">
        <v>0.0999801636363636</v>
      </c>
      <c r="DK110">
        <v>22.7879272727273</v>
      </c>
      <c r="DL110">
        <v>22.2986181818182</v>
      </c>
      <c r="DM110">
        <v>999.9</v>
      </c>
      <c r="DN110">
        <v>0</v>
      </c>
      <c r="DO110">
        <v>0</v>
      </c>
      <c r="DP110">
        <v>10011.5290909091</v>
      </c>
      <c r="DQ110">
        <v>0</v>
      </c>
      <c r="DR110">
        <v>419.384272727273</v>
      </c>
      <c r="DS110">
        <v>2.82972363636364</v>
      </c>
      <c r="DT110">
        <v>861.934272727273</v>
      </c>
      <c r="DU110">
        <v>859.027545454545</v>
      </c>
      <c r="DV110">
        <v>0.0508355236363636</v>
      </c>
      <c r="DW110">
        <v>849.219909090909</v>
      </c>
      <c r="DX110">
        <v>11.4168636363636</v>
      </c>
      <c r="DY110">
        <v>1.03907363636364</v>
      </c>
      <c r="DZ110">
        <v>1.03446818181818</v>
      </c>
      <c r="EA110">
        <v>7.47609181818182</v>
      </c>
      <c r="EB110">
        <v>7.41106727272727</v>
      </c>
      <c r="EC110">
        <v>0</v>
      </c>
      <c r="ED110">
        <v>0</v>
      </c>
      <c r="EE110">
        <v>0</v>
      </c>
      <c r="EF110">
        <v>0</v>
      </c>
      <c r="EG110">
        <v>-1.04545454545455</v>
      </c>
      <c r="EH110">
        <v>0</v>
      </c>
      <c r="EI110">
        <v>-9.68181818181818</v>
      </c>
      <c r="EJ110">
        <v>-2.77272727272727</v>
      </c>
      <c r="EK110">
        <v>34.062</v>
      </c>
      <c r="EL110">
        <v>39.3635454545455</v>
      </c>
      <c r="EM110">
        <v>36.187</v>
      </c>
      <c r="EN110">
        <v>40.75</v>
      </c>
      <c r="EO110">
        <v>35.187</v>
      </c>
      <c r="EP110">
        <v>0</v>
      </c>
      <c r="EQ110">
        <v>0</v>
      </c>
      <c r="ER110">
        <v>0</v>
      </c>
      <c r="ES110">
        <v>1654186038.7</v>
      </c>
      <c r="ET110">
        <v>0</v>
      </c>
      <c r="EU110">
        <v>-8.78</v>
      </c>
      <c r="EV110">
        <v>32.4999978756293</v>
      </c>
      <c r="EW110">
        <v>-23.0000007611055</v>
      </c>
      <c r="EX110">
        <v>-1.9</v>
      </c>
      <c r="EY110">
        <v>15</v>
      </c>
      <c r="EZ110">
        <v>0</v>
      </c>
      <c r="FA110" t="s">
        <v>421</v>
      </c>
      <c r="FB110">
        <v>1653839153.1</v>
      </c>
      <c r="FC110">
        <v>1653839148.6</v>
      </c>
      <c r="FD110">
        <v>0</v>
      </c>
      <c r="FE110">
        <v>0.832</v>
      </c>
      <c r="FF110">
        <v>0.044</v>
      </c>
      <c r="FG110">
        <v>2.673</v>
      </c>
      <c r="FH110">
        <v>0.008</v>
      </c>
      <c r="FI110">
        <v>427</v>
      </c>
      <c r="FJ110">
        <v>11</v>
      </c>
      <c r="FK110">
        <v>0.49</v>
      </c>
      <c r="FL110">
        <v>0.23</v>
      </c>
      <c r="FM110">
        <v>3.09346419354839</v>
      </c>
      <c r="FN110">
        <v>-1.83322693548388</v>
      </c>
      <c r="FO110">
        <v>0.208138266106687</v>
      </c>
      <c r="FP110">
        <v>-1</v>
      </c>
      <c r="FQ110">
        <v>-8.9</v>
      </c>
      <c r="FR110">
        <v>19.3461517625777</v>
      </c>
      <c r="FS110">
        <v>16.1152102065099</v>
      </c>
      <c r="FT110">
        <v>0</v>
      </c>
      <c r="FU110">
        <v>0.0182393890645161</v>
      </c>
      <c r="FV110">
        <v>0.587162932064516</v>
      </c>
      <c r="FW110">
        <v>0.0564597009387982</v>
      </c>
      <c r="FX110">
        <v>0</v>
      </c>
      <c r="FY110">
        <v>0</v>
      </c>
      <c r="FZ110">
        <v>2</v>
      </c>
      <c r="GA110" t="s">
        <v>422</v>
      </c>
      <c r="GB110">
        <v>3.20712</v>
      </c>
      <c r="GC110">
        <v>2.75494</v>
      </c>
      <c r="GD110">
        <v>0.151143</v>
      </c>
      <c r="GE110">
        <v>0.151179</v>
      </c>
      <c r="GF110">
        <v>0.0613129</v>
      </c>
      <c r="GG110">
        <v>0.0619652</v>
      </c>
      <c r="GH110">
        <v>33235.3</v>
      </c>
      <c r="GI110">
        <v>36613.6</v>
      </c>
      <c r="GJ110">
        <v>35468.4</v>
      </c>
      <c r="GK110">
        <v>39142</v>
      </c>
      <c r="GL110">
        <v>47180.1</v>
      </c>
      <c r="GM110">
        <v>52978.9</v>
      </c>
      <c r="GN110">
        <v>55374.1</v>
      </c>
      <c r="GO110">
        <v>62712.5</v>
      </c>
      <c r="GP110">
        <v>2.19065</v>
      </c>
      <c r="GQ110">
        <v>2.33845</v>
      </c>
      <c r="GR110">
        <v>0.126831</v>
      </c>
      <c r="GS110">
        <v>0</v>
      </c>
      <c r="GT110">
        <v>20.2028</v>
      </c>
      <c r="GU110">
        <v>999.9</v>
      </c>
      <c r="GV110">
        <v>32.817</v>
      </c>
      <c r="GW110">
        <v>27.08</v>
      </c>
      <c r="GX110">
        <v>13.0225</v>
      </c>
      <c r="GY110">
        <v>54.4573</v>
      </c>
      <c r="GZ110">
        <v>36.3582</v>
      </c>
      <c r="HA110">
        <v>2</v>
      </c>
      <c r="HB110">
        <v>-0.246065</v>
      </c>
      <c r="HC110">
        <v>0</v>
      </c>
      <c r="HD110">
        <v>20.1812</v>
      </c>
      <c r="HE110">
        <v>5.20366</v>
      </c>
      <c r="HF110">
        <v>12.0091</v>
      </c>
      <c r="HG110">
        <v>4.9753</v>
      </c>
      <c r="HH110">
        <v>3.293</v>
      </c>
      <c r="HI110">
        <v>453.7</v>
      </c>
      <c r="HJ110">
        <v>9999</v>
      </c>
      <c r="HK110">
        <v>9999</v>
      </c>
      <c r="HL110">
        <v>8593.3</v>
      </c>
      <c r="HM110">
        <v>1.86265</v>
      </c>
      <c r="HN110">
        <v>1.86783</v>
      </c>
      <c r="HO110">
        <v>1.86752</v>
      </c>
      <c r="HP110">
        <v>1.86859</v>
      </c>
      <c r="HQ110">
        <v>1.86951</v>
      </c>
      <c r="HR110">
        <v>1.86554</v>
      </c>
      <c r="HS110">
        <v>1.86673</v>
      </c>
      <c r="HT110">
        <v>1.86807</v>
      </c>
      <c r="HU110">
        <v>5</v>
      </c>
      <c r="HV110">
        <v>0</v>
      </c>
      <c r="HW110">
        <v>0</v>
      </c>
      <c r="HX110">
        <v>0</v>
      </c>
      <c r="HY110" t="s">
        <v>423</v>
      </c>
      <c r="HZ110" t="s">
        <v>424</v>
      </c>
      <c r="IA110" t="s">
        <v>425</v>
      </c>
      <c r="IB110" t="s">
        <v>425</v>
      </c>
      <c r="IC110" t="s">
        <v>425</v>
      </c>
      <c r="ID110" t="s">
        <v>425</v>
      </c>
      <c r="IE110">
        <v>0</v>
      </c>
      <c r="IF110">
        <v>100</v>
      </c>
      <c r="IG110">
        <v>100</v>
      </c>
      <c r="IH110">
        <v>3.231</v>
      </c>
      <c r="II110">
        <v>0.0166</v>
      </c>
      <c r="IJ110">
        <v>2.1281692141418</v>
      </c>
      <c r="IK110">
        <v>0.00126289029031032</v>
      </c>
      <c r="IL110">
        <v>1.41772891061911e-08</v>
      </c>
      <c r="IM110">
        <v>3.84268295795709e-11</v>
      </c>
      <c r="IN110">
        <v>-0.00961934716735676</v>
      </c>
      <c r="IO110">
        <v>-0.0181798780298593</v>
      </c>
      <c r="IP110">
        <v>0.00198435848900387</v>
      </c>
      <c r="IQ110">
        <v>-1.69116240974151e-05</v>
      </c>
      <c r="IR110">
        <v>-3</v>
      </c>
      <c r="IS110">
        <v>2251</v>
      </c>
      <c r="IT110">
        <v>1</v>
      </c>
      <c r="IU110">
        <v>27</v>
      </c>
      <c r="IV110">
        <v>5781.4</v>
      </c>
      <c r="IW110">
        <v>5781.5</v>
      </c>
      <c r="IX110">
        <v>0.147705</v>
      </c>
      <c r="IY110">
        <v>4.99756</v>
      </c>
      <c r="IZ110">
        <v>2.24854</v>
      </c>
      <c r="JA110">
        <v>2.59155</v>
      </c>
      <c r="JB110">
        <v>1.99585</v>
      </c>
      <c r="JC110">
        <v>2.32178</v>
      </c>
      <c r="JD110">
        <v>28.3953</v>
      </c>
      <c r="JE110">
        <v>15.892</v>
      </c>
      <c r="JF110">
        <v>2</v>
      </c>
      <c r="JG110">
        <v>622.464</v>
      </c>
      <c r="JH110">
        <v>739.212</v>
      </c>
      <c r="JI110">
        <v>23.0751</v>
      </c>
      <c r="JJ110">
        <v>24.1566</v>
      </c>
      <c r="JK110">
        <v>29.9995</v>
      </c>
      <c r="JL110">
        <v>24.2237</v>
      </c>
      <c r="JM110">
        <v>24.1811</v>
      </c>
      <c r="JN110">
        <v>-1</v>
      </c>
      <c r="JO110">
        <v>-30</v>
      </c>
      <c r="JP110">
        <v>-30</v>
      </c>
      <c r="JQ110">
        <v>-999.9</v>
      </c>
      <c r="JR110">
        <v>420.1</v>
      </c>
      <c r="JS110">
        <v>0</v>
      </c>
      <c r="JT110">
        <v>102.771</v>
      </c>
      <c r="JU110">
        <v>104.431</v>
      </c>
    </row>
    <row r="111" spans="1:281">
      <c r="A111">
        <v>95</v>
      </c>
      <c r="B111">
        <v>1654186098.1</v>
      </c>
      <c r="C111">
        <v>5641</v>
      </c>
      <c r="D111" t="s">
        <v>613</v>
      </c>
      <c r="E111" t="s">
        <v>614</v>
      </c>
      <c r="F111">
        <v>5</v>
      </c>
      <c r="G111" t="s">
        <v>417</v>
      </c>
      <c r="H111" t="s">
        <v>418</v>
      </c>
      <c r="I111">
        <v>1654186095.1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910.350223070281</v>
      </c>
      <c r="AK111">
        <v>886.261806060606</v>
      </c>
      <c r="AL111">
        <v>5.15034045061985</v>
      </c>
      <c r="AM111">
        <v>66.9138105753433</v>
      </c>
      <c r="AN111">
        <f>(AP111 - AO111 + DI111*1E3/(8.314*(DK111+273.15)) * AR111/DH111 * AQ111) * DH111/(100*CV111) * 1000/(1000 - AP111)</f>
        <v>0</v>
      </c>
      <c r="AO111">
        <v>11.3690191380456</v>
      </c>
      <c r="AP111">
        <v>11.4111587878788</v>
      </c>
      <c r="AQ111">
        <v>-0.0091602968057923</v>
      </c>
      <c r="AR111">
        <v>78.336245327383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419</v>
      </c>
      <c r="AY111" t="s">
        <v>419</v>
      </c>
      <c r="AZ111">
        <v>0</v>
      </c>
      <c r="BA111">
        <v>0</v>
      </c>
      <c r="BB111">
        <f>1-AZ111/BA111</f>
        <v>0</v>
      </c>
      <c r="BC111">
        <v>0</v>
      </c>
      <c r="BD111" t="s">
        <v>419</v>
      </c>
      <c r="BE111" t="s">
        <v>419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419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420</v>
      </c>
      <c r="CY111">
        <v>2</v>
      </c>
      <c r="CZ111" t="b">
        <v>1</v>
      </c>
      <c r="DA111">
        <v>1654186095.1</v>
      </c>
      <c r="DB111">
        <v>865.018727272727</v>
      </c>
      <c r="DC111">
        <v>888.396363636364</v>
      </c>
      <c r="DD111">
        <v>11.4254272727273</v>
      </c>
      <c r="DE111">
        <v>11.3793818181818</v>
      </c>
      <c r="DF111">
        <v>861.767090909091</v>
      </c>
      <c r="DG111">
        <v>11.4092636363636</v>
      </c>
      <c r="DH111">
        <v>600.025</v>
      </c>
      <c r="DI111">
        <v>90.6066</v>
      </c>
      <c r="DJ111">
        <v>0.100009645454545</v>
      </c>
      <c r="DK111">
        <v>22.7364909090909</v>
      </c>
      <c r="DL111">
        <v>22.2577363636364</v>
      </c>
      <c r="DM111">
        <v>999.9</v>
      </c>
      <c r="DN111">
        <v>0</v>
      </c>
      <c r="DO111">
        <v>0</v>
      </c>
      <c r="DP111">
        <v>9998.86363636364</v>
      </c>
      <c r="DQ111">
        <v>0</v>
      </c>
      <c r="DR111">
        <v>419.407272727273</v>
      </c>
      <c r="DS111">
        <v>-23.3776872727273</v>
      </c>
      <c r="DT111">
        <v>875.016181818182</v>
      </c>
      <c r="DU111">
        <v>898.622454545455</v>
      </c>
      <c r="DV111">
        <v>0.0460373209090909</v>
      </c>
      <c r="DW111">
        <v>888.396363636364</v>
      </c>
      <c r="DX111">
        <v>11.3793818181818</v>
      </c>
      <c r="DY111">
        <v>1.03522</v>
      </c>
      <c r="DZ111">
        <v>1.03104727272727</v>
      </c>
      <c r="EA111">
        <v>7.4217</v>
      </c>
      <c r="EB111">
        <v>7.36262272727273</v>
      </c>
      <c r="EC111">
        <v>0</v>
      </c>
      <c r="ED111">
        <v>0</v>
      </c>
      <c r="EE111">
        <v>0</v>
      </c>
      <c r="EF111">
        <v>0</v>
      </c>
      <c r="EG111">
        <v>-7.72727272727273</v>
      </c>
      <c r="EH111">
        <v>0</v>
      </c>
      <c r="EI111">
        <v>3.04545454545455</v>
      </c>
      <c r="EJ111">
        <v>-0.909090909090909</v>
      </c>
      <c r="EK111">
        <v>34.062</v>
      </c>
      <c r="EL111">
        <v>39.3578181818182</v>
      </c>
      <c r="EM111">
        <v>36.1700909090909</v>
      </c>
      <c r="EN111">
        <v>40.7270909090909</v>
      </c>
      <c r="EO111">
        <v>35.187</v>
      </c>
      <c r="EP111">
        <v>0</v>
      </c>
      <c r="EQ111">
        <v>0</v>
      </c>
      <c r="ER111">
        <v>0</v>
      </c>
      <c r="ES111">
        <v>1654186098.7</v>
      </c>
      <c r="ET111">
        <v>0</v>
      </c>
      <c r="EU111">
        <v>-7.9</v>
      </c>
      <c r="EV111">
        <v>8.23076938971495</v>
      </c>
      <c r="EW111">
        <v>33.4999987406609</v>
      </c>
      <c r="EX111">
        <v>0.66</v>
      </c>
      <c r="EY111">
        <v>15</v>
      </c>
      <c r="EZ111">
        <v>0</v>
      </c>
      <c r="FA111" t="s">
        <v>421</v>
      </c>
      <c r="FB111">
        <v>1653839153.1</v>
      </c>
      <c r="FC111">
        <v>1653839148.6</v>
      </c>
      <c r="FD111">
        <v>0</v>
      </c>
      <c r="FE111">
        <v>0.832</v>
      </c>
      <c r="FF111">
        <v>0.044</v>
      </c>
      <c r="FG111">
        <v>2.673</v>
      </c>
      <c r="FH111">
        <v>0.008</v>
      </c>
      <c r="FI111">
        <v>427</v>
      </c>
      <c r="FJ111">
        <v>11</v>
      </c>
      <c r="FK111">
        <v>0.49</v>
      </c>
      <c r="FL111">
        <v>0.23</v>
      </c>
      <c r="FM111">
        <v>-8.21367142333333</v>
      </c>
      <c r="FN111">
        <v>-133.641487098554</v>
      </c>
      <c r="FO111">
        <v>12.5675035264097</v>
      </c>
      <c r="FP111">
        <v>-1</v>
      </c>
      <c r="FQ111">
        <v>-8.52</v>
      </c>
      <c r="FR111">
        <v>-17.6538461436181</v>
      </c>
      <c r="FS111">
        <v>15.7717976147299</v>
      </c>
      <c r="FT111">
        <v>0</v>
      </c>
      <c r="FU111">
        <v>0.0204016359</v>
      </c>
      <c r="FV111">
        <v>0.498942099764182</v>
      </c>
      <c r="FW111">
        <v>0.0478950680816122</v>
      </c>
      <c r="FX111">
        <v>0</v>
      </c>
      <c r="FY111">
        <v>0</v>
      </c>
      <c r="FZ111">
        <v>2</v>
      </c>
      <c r="GA111" t="s">
        <v>422</v>
      </c>
      <c r="GB111">
        <v>3.20702</v>
      </c>
      <c r="GC111">
        <v>2.755</v>
      </c>
      <c r="GD111">
        <v>0.154358</v>
      </c>
      <c r="GE111">
        <v>0.155763</v>
      </c>
      <c r="GF111">
        <v>0.0611718</v>
      </c>
      <c r="GG111">
        <v>0.0618444</v>
      </c>
      <c r="GH111">
        <v>33114.5</v>
      </c>
      <c r="GI111">
        <v>36422.6</v>
      </c>
      <c r="GJ111">
        <v>35473.2</v>
      </c>
      <c r="GK111">
        <v>39148.4</v>
      </c>
      <c r="GL111">
        <v>47192.7</v>
      </c>
      <c r="GM111">
        <v>52994.2</v>
      </c>
      <c r="GN111">
        <v>55380.2</v>
      </c>
      <c r="GO111">
        <v>62722.3</v>
      </c>
      <c r="GP111">
        <v>2.1917</v>
      </c>
      <c r="GQ111">
        <v>2.3405</v>
      </c>
      <c r="GR111">
        <v>0.125706</v>
      </c>
      <c r="GS111">
        <v>0</v>
      </c>
      <c r="GT111">
        <v>20.1887</v>
      </c>
      <c r="GU111">
        <v>999.9</v>
      </c>
      <c r="GV111">
        <v>32.841</v>
      </c>
      <c r="GW111">
        <v>26.999</v>
      </c>
      <c r="GX111">
        <v>12.9713</v>
      </c>
      <c r="GY111">
        <v>54.3864</v>
      </c>
      <c r="GZ111">
        <v>36.3902</v>
      </c>
      <c r="HA111">
        <v>2</v>
      </c>
      <c r="HB111">
        <v>-0.252744</v>
      </c>
      <c r="HC111">
        <v>0</v>
      </c>
      <c r="HD111">
        <v>20.1809</v>
      </c>
      <c r="HE111">
        <v>5.19932</v>
      </c>
      <c r="HF111">
        <v>12.0071</v>
      </c>
      <c r="HG111">
        <v>4.9758</v>
      </c>
      <c r="HH111">
        <v>3.293</v>
      </c>
      <c r="HI111">
        <v>453.7</v>
      </c>
      <c r="HJ111">
        <v>9999</v>
      </c>
      <c r="HK111">
        <v>9999</v>
      </c>
      <c r="HL111">
        <v>8593.3</v>
      </c>
      <c r="HM111">
        <v>1.86264</v>
      </c>
      <c r="HN111">
        <v>1.86782</v>
      </c>
      <c r="HO111">
        <v>1.86752</v>
      </c>
      <c r="HP111">
        <v>1.86859</v>
      </c>
      <c r="HQ111">
        <v>1.86951</v>
      </c>
      <c r="HR111">
        <v>1.86554</v>
      </c>
      <c r="HS111">
        <v>1.86673</v>
      </c>
      <c r="HT111">
        <v>1.86807</v>
      </c>
      <c r="HU111">
        <v>5</v>
      </c>
      <c r="HV111">
        <v>0</v>
      </c>
      <c r="HW111">
        <v>0</v>
      </c>
      <c r="HX111">
        <v>0</v>
      </c>
      <c r="HY111" t="s">
        <v>423</v>
      </c>
      <c r="HZ111" t="s">
        <v>424</v>
      </c>
      <c r="IA111" t="s">
        <v>425</v>
      </c>
      <c r="IB111" t="s">
        <v>425</v>
      </c>
      <c r="IC111" t="s">
        <v>425</v>
      </c>
      <c r="ID111" t="s">
        <v>425</v>
      </c>
      <c r="IE111">
        <v>0</v>
      </c>
      <c r="IF111">
        <v>100</v>
      </c>
      <c r="IG111">
        <v>100</v>
      </c>
      <c r="IH111">
        <v>3.269</v>
      </c>
      <c r="II111">
        <v>0.0159</v>
      </c>
      <c r="IJ111">
        <v>2.1281692141418</v>
      </c>
      <c r="IK111">
        <v>0.00126289029031032</v>
      </c>
      <c r="IL111">
        <v>1.41772891061911e-08</v>
      </c>
      <c r="IM111">
        <v>3.84268295795709e-11</v>
      </c>
      <c r="IN111">
        <v>-0.00961934716735676</v>
      </c>
      <c r="IO111">
        <v>-0.0181798780298593</v>
      </c>
      <c r="IP111">
        <v>0.00198435848900387</v>
      </c>
      <c r="IQ111">
        <v>-1.69116240974151e-05</v>
      </c>
      <c r="IR111">
        <v>-3</v>
      </c>
      <c r="IS111">
        <v>2251</v>
      </c>
      <c r="IT111">
        <v>1</v>
      </c>
      <c r="IU111">
        <v>27</v>
      </c>
      <c r="IV111">
        <v>5782.4</v>
      </c>
      <c r="IW111">
        <v>5782.5</v>
      </c>
      <c r="IX111">
        <v>0.146484</v>
      </c>
      <c r="IY111">
        <v>4.99756</v>
      </c>
      <c r="IZ111">
        <v>2.24854</v>
      </c>
      <c r="JA111">
        <v>2.59155</v>
      </c>
      <c r="JB111">
        <v>1.99585</v>
      </c>
      <c r="JC111">
        <v>2.33398</v>
      </c>
      <c r="JD111">
        <v>28.3112</v>
      </c>
      <c r="JE111">
        <v>15.8832</v>
      </c>
      <c r="JF111">
        <v>2</v>
      </c>
      <c r="JG111">
        <v>622.058</v>
      </c>
      <c r="JH111">
        <v>739.589</v>
      </c>
      <c r="JI111">
        <v>22.9952</v>
      </c>
      <c r="JJ111">
        <v>24.0633</v>
      </c>
      <c r="JK111">
        <v>29.9996</v>
      </c>
      <c r="JL111">
        <v>24.1223</v>
      </c>
      <c r="JM111">
        <v>24.0794</v>
      </c>
      <c r="JN111">
        <v>-1</v>
      </c>
      <c r="JO111">
        <v>-30</v>
      </c>
      <c r="JP111">
        <v>-30</v>
      </c>
      <c r="JQ111">
        <v>-999.9</v>
      </c>
      <c r="JR111">
        <v>420.1</v>
      </c>
      <c r="JS111">
        <v>0</v>
      </c>
      <c r="JT111">
        <v>102.783</v>
      </c>
      <c r="JU111">
        <v>104.447</v>
      </c>
    </row>
    <row r="112" spans="1:281">
      <c r="A112">
        <v>96</v>
      </c>
      <c r="B112">
        <v>1654186158.1</v>
      </c>
      <c r="C112">
        <v>5701</v>
      </c>
      <c r="D112" t="s">
        <v>615</v>
      </c>
      <c r="E112" t="s">
        <v>616</v>
      </c>
      <c r="F112">
        <v>5</v>
      </c>
      <c r="G112" t="s">
        <v>417</v>
      </c>
      <c r="H112" t="s">
        <v>418</v>
      </c>
      <c r="I112">
        <v>1654186155.1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982.309449209517</v>
      </c>
      <c r="AK112">
        <v>954.342242424242</v>
      </c>
      <c r="AL112">
        <v>5.93324941701578</v>
      </c>
      <c r="AM112">
        <v>66.9138105753433</v>
      </c>
      <c r="AN112">
        <f>(AP112 - AO112 + DI112*1E3/(8.314*(DK112+273.15)) * AR112/DH112 * AQ112) * DH112/(100*CV112) * 1000/(1000 - AP112)</f>
        <v>0</v>
      </c>
      <c r="AO112">
        <v>11.3953852468607</v>
      </c>
      <c r="AP112">
        <v>11.4484236363636</v>
      </c>
      <c r="AQ112">
        <v>-0.012271540258378</v>
      </c>
      <c r="AR112">
        <v>78.336245327383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419</v>
      </c>
      <c r="AY112" t="s">
        <v>419</v>
      </c>
      <c r="AZ112">
        <v>0</v>
      </c>
      <c r="BA112">
        <v>0</v>
      </c>
      <c r="BB112">
        <f>1-AZ112/BA112</f>
        <v>0</v>
      </c>
      <c r="BC112">
        <v>0</v>
      </c>
      <c r="BD112" t="s">
        <v>419</v>
      </c>
      <c r="BE112" t="s">
        <v>419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419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420</v>
      </c>
      <c r="CY112">
        <v>2</v>
      </c>
      <c r="CZ112" t="b">
        <v>1</v>
      </c>
      <c r="DA112">
        <v>1654186155.1</v>
      </c>
      <c r="DB112">
        <v>930.779636363636</v>
      </c>
      <c r="DC112">
        <v>957.605181818182</v>
      </c>
      <c r="DD112">
        <v>11.4700545454545</v>
      </c>
      <c r="DE112">
        <v>11.4071454545455</v>
      </c>
      <c r="DF112">
        <v>927.437363636364</v>
      </c>
      <c r="DG112">
        <v>11.453</v>
      </c>
      <c r="DH112">
        <v>600.012727272727</v>
      </c>
      <c r="DI112">
        <v>90.6079727272727</v>
      </c>
      <c r="DJ112">
        <v>0.0999242181818182</v>
      </c>
      <c r="DK112">
        <v>22.6935363636364</v>
      </c>
      <c r="DL112">
        <v>22.2301090909091</v>
      </c>
      <c r="DM112">
        <v>999.9</v>
      </c>
      <c r="DN112">
        <v>0</v>
      </c>
      <c r="DO112">
        <v>0</v>
      </c>
      <c r="DP112">
        <v>9997.15363636364</v>
      </c>
      <c r="DQ112">
        <v>0</v>
      </c>
      <c r="DR112">
        <v>419.450363636364</v>
      </c>
      <c r="DS112">
        <v>-26.8257190909091</v>
      </c>
      <c r="DT112">
        <v>941.579454545454</v>
      </c>
      <c r="DU112">
        <v>968.655</v>
      </c>
      <c r="DV112">
        <v>0.0629156936363636</v>
      </c>
      <c r="DW112">
        <v>957.605181818182</v>
      </c>
      <c r="DX112">
        <v>11.4071454545455</v>
      </c>
      <c r="DY112">
        <v>1.03927818181818</v>
      </c>
      <c r="DZ112">
        <v>1.03357636363636</v>
      </c>
      <c r="EA112">
        <v>7.47895545454545</v>
      </c>
      <c r="EB112">
        <v>7.39847363636364</v>
      </c>
      <c r="EC112">
        <v>0</v>
      </c>
      <c r="ED112">
        <v>0</v>
      </c>
      <c r="EE112">
        <v>0</v>
      </c>
      <c r="EF112">
        <v>0</v>
      </c>
      <c r="EG112">
        <v>-4.68181818181818</v>
      </c>
      <c r="EH112">
        <v>0</v>
      </c>
      <c r="EI112">
        <v>4.04545454545455</v>
      </c>
      <c r="EJ112">
        <v>0.227272727272727</v>
      </c>
      <c r="EK112">
        <v>34</v>
      </c>
      <c r="EL112">
        <v>39.3406363636364</v>
      </c>
      <c r="EM112">
        <v>36.125</v>
      </c>
      <c r="EN112">
        <v>40.687</v>
      </c>
      <c r="EO112">
        <v>35.125</v>
      </c>
      <c r="EP112">
        <v>0</v>
      </c>
      <c r="EQ112">
        <v>0</v>
      </c>
      <c r="ER112">
        <v>0</v>
      </c>
      <c r="ES112">
        <v>1654186158.7</v>
      </c>
      <c r="ET112">
        <v>0</v>
      </c>
      <c r="EU112">
        <v>-6.94</v>
      </c>
      <c r="EV112">
        <v>-19.0769244004519</v>
      </c>
      <c r="EW112">
        <v>41.1923062037199</v>
      </c>
      <c r="EX112">
        <v>1.76</v>
      </c>
      <c r="EY112">
        <v>15</v>
      </c>
      <c r="EZ112">
        <v>0</v>
      </c>
      <c r="FA112" t="s">
        <v>421</v>
      </c>
      <c r="FB112">
        <v>1653839153.1</v>
      </c>
      <c r="FC112">
        <v>1653839148.6</v>
      </c>
      <c r="FD112">
        <v>0</v>
      </c>
      <c r="FE112">
        <v>0.832</v>
      </c>
      <c r="FF112">
        <v>0.044</v>
      </c>
      <c r="FG112">
        <v>2.673</v>
      </c>
      <c r="FH112">
        <v>0.008</v>
      </c>
      <c r="FI112">
        <v>427</v>
      </c>
      <c r="FJ112">
        <v>11</v>
      </c>
      <c r="FK112">
        <v>0.49</v>
      </c>
      <c r="FL112">
        <v>0.23</v>
      </c>
      <c r="FM112">
        <v>-8.05129730645161</v>
      </c>
      <c r="FN112">
        <v>-139.119323995161</v>
      </c>
      <c r="FO112">
        <v>13.8515320653293</v>
      </c>
      <c r="FP112">
        <v>-1</v>
      </c>
      <c r="FQ112">
        <v>-4.51923076923077</v>
      </c>
      <c r="FR112">
        <v>-46.4444455626494</v>
      </c>
      <c r="FS112">
        <v>14.696598749129</v>
      </c>
      <c r="FT112">
        <v>0</v>
      </c>
      <c r="FU112">
        <v>0.0212974474193548</v>
      </c>
      <c r="FV112">
        <v>0.709222723548387</v>
      </c>
      <c r="FW112">
        <v>0.059219183471766</v>
      </c>
      <c r="FX112">
        <v>0</v>
      </c>
      <c r="FY112">
        <v>0</v>
      </c>
      <c r="FZ112">
        <v>2</v>
      </c>
      <c r="GA112" t="s">
        <v>422</v>
      </c>
      <c r="GB112">
        <v>3.20717</v>
      </c>
      <c r="GC112">
        <v>2.75487</v>
      </c>
      <c r="GD112">
        <v>0.162032</v>
      </c>
      <c r="GE112">
        <v>0.163912</v>
      </c>
      <c r="GF112">
        <v>0.0613315</v>
      </c>
      <c r="GG112">
        <v>0.0619361</v>
      </c>
      <c r="GH112">
        <v>32818.9</v>
      </c>
      <c r="GI112">
        <v>36078.6</v>
      </c>
      <c r="GJ112">
        <v>35477.7</v>
      </c>
      <c r="GK112">
        <v>39155.6</v>
      </c>
      <c r="GL112">
        <v>47189.5</v>
      </c>
      <c r="GM112">
        <v>52997.9</v>
      </c>
      <c r="GN112">
        <v>55385.7</v>
      </c>
      <c r="GO112">
        <v>62732.4</v>
      </c>
      <c r="GP112">
        <v>2.19298</v>
      </c>
      <c r="GQ112">
        <v>2.34238</v>
      </c>
      <c r="GR112">
        <v>0.123933</v>
      </c>
      <c r="GS112">
        <v>0</v>
      </c>
      <c r="GT112">
        <v>20.1827</v>
      </c>
      <c r="GU112">
        <v>999.9</v>
      </c>
      <c r="GV112">
        <v>33.012</v>
      </c>
      <c r="GW112">
        <v>26.908</v>
      </c>
      <c r="GX112">
        <v>12.9688</v>
      </c>
      <c r="GY112">
        <v>54.8063</v>
      </c>
      <c r="GZ112">
        <v>36.262</v>
      </c>
      <c r="HA112">
        <v>2</v>
      </c>
      <c r="HB112">
        <v>-0.258798</v>
      </c>
      <c r="HC112">
        <v>0</v>
      </c>
      <c r="HD112">
        <v>20.1808</v>
      </c>
      <c r="HE112">
        <v>5.20426</v>
      </c>
      <c r="HF112">
        <v>12.0065</v>
      </c>
      <c r="HG112">
        <v>4.9757</v>
      </c>
      <c r="HH112">
        <v>3.293</v>
      </c>
      <c r="HI112">
        <v>453.7</v>
      </c>
      <c r="HJ112">
        <v>9999</v>
      </c>
      <c r="HK112">
        <v>9999</v>
      </c>
      <c r="HL112">
        <v>8593.3</v>
      </c>
      <c r="HM112">
        <v>1.86265</v>
      </c>
      <c r="HN112">
        <v>1.86778</v>
      </c>
      <c r="HO112">
        <v>1.86752</v>
      </c>
      <c r="HP112">
        <v>1.8686</v>
      </c>
      <c r="HQ112">
        <v>1.86951</v>
      </c>
      <c r="HR112">
        <v>1.86554</v>
      </c>
      <c r="HS112">
        <v>1.86676</v>
      </c>
      <c r="HT112">
        <v>1.86807</v>
      </c>
      <c r="HU112">
        <v>5</v>
      </c>
      <c r="HV112">
        <v>0</v>
      </c>
      <c r="HW112">
        <v>0</v>
      </c>
      <c r="HX112">
        <v>0</v>
      </c>
      <c r="HY112" t="s">
        <v>423</v>
      </c>
      <c r="HZ112" t="s">
        <v>424</v>
      </c>
      <c r="IA112" t="s">
        <v>425</v>
      </c>
      <c r="IB112" t="s">
        <v>425</v>
      </c>
      <c r="IC112" t="s">
        <v>425</v>
      </c>
      <c r="ID112" t="s">
        <v>425</v>
      </c>
      <c r="IE112">
        <v>0</v>
      </c>
      <c r="IF112">
        <v>100</v>
      </c>
      <c r="IG112">
        <v>100</v>
      </c>
      <c r="IH112">
        <v>3.363</v>
      </c>
      <c r="II112">
        <v>0.0166</v>
      </c>
      <c r="IJ112">
        <v>2.1281692141418</v>
      </c>
      <c r="IK112">
        <v>0.00126289029031032</v>
      </c>
      <c r="IL112">
        <v>1.41772891061911e-08</v>
      </c>
      <c r="IM112">
        <v>3.84268295795709e-11</v>
      </c>
      <c r="IN112">
        <v>-0.00961934716735676</v>
      </c>
      <c r="IO112">
        <v>-0.0181798780298593</v>
      </c>
      <c r="IP112">
        <v>0.00198435848900387</v>
      </c>
      <c r="IQ112">
        <v>-1.69116240974151e-05</v>
      </c>
      <c r="IR112">
        <v>-3</v>
      </c>
      <c r="IS112">
        <v>2251</v>
      </c>
      <c r="IT112">
        <v>1</v>
      </c>
      <c r="IU112">
        <v>27</v>
      </c>
      <c r="IV112">
        <v>5783.4</v>
      </c>
      <c r="IW112">
        <v>5783.5</v>
      </c>
      <c r="IX112">
        <v>0.147705</v>
      </c>
      <c r="IY112">
        <v>4.99756</v>
      </c>
      <c r="IZ112">
        <v>2.24854</v>
      </c>
      <c r="JA112">
        <v>2.59277</v>
      </c>
      <c r="JB112">
        <v>1.99585</v>
      </c>
      <c r="JC112">
        <v>2.35474</v>
      </c>
      <c r="JD112">
        <v>28.2482</v>
      </c>
      <c r="JE112">
        <v>15.8745</v>
      </c>
      <c r="JF112">
        <v>2</v>
      </c>
      <c r="JG112">
        <v>621.924</v>
      </c>
      <c r="JH112">
        <v>739.919</v>
      </c>
      <c r="JI112">
        <v>22.9208</v>
      </c>
      <c r="JJ112">
        <v>23.9775</v>
      </c>
      <c r="JK112">
        <v>29.9996</v>
      </c>
      <c r="JL112">
        <v>24.0291</v>
      </c>
      <c r="JM112">
        <v>23.9855</v>
      </c>
      <c r="JN112">
        <v>-1</v>
      </c>
      <c r="JO112">
        <v>-30</v>
      </c>
      <c r="JP112">
        <v>-30</v>
      </c>
      <c r="JQ112">
        <v>-999.9</v>
      </c>
      <c r="JR112">
        <v>420.1</v>
      </c>
      <c r="JS112">
        <v>0</v>
      </c>
      <c r="JT112">
        <v>102.794</v>
      </c>
      <c r="JU112">
        <v>104.465</v>
      </c>
    </row>
    <row r="113" spans="1:281">
      <c r="A113">
        <v>97</v>
      </c>
      <c r="B113">
        <v>1654186218.1</v>
      </c>
      <c r="C113">
        <v>5761</v>
      </c>
      <c r="D113" t="s">
        <v>617</v>
      </c>
      <c r="E113" t="s">
        <v>618</v>
      </c>
      <c r="F113">
        <v>5</v>
      </c>
      <c r="G113" t="s">
        <v>417</v>
      </c>
      <c r="H113" t="s">
        <v>418</v>
      </c>
      <c r="I113">
        <v>1654186215.1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943.315969060037</v>
      </c>
      <c r="AK113">
        <v>945.354236363636</v>
      </c>
      <c r="AL113">
        <v>-0.732612932557004</v>
      </c>
      <c r="AM113">
        <v>66.9138105753433</v>
      </c>
      <c r="AN113">
        <f>(AP113 - AO113 + DI113*1E3/(8.314*(DK113+273.15)) * AR113/DH113 * AQ113) * DH113/(100*CV113) * 1000/(1000 - AP113)</f>
        <v>0</v>
      </c>
      <c r="AO113">
        <v>11.4000456580748</v>
      </c>
      <c r="AP113">
        <v>11.4387042424242</v>
      </c>
      <c r="AQ113">
        <v>-0.00893605231790976</v>
      </c>
      <c r="AR113">
        <v>78.336245327383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419</v>
      </c>
      <c r="AY113" t="s">
        <v>419</v>
      </c>
      <c r="AZ113">
        <v>0</v>
      </c>
      <c r="BA113">
        <v>0</v>
      </c>
      <c r="BB113">
        <f>1-AZ113/BA113</f>
        <v>0</v>
      </c>
      <c r="BC113">
        <v>0</v>
      </c>
      <c r="BD113" t="s">
        <v>419</v>
      </c>
      <c r="BE113" t="s">
        <v>419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419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420</v>
      </c>
      <c r="CY113">
        <v>2</v>
      </c>
      <c r="CZ113" t="b">
        <v>1</v>
      </c>
      <c r="DA113">
        <v>1654186215.1</v>
      </c>
      <c r="DB113">
        <v>936.343818181818</v>
      </c>
      <c r="DC113">
        <v>933.010636363636</v>
      </c>
      <c r="DD113">
        <v>11.4541545454545</v>
      </c>
      <c r="DE113">
        <v>11.4107363636364</v>
      </c>
      <c r="DF113">
        <v>932.993636363636</v>
      </c>
      <c r="DG113">
        <v>11.4374181818182</v>
      </c>
      <c r="DH113">
        <v>600.030363636364</v>
      </c>
      <c r="DI113">
        <v>90.6096909090909</v>
      </c>
      <c r="DJ113">
        <v>0.100219718181818</v>
      </c>
      <c r="DK113">
        <v>22.6506636363636</v>
      </c>
      <c r="DL113">
        <v>22.1744545454545</v>
      </c>
      <c r="DM113">
        <v>999.9</v>
      </c>
      <c r="DN113">
        <v>0</v>
      </c>
      <c r="DO113">
        <v>0</v>
      </c>
      <c r="DP113">
        <v>9984.77090909091</v>
      </c>
      <c r="DQ113">
        <v>0</v>
      </c>
      <c r="DR113">
        <v>419.439272727273</v>
      </c>
      <c r="DS113">
        <v>3.33290909090909</v>
      </c>
      <c r="DT113">
        <v>947.193</v>
      </c>
      <c r="DU113">
        <v>943.779909090909</v>
      </c>
      <c r="DV113">
        <v>0.0434167281818182</v>
      </c>
      <c r="DW113">
        <v>933.010636363636</v>
      </c>
      <c r="DX113">
        <v>11.4107363636364</v>
      </c>
      <c r="DY113">
        <v>1.03785727272727</v>
      </c>
      <c r="DZ113">
        <v>1.03392090909091</v>
      </c>
      <c r="EA113">
        <v>7.45894090909091</v>
      </c>
      <c r="EB113">
        <v>7.40336363636364</v>
      </c>
      <c r="EC113">
        <v>0</v>
      </c>
      <c r="ED113">
        <v>0</v>
      </c>
      <c r="EE113">
        <v>0</v>
      </c>
      <c r="EF113">
        <v>0</v>
      </c>
      <c r="EG113">
        <v>0.272727272727273</v>
      </c>
      <c r="EH113">
        <v>0</v>
      </c>
      <c r="EI113">
        <v>8.31818181818182</v>
      </c>
      <c r="EJ113">
        <v>-0.272727272727273</v>
      </c>
      <c r="EK113">
        <v>34</v>
      </c>
      <c r="EL113">
        <v>39.375</v>
      </c>
      <c r="EM113">
        <v>36.125</v>
      </c>
      <c r="EN113">
        <v>40.687</v>
      </c>
      <c r="EO113">
        <v>35.125</v>
      </c>
      <c r="EP113">
        <v>0</v>
      </c>
      <c r="EQ113">
        <v>0</v>
      </c>
      <c r="ER113">
        <v>0</v>
      </c>
      <c r="ES113">
        <v>1654186218.7</v>
      </c>
      <c r="ET113">
        <v>0</v>
      </c>
      <c r="EU113">
        <v>-7.38</v>
      </c>
      <c r="EV113">
        <v>44.4230775191234</v>
      </c>
      <c r="EW113">
        <v>33.3846165736516</v>
      </c>
      <c r="EX113">
        <v>9.74</v>
      </c>
      <c r="EY113">
        <v>15</v>
      </c>
      <c r="EZ113">
        <v>0</v>
      </c>
      <c r="FA113" t="s">
        <v>421</v>
      </c>
      <c r="FB113">
        <v>1653839153.1</v>
      </c>
      <c r="FC113">
        <v>1653839148.6</v>
      </c>
      <c r="FD113">
        <v>0</v>
      </c>
      <c r="FE113">
        <v>0.832</v>
      </c>
      <c r="FF113">
        <v>0.044</v>
      </c>
      <c r="FG113">
        <v>2.673</v>
      </c>
      <c r="FH113">
        <v>0.008</v>
      </c>
      <c r="FI113">
        <v>427</v>
      </c>
      <c r="FJ113">
        <v>11</v>
      </c>
      <c r="FK113">
        <v>0.49</v>
      </c>
      <c r="FL113">
        <v>0.23</v>
      </c>
      <c r="FM113">
        <v>3.33850933333333</v>
      </c>
      <c r="FN113">
        <v>0.424262335928809</v>
      </c>
      <c r="FO113">
        <v>0.103426316249245</v>
      </c>
      <c r="FP113">
        <v>-1</v>
      </c>
      <c r="FQ113">
        <v>-8.22</v>
      </c>
      <c r="FR113">
        <v>57.3076929505289</v>
      </c>
      <c r="FS113">
        <v>14.1866697994984</v>
      </c>
      <c r="FT113">
        <v>0</v>
      </c>
      <c r="FU113">
        <v>0.0166969673333333</v>
      </c>
      <c r="FV113">
        <v>0.502027739265851</v>
      </c>
      <c r="FW113">
        <v>0.046298206982667</v>
      </c>
      <c r="FX113">
        <v>0</v>
      </c>
      <c r="FY113">
        <v>0</v>
      </c>
      <c r="FZ113">
        <v>2</v>
      </c>
      <c r="GA113" t="s">
        <v>422</v>
      </c>
      <c r="GB113">
        <v>3.20729</v>
      </c>
      <c r="GC113">
        <v>2.75485</v>
      </c>
      <c r="GD113">
        <v>0.160812</v>
      </c>
      <c r="GE113">
        <v>0.160751</v>
      </c>
      <c r="GF113">
        <v>0.0613112</v>
      </c>
      <c r="GG113">
        <v>0.0619699</v>
      </c>
      <c r="GH113">
        <v>32870.4</v>
      </c>
      <c r="GI113">
        <v>36219.9</v>
      </c>
      <c r="GJ113">
        <v>35481.3</v>
      </c>
      <c r="GK113">
        <v>39160.6</v>
      </c>
      <c r="GL113">
        <v>47193.9</v>
      </c>
      <c r="GM113">
        <v>53002.5</v>
      </c>
      <c r="GN113">
        <v>55389.5</v>
      </c>
      <c r="GO113">
        <v>62740.1</v>
      </c>
      <c r="GP113">
        <v>2.19455</v>
      </c>
      <c r="GQ113">
        <v>2.34385</v>
      </c>
      <c r="GR113">
        <v>0.121348</v>
      </c>
      <c r="GS113">
        <v>0</v>
      </c>
      <c r="GT113">
        <v>20.1717</v>
      </c>
      <c r="GU113">
        <v>999.9</v>
      </c>
      <c r="GV113">
        <v>33.085</v>
      </c>
      <c r="GW113">
        <v>26.848</v>
      </c>
      <c r="GX113">
        <v>12.953</v>
      </c>
      <c r="GY113">
        <v>55.1064</v>
      </c>
      <c r="GZ113">
        <v>36.3702</v>
      </c>
      <c r="HA113">
        <v>2</v>
      </c>
      <c r="HB113">
        <v>-0.264217</v>
      </c>
      <c r="HC113">
        <v>0</v>
      </c>
      <c r="HD113">
        <v>20.1811</v>
      </c>
      <c r="HE113">
        <v>5.20351</v>
      </c>
      <c r="HF113">
        <v>12.0062</v>
      </c>
      <c r="HG113">
        <v>4.9758</v>
      </c>
      <c r="HH113">
        <v>3.293</v>
      </c>
      <c r="HI113">
        <v>453.7</v>
      </c>
      <c r="HJ113">
        <v>9999</v>
      </c>
      <c r="HK113">
        <v>9999</v>
      </c>
      <c r="HL113">
        <v>8593.3</v>
      </c>
      <c r="HM113">
        <v>1.86264</v>
      </c>
      <c r="HN113">
        <v>1.86779</v>
      </c>
      <c r="HO113">
        <v>1.86752</v>
      </c>
      <c r="HP113">
        <v>1.86859</v>
      </c>
      <c r="HQ113">
        <v>1.86951</v>
      </c>
      <c r="HR113">
        <v>1.86554</v>
      </c>
      <c r="HS113">
        <v>1.86674</v>
      </c>
      <c r="HT113">
        <v>1.86807</v>
      </c>
      <c r="HU113">
        <v>5</v>
      </c>
      <c r="HV113">
        <v>0</v>
      </c>
      <c r="HW113">
        <v>0</v>
      </c>
      <c r="HX113">
        <v>0</v>
      </c>
      <c r="HY113" t="s">
        <v>423</v>
      </c>
      <c r="HZ113" t="s">
        <v>424</v>
      </c>
      <c r="IA113" t="s">
        <v>425</v>
      </c>
      <c r="IB113" t="s">
        <v>425</v>
      </c>
      <c r="IC113" t="s">
        <v>425</v>
      </c>
      <c r="ID113" t="s">
        <v>425</v>
      </c>
      <c r="IE113">
        <v>0</v>
      </c>
      <c r="IF113">
        <v>100</v>
      </c>
      <c r="IG113">
        <v>100</v>
      </c>
      <c r="IH113">
        <v>3.347</v>
      </c>
      <c r="II113">
        <v>0.0164</v>
      </c>
      <c r="IJ113">
        <v>2.1281692141418</v>
      </c>
      <c r="IK113">
        <v>0.00126289029031032</v>
      </c>
      <c r="IL113">
        <v>1.41772891061911e-08</v>
      </c>
      <c r="IM113">
        <v>3.84268295795709e-11</v>
      </c>
      <c r="IN113">
        <v>-0.00961934716735676</v>
      </c>
      <c r="IO113">
        <v>-0.0181798780298593</v>
      </c>
      <c r="IP113">
        <v>0.00198435848900387</v>
      </c>
      <c r="IQ113">
        <v>-1.69116240974151e-05</v>
      </c>
      <c r="IR113">
        <v>-3</v>
      </c>
      <c r="IS113">
        <v>2251</v>
      </c>
      <c r="IT113">
        <v>1</v>
      </c>
      <c r="IU113">
        <v>27</v>
      </c>
      <c r="IV113">
        <v>5784.4</v>
      </c>
      <c r="IW113">
        <v>5784.5</v>
      </c>
      <c r="IX113">
        <v>0.146484</v>
      </c>
      <c r="IY113">
        <v>4.99756</v>
      </c>
      <c r="IZ113">
        <v>2.24854</v>
      </c>
      <c r="JA113">
        <v>2.59155</v>
      </c>
      <c r="JB113">
        <v>1.99585</v>
      </c>
      <c r="JC113">
        <v>2.32422</v>
      </c>
      <c r="JD113">
        <v>28.1852</v>
      </c>
      <c r="JE113">
        <v>15.8657</v>
      </c>
      <c r="JF113">
        <v>2</v>
      </c>
      <c r="JG113">
        <v>622.102</v>
      </c>
      <c r="JH113">
        <v>739.997</v>
      </c>
      <c r="JI113">
        <v>22.8522</v>
      </c>
      <c r="JJ113">
        <v>23.8985</v>
      </c>
      <c r="JK113">
        <v>29.9997</v>
      </c>
      <c r="JL113">
        <v>23.9427</v>
      </c>
      <c r="JM113">
        <v>23.8991</v>
      </c>
      <c r="JN113">
        <v>-1</v>
      </c>
      <c r="JO113">
        <v>-30</v>
      </c>
      <c r="JP113">
        <v>-30</v>
      </c>
      <c r="JQ113">
        <v>-999.9</v>
      </c>
      <c r="JR113">
        <v>420.1</v>
      </c>
      <c r="JS113">
        <v>0</v>
      </c>
      <c r="JT113">
        <v>102.802</v>
      </c>
      <c r="JU113">
        <v>104.478</v>
      </c>
    </row>
    <row r="114" spans="1:281">
      <c r="A114">
        <v>98</v>
      </c>
      <c r="B114">
        <v>1654186278.1</v>
      </c>
      <c r="C114">
        <v>5821</v>
      </c>
      <c r="D114" t="s">
        <v>619</v>
      </c>
      <c r="E114" t="s">
        <v>620</v>
      </c>
      <c r="F114">
        <v>5</v>
      </c>
      <c r="G114" t="s">
        <v>417</v>
      </c>
      <c r="H114" t="s">
        <v>418</v>
      </c>
      <c r="I114">
        <v>1654186275.1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897.003517887365</v>
      </c>
      <c r="AK114">
        <v>899.113290909091</v>
      </c>
      <c r="AL114">
        <v>-0.757768857715725</v>
      </c>
      <c r="AM114">
        <v>66.9138105753433</v>
      </c>
      <c r="AN114">
        <f>(AP114 - AO114 + DI114*1E3/(8.314*(DK114+273.15)) * AR114/DH114 * AQ114) * DH114/(100*CV114) * 1000/(1000 - AP114)</f>
        <v>0</v>
      </c>
      <c r="AO114">
        <v>11.3731454248797</v>
      </c>
      <c r="AP114">
        <v>11.4233612121212</v>
      </c>
      <c r="AQ114">
        <v>-0.0114191236166371</v>
      </c>
      <c r="AR114">
        <v>78.336245327383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419</v>
      </c>
      <c r="AY114" t="s">
        <v>419</v>
      </c>
      <c r="AZ114">
        <v>0</v>
      </c>
      <c r="BA114">
        <v>0</v>
      </c>
      <c r="BB114">
        <f>1-AZ114/BA114</f>
        <v>0</v>
      </c>
      <c r="BC114">
        <v>0</v>
      </c>
      <c r="BD114" t="s">
        <v>419</v>
      </c>
      <c r="BE114" t="s">
        <v>419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419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420</v>
      </c>
      <c r="CY114">
        <v>2</v>
      </c>
      <c r="CZ114" t="b">
        <v>1</v>
      </c>
      <c r="DA114">
        <v>1654186275.1</v>
      </c>
      <c r="DB114">
        <v>890.677636363636</v>
      </c>
      <c r="DC114">
        <v>887.290181818182</v>
      </c>
      <c r="DD114">
        <v>11.4430090909091</v>
      </c>
      <c r="DE114">
        <v>11.3823545454545</v>
      </c>
      <c r="DF114">
        <v>887.390818181818</v>
      </c>
      <c r="DG114">
        <v>11.4265</v>
      </c>
      <c r="DH114">
        <v>600.019272727273</v>
      </c>
      <c r="DI114">
        <v>90.6086818181818</v>
      </c>
      <c r="DJ114">
        <v>0.100249045454545</v>
      </c>
      <c r="DK114">
        <v>22.6140545454545</v>
      </c>
      <c r="DL114">
        <v>22.1457</v>
      </c>
      <c r="DM114">
        <v>999.9</v>
      </c>
      <c r="DN114">
        <v>0</v>
      </c>
      <c r="DO114">
        <v>0</v>
      </c>
      <c r="DP114">
        <v>9970.79090909091</v>
      </c>
      <c r="DQ114">
        <v>0</v>
      </c>
      <c r="DR114">
        <v>419.411363636364</v>
      </c>
      <c r="DS114">
        <v>3.38735272727273</v>
      </c>
      <c r="DT114">
        <v>900.987727272727</v>
      </c>
      <c r="DU114">
        <v>897.505909090909</v>
      </c>
      <c r="DV114">
        <v>0.0606524761818182</v>
      </c>
      <c r="DW114">
        <v>887.290181818182</v>
      </c>
      <c r="DX114">
        <v>11.3823545454545</v>
      </c>
      <c r="DY114">
        <v>1.03683363636364</v>
      </c>
      <c r="DZ114">
        <v>1.03134</v>
      </c>
      <c r="EA114">
        <v>7.44452818181818</v>
      </c>
      <c r="EB114">
        <v>7.36678454545455</v>
      </c>
      <c r="EC114">
        <v>0</v>
      </c>
      <c r="ED114">
        <v>0</v>
      </c>
      <c r="EE114">
        <v>0</v>
      </c>
      <c r="EF114">
        <v>0</v>
      </c>
      <c r="EG114">
        <v>-3.09090909090909</v>
      </c>
      <c r="EH114">
        <v>0</v>
      </c>
      <c r="EI114">
        <v>3.86363636363636</v>
      </c>
      <c r="EJ114">
        <v>-0.954545454545455</v>
      </c>
      <c r="EK114">
        <v>33.9942727272727</v>
      </c>
      <c r="EL114">
        <v>39.3406363636364</v>
      </c>
      <c r="EM114">
        <v>36.125</v>
      </c>
      <c r="EN114">
        <v>40.6644545454545</v>
      </c>
      <c r="EO114">
        <v>35.0963636363636</v>
      </c>
      <c r="EP114">
        <v>0</v>
      </c>
      <c r="EQ114">
        <v>0</v>
      </c>
      <c r="ER114">
        <v>0</v>
      </c>
      <c r="ES114">
        <v>1654186278.7</v>
      </c>
      <c r="ET114">
        <v>0</v>
      </c>
      <c r="EU114">
        <v>-6.16</v>
      </c>
      <c r="EV114">
        <v>19.7692307906273</v>
      </c>
      <c r="EW114">
        <v>24.3076924941479</v>
      </c>
      <c r="EX114">
        <v>5.9</v>
      </c>
      <c r="EY114">
        <v>15</v>
      </c>
      <c r="EZ114">
        <v>0</v>
      </c>
      <c r="FA114" t="s">
        <v>421</v>
      </c>
      <c r="FB114">
        <v>1653839153.1</v>
      </c>
      <c r="FC114">
        <v>1653839148.6</v>
      </c>
      <c r="FD114">
        <v>0</v>
      </c>
      <c r="FE114">
        <v>0.832</v>
      </c>
      <c r="FF114">
        <v>0.044</v>
      </c>
      <c r="FG114">
        <v>2.673</v>
      </c>
      <c r="FH114">
        <v>0.008</v>
      </c>
      <c r="FI114">
        <v>427</v>
      </c>
      <c r="FJ114">
        <v>11</v>
      </c>
      <c r="FK114">
        <v>0.49</v>
      </c>
      <c r="FL114">
        <v>0.23</v>
      </c>
      <c r="FM114">
        <v>3.52163366666667</v>
      </c>
      <c r="FN114">
        <v>-2.27050491657397</v>
      </c>
      <c r="FO114">
        <v>0.197532505991349</v>
      </c>
      <c r="FP114">
        <v>-1</v>
      </c>
      <c r="FQ114">
        <v>-7.22</v>
      </c>
      <c r="FR114">
        <v>26.6153845561326</v>
      </c>
      <c r="FS114">
        <v>13.8925015745905</v>
      </c>
      <c r="FT114">
        <v>0</v>
      </c>
      <c r="FU114">
        <v>0.03389785</v>
      </c>
      <c r="FV114">
        <v>0.523337993325917</v>
      </c>
      <c r="FW114">
        <v>0.0494341578140527</v>
      </c>
      <c r="FX114">
        <v>0</v>
      </c>
      <c r="FY114">
        <v>0</v>
      </c>
      <c r="FZ114">
        <v>2</v>
      </c>
      <c r="GA114" t="s">
        <v>422</v>
      </c>
      <c r="GB114">
        <v>3.20734</v>
      </c>
      <c r="GC114">
        <v>2.7547</v>
      </c>
      <c r="GD114">
        <v>0.155687</v>
      </c>
      <c r="GE114">
        <v>0.155657</v>
      </c>
      <c r="GF114">
        <v>0.0612573</v>
      </c>
      <c r="GG114">
        <v>0.0618499</v>
      </c>
      <c r="GH114">
        <v>33074.1</v>
      </c>
      <c r="GI114">
        <v>36444.7</v>
      </c>
      <c r="GJ114">
        <v>35484.3</v>
      </c>
      <c r="GK114">
        <v>39165.7</v>
      </c>
      <c r="GL114">
        <v>47200.2</v>
      </c>
      <c r="GM114">
        <v>53015.1</v>
      </c>
      <c r="GN114">
        <v>55393.7</v>
      </c>
      <c r="GO114">
        <v>62747.1</v>
      </c>
      <c r="GP114">
        <v>2.19572</v>
      </c>
      <c r="GQ114">
        <v>2.3452</v>
      </c>
      <c r="GR114">
        <v>0.119857</v>
      </c>
      <c r="GS114">
        <v>0</v>
      </c>
      <c r="GT114">
        <v>20.1654</v>
      </c>
      <c r="GU114">
        <v>999.9</v>
      </c>
      <c r="GV114">
        <v>33.189</v>
      </c>
      <c r="GW114">
        <v>26.767</v>
      </c>
      <c r="GX114">
        <v>12.9333</v>
      </c>
      <c r="GY114">
        <v>54.8064</v>
      </c>
      <c r="GZ114">
        <v>36.4343</v>
      </c>
      <c r="HA114">
        <v>2</v>
      </c>
      <c r="HB114">
        <v>-0.269075</v>
      </c>
      <c r="HC114">
        <v>0</v>
      </c>
      <c r="HD114">
        <v>20.1809</v>
      </c>
      <c r="HE114">
        <v>5.19977</v>
      </c>
      <c r="HF114">
        <v>12.0068</v>
      </c>
      <c r="HG114">
        <v>4.97575</v>
      </c>
      <c r="HH114">
        <v>3.293</v>
      </c>
      <c r="HI114">
        <v>453.7</v>
      </c>
      <c r="HJ114">
        <v>9999</v>
      </c>
      <c r="HK114">
        <v>9999</v>
      </c>
      <c r="HL114">
        <v>8593.3</v>
      </c>
      <c r="HM114">
        <v>1.86264</v>
      </c>
      <c r="HN114">
        <v>1.86777</v>
      </c>
      <c r="HO114">
        <v>1.86752</v>
      </c>
      <c r="HP114">
        <v>1.86859</v>
      </c>
      <c r="HQ114">
        <v>1.86951</v>
      </c>
      <c r="HR114">
        <v>1.86554</v>
      </c>
      <c r="HS114">
        <v>1.86676</v>
      </c>
      <c r="HT114">
        <v>1.86808</v>
      </c>
      <c r="HU114">
        <v>5</v>
      </c>
      <c r="HV114">
        <v>0</v>
      </c>
      <c r="HW114">
        <v>0</v>
      </c>
      <c r="HX114">
        <v>0</v>
      </c>
      <c r="HY114" t="s">
        <v>423</v>
      </c>
      <c r="HZ114" t="s">
        <v>424</v>
      </c>
      <c r="IA114" t="s">
        <v>425</v>
      </c>
      <c r="IB114" t="s">
        <v>425</v>
      </c>
      <c r="IC114" t="s">
        <v>425</v>
      </c>
      <c r="ID114" t="s">
        <v>425</v>
      </c>
      <c r="IE114">
        <v>0</v>
      </c>
      <c r="IF114">
        <v>100</v>
      </c>
      <c r="IG114">
        <v>100</v>
      </c>
      <c r="IH114">
        <v>3.284</v>
      </c>
      <c r="II114">
        <v>0.0161</v>
      </c>
      <c r="IJ114">
        <v>2.1281692141418</v>
      </c>
      <c r="IK114">
        <v>0.00126289029031032</v>
      </c>
      <c r="IL114">
        <v>1.41772891061911e-08</v>
      </c>
      <c r="IM114">
        <v>3.84268295795709e-11</v>
      </c>
      <c r="IN114">
        <v>-0.00961934716735676</v>
      </c>
      <c r="IO114">
        <v>-0.0181798780298593</v>
      </c>
      <c r="IP114">
        <v>0.00198435848900387</v>
      </c>
      <c r="IQ114">
        <v>-1.69116240974151e-05</v>
      </c>
      <c r="IR114">
        <v>-3</v>
      </c>
      <c r="IS114">
        <v>2251</v>
      </c>
      <c r="IT114">
        <v>1</v>
      </c>
      <c r="IU114">
        <v>27</v>
      </c>
      <c r="IV114">
        <v>5785.4</v>
      </c>
      <c r="IW114">
        <v>5785.5</v>
      </c>
      <c r="IX114">
        <v>0.146484</v>
      </c>
      <c r="IY114">
        <v>4.99756</v>
      </c>
      <c r="IZ114">
        <v>2.24854</v>
      </c>
      <c r="JA114">
        <v>2.59155</v>
      </c>
      <c r="JB114">
        <v>1.99585</v>
      </c>
      <c r="JC114">
        <v>2.36938</v>
      </c>
      <c r="JD114">
        <v>28.1223</v>
      </c>
      <c r="JE114">
        <v>15.8569</v>
      </c>
      <c r="JF114">
        <v>2</v>
      </c>
      <c r="JG114">
        <v>622.072</v>
      </c>
      <c r="JH114">
        <v>740.076</v>
      </c>
      <c r="JI114">
        <v>22.7875</v>
      </c>
      <c r="JJ114">
        <v>23.8274</v>
      </c>
      <c r="JK114">
        <v>29.9997</v>
      </c>
      <c r="JL114">
        <v>23.865</v>
      </c>
      <c r="JM114">
        <v>23.8207</v>
      </c>
      <c r="JN114">
        <v>-1</v>
      </c>
      <c r="JO114">
        <v>-30</v>
      </c>
      <c r="JP114">
        <v>-30</v>
      </c>
      <c r="JQ114">
        <v>-999.9</v>
      </c>
      <c r="JR114">
        <v>420.1</v>
      </c>
      <c r="JS114">
        <v>0</v>
      </c>
      <c r="JT114">
        <v>102.811</v>
      </c>
      <c r="JU114">
        <v>104.49</v>
      </c>
    </row>
    <row r="115" spans="1:281">
      <c r="A115">
        <v>99</v>
      </c>
      <c r="B115">
        <v>1654186338.1</v>
      </c>
      <c r="C115">
        <v>5881</v>
      </c>
      <c r="D115" t="s">
        <v>621</v>
      </c>
      <c r="E115" t="s">
        <v>622</v>
      </c>
      <c r="F115">
        <v>5</v>
      </c>
      <c r="G115" t="s">
        <v>417</v>
      </c>
      <c r="H115" t="s">
        <v>418</v>
      </c>
      <c r="I115">
        <v>1654186335.1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888.186484379438</v>
      </c>
      <c r="AK115">
        <v>870.138048484848</v>
      </c>
      <c r="AL115">
        <v>3.49891353799285</v>
      </c>
      <c r="AM115">
        <v>66.9138105753433</v>
      </c>
      <c r="AN115">
        <f>(AP115 - AO115 + DI115*1E3/(8.314*(DK115+273.15)) * AR115/DH115 * AQ115) * DH115/(100*CV115) * 1000/(1000 - AP115)</f>
        <v>0</v>
      </c>
      <c r="AO115">
        <v>11.3992975619435</v>
      </c>
      <c r="AP115">
        <v>11.4451636363636</v>
      </c>
      <c r="AQ115">
        <v>-0.0109105990106358</v>
      </c>
      <c r="AR115">
        <v>78.336245327383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419</v>
      </c>
      <c r="AY115" t="s">
        <v>419</v>
      </c>
      <c r="AZ115">
        <v>0</v>
      </c>
      <c r="BA115">
        <v>0</v>
      </c>
      <c r="BB115">
        <f>1-AZ115/BA115</f>
        <v>0</v>
      </c>
      <c r="BC115">
        <v>0</v>
      </c>
      <c r="BD115" t="s">
        <v>419</v>
      </c>
      <c r="BE115" t="s">
        <v>419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419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420</v>
      </c>
      <c r="CY115">
        <v>2</v>
      </c>
      <c r="CZ115" t="b">
        <v>1</v>
      </c>
      <c r="DA115">
        <v>1654186335.1</v>
      </c>
      <c r="DB115">
        <v>853.510181818182</v>
      </c>
      <c r="DC115">
        <v>869.242636363636</v>
      </c>
      <c r="DD115">
        <v>11.4643727272727</v>
      </c>
      <c r="DE115">
        <v>11.4098727272727</v>
      </c>
      <c r="DF115">
        <v>850.274272727273</v>
      </c>
      <c r="DG115">
        <v>11.4474272727273</v>
      </c>
      <c r="DH115">
        <v>600.024909090909</v>
      </c>
      <c r="DI115">
        <v>90.6077181818182</v>
      </c>
      <c r="DJ115">
        <v>0.100103390909091</v>
      </c>
      <c r="DK115">
        <v>22.5876363636364</v>
      </c>
      <c r="DL115">
        <v>22.1274636363636</v>
      </c>
      <c r="DM115">
        <v>999.9</v>
      </c>
      <c r="DN115">
        <v>0</v>
      </c>
      <c r="DO115">
        <v>0</v>
      </c>
      <c r="DP115">
        <v>9987.32909090909</v>
      </c>
      <c r="DQ115">
        <v>0</v>
      </c>
      <c r="DR115">
        <v>419.399636363636</v>
      </c>
      <c r="DS115">
        <v>-15.7323237090909</v>
      </c>
      <c r="DT115">
        <v>863.408545454545</v>
      </c>
      <c r="DU115">
        <v>879.275363636364</v>
      </c>
      <c r="DV115">
        <v>0.0545036218181818</v>
      </c>
      <c r="DW115">
        <v>869.242636363636</v>
      </c>
      <c r="DX115">
        <v>11.4098727272727</v>
      </c>
      <c r="DY115">
        <v>1.03876181818182</v>
      </c>
      <c r="DZ115">
        <v>1.03382272727273</v>
      </c>
      <c r="EA115">
        <v>7.47168090909091</v>
      </c>
      <c r="EB115">
        <v>7.40194727272727</v>
      </c>
      <c r="EC115">
        <v>0</v>
      </c>
      <c r="ED115">
        <v>0</v>
      </c>
      <c r="EE115">
        <v>0</v>
      </c>
      <c r="EF115">
        <v>0</v>
      </c>
      <c r="EG115">
        <v>-5.45454545454545</v>
      </c>
      <c r="EH115">
        <v>0</v>
      </c>
      <c r="EI115">
        <v>8.13636363636364</v>
      </c>
      <c r="EJ115">
        <v>-1.5</v>
      </c>
      <c r="EK115">
        <v>33.937</v>
      </c>
      <c r="EL115">
        <v>39.312</v>
      </c>
      <c r="EM115">
        <v>36.0734545454545</v>
      </c>
      <c r="EN115">
        <v>40.625</v>
      </c>
      <c r="EO115">
        <v>35.062</v>
      </c>
      <c r="EP115">
        <v>0</v>
      </c>
      <c r="EQ115">
        <v>0</v>
      </c>
      <c r="ER115">
        <v>0</v>
      </c>
      <c r="ES115">
        <v>1654186338.7</v>
      </c>
      <c r="ET115">
        <v>0</v>
      </c>
      <c r="EU115">
        <v>-8.64</v>
      </c>
      <c r="EV115">
        <v>26.576922704012</v>
      </c>
      <c r="EW115">
        <v>50.3846161029278</v>
      </c>
      <c r="EX115">
        <v>4.86</v>
      </c>
      <c r="EY115">
        <v>15</v>
      </c>
      <c r="EZ115">
        <v>0</v>
      </c>
      <c r="FA115" t="s">
        <v>421</v>
      </c>
      <c r="FB115">
        <v>1653839153.1</v>
      </c>
      <c r="FC115">
        <v>1653839148.6</v>
      </c>
      <c r="FD115">
        <v>0</v>
      </c>
      <c r="FE115">
        <v>0.832</v>
      </c>
      <c r="FF115">
        <v>0.044</v>
      </c>
      <c r="FG115">
        <v>2.673</v>
      </c>
      <c r="FH115">
        <v>0.008</v>
      </c>
      <c r="FI115">
        <v>427</v>
      </c>
      <c r="FJ115">
        <v>11</v>
      </c>
      <c r="FK115">
        <v>0.49</v>
      </c>
      <c r="FL115">
        <v>0.23</v>
      </c>
      <c r="FM115">
        <v>-3.03565969333333</v>
      </c>
      <c r="FN115">
        <v>-111.218050331479</v>
      </c>
      <c r="FO115">
        <v>10.9473383044034</v>
      </c>
      <c r="FP115">
        <v>-1</v>
      </c>
      <c r="FQ115">
        <v>-7.12</v>
      </c>
      <c r="FR115">
        <v>6.61538449499975</v>
      </c>
      <c r="FS115">
        <v>14.3779553483797</v>
      </c>
      <c r="FT115">
        <v>0</v>
      </c>
      <c r="FU115">
        <v>0.02466132</v>
      </c>
      <c r="FV115">
        <v>0.522825234260289</v>
      </c>
      <c r="FW115">
        <v>0.0474708527167629</v>
      </c>
      <c r="FX115">
        <v>0</v>
      </c>
      <c r="FY115">
        <v>0</v>
      </c>
      <c r="FZ115">
        <v>2</v>
      </c>
      <c r="GA115" t="s">
        <v>422</v>
      </c>
      <c r="GB115">
        <v>3.20733</v>
      </c>
      <c r="GC115">
        <v>2.75478</v>
      </c>
      <c r="GD115">
        <v>0.152698</v>
      </c>
      <c r="GE115">
        <v>0.155711</v>
      </c>
      <c r="GF115">
        <v>0.0613573</v>
      </c>
      <c r="GG115">
        <v>0.0619701</v>
      </c>
      <c r="GH115">
        <v>33194.5</v>
      </c>
      <c r="GI115">
        <v>36447.5</v>
      </c>
      <c r="GJ115">
        <v>35487.6</v>
      </c>
      <c r="GK115">
        <v>39170.8</v>
      </c>
      <c r="GL115">
        <v>47198.4</v>
      </c>
      <c r="GM115">
        <v>53014.7</v>
      </c>
      <c r="GN115">
        <v>55397.5</v>
      </c>
      <c r="GO115">
        <v>62754.6</v>
      </c>
      <c r="GP115">
        <v>2.19657</v>
      </c>
      <c r="GQ115">
        <v>2.34658</v>
      </c>
      <c r="GR115">
        <v>0.118531</v>
      </c>
      <c r="GS115">
        <v>0</v>
      </c>
      <c r="GT115">
        <v>20.17</v>
      </c>
      <c r="GU115">
        <v>999.9</v>
      </c>
      <c r="GV115">
        <v>33.311</v>
      </c>
      <c r="GW115">
        <v>26.697</v>
      </c>
      <c r="GX115">
        <v>12.9268</v>
      </c>
      <c r="GY115">
        <v>54.6263</v>
      </c>
      <c r="GZ115">
        <v>36.4543</v>
      </c>
      <c r="HA115">
        <v>2</v>
      </c>
      <c r="HB115">
        <v>-0.273753</v>
      </c>
      <c r="HC115">
        <v>0</v>
      </c>
      <c r="HD115">
        <v>20.181</v>
      </c>
      <c r="HE115">
        <v>5.20426</v>
      </c>
      <c r="HF115">
        <v>12.0067</v>
      </c>
      <c r="HG115">
        <v>4.97575</v>
      </c>
      <c r="HH115">
        <v>3.293</v>
      </c>
      <c r="HI115">
        <v>453.7</v>
      </c>
      <c r="HJ115">
        <v>9999</v>
      </c>
      <c r="HK115">
        <v>9999</v>
      </c>
      <c r="HL115">
        <v>8593.3</v>
      </c>
      <c r="HM115">
        <v>1.86264</v>
      </c>
      <c r="HN115">
        <v>1.86773</v>
      </c>
      <c r="HO115">
        <v>1.86752</v>
      </c>
      <c r="HP115">
        <v>1.86859</v>
      </c>
      <c r="HQ115">
        <v>1.86951</v>
      </c>
      <c r="HR115">
        <v>1.86554</v>
      </c>
      <c r="HS115">
        <v>1.86675</v>
      </c>
      <c r="HT115">
        <v>1.86802</v>
      </c>
      <c r="HU115">
        <v>5</v>
      </c>
      <c r="HV115">
        <v>0</v>
      </c>
      <c r="HW115">
        <v>0</v>
      </c>
      <c r="HX115">
        <v>0</v>
      </c>
      <c r="HY115" t="s">
        <v>423</v>
      </c>
      <c r="HZ115" t="s">
        <v>424</v>
      </c>
      <c r="IA115" t="s">
        <v>425</v>
      </c>
      <c r="IB115" t="s">
        <v>425</v>
      </c>
      <c r="IC115" t="s">
        <v>425</v>
      </c>
      <c r="ID115" t="s">
        <v>425</v>
      </c>
      <c r="IE115">
        <v>0</v>
      </c>
      <c r="IF115">
        <v>100</v>
      </c>
      <c r="IG115">
        <v>100</v>
      </c>
      <c r="IH115">
        <v>3.248</v>
      </c>
      <c r="II115">
        <v>0.0165</v>
      </c>
      <c r="IJ115">
        <v>2.1281692141418</v>
      </c>
      <c r="IK115">
        <v>0.00126289029031032</v>
      </c>
      <c r="IL115">
        <v>1.41772891061911e-08</v>
      </c>
      <c r="IM115">
        <v>3.84268295795709e-11</v>
      </c>
      <c r="IN115">
        <v>-0.00961934716735676</v>
      </c>
      <c r="IO115">
        <v>-0.0181798780298593</v>
      </c>
      <c r="IP115">
        <v>0.00198435848900387</v>
      </c>
      <c r="IQ115">
        <v>-1.69116240974151e-05</v>
      </c>
      <c r="IR115">
        <v>-3</v>
      </c>
      <c r="IS115">
        <v>2251</v>
      </c>
      <c r="IT115">
        <v>1</v>
      </c>
      <c r="IU115">
        <v>27</v>
      </c>
      <c r="IV115">
        <v>5786.4</v>
      </c>
      <c r="IW115">
        <v>5786.5</v>
      </c>
      <c r="IX115">
        <v>0.147705</v>
      </c>
      <c r="IY115">
        <v>4.99756</v>
      </c>
      <c r="IZ115">
        <v>2.24854</v>
      </c>
      <c r="JA115">
        <v>2.59277</v>
      </c>
      <c r="JB115">
        <v>1.99585</v>
      </c>
      <c r="JC115">
        <v>2.30103</v>
      </c>
      <c r="JD115">
        <v>28.0594</v>
      </c>
      <c r="JE115">
        <v>15.8394</v>
      </c>
      <c r="JF115">
        <v>2</v>
      </c>
      <c r="JG115">
        <v>621.875</v>
      </c>
      <c r="JH115">
        <v>740.287</v>
      </c>
      <c r="JI115">
        <v>22.73</v>
      </c>
      <c r="JJ115">
        <v>23.7639</v>
      </c>
      <c r="JK115">
        <v>29.9997</v>
      </c>
      <c r="JL115">
        <v>23.7942</v>
      </c>
      <c r="JM115">
        <v>23.7501</v>
      </c>
      <c r="JN115">
        <v>-1</v>
      </c>
      <c r="JO115">
        <v>-30</v>
      </c>
      <c r="JP115">
        <v>-30</v>
      </c>
      <c r="JQ115">
        <v>-999.9</v>
      </c>
      <c r="JR115">
        <v>420.1</v>
      </c>
      <c r="JS115">
        <v>0</v>
      </c>
      <c r="JT115">
        <v>102.819</v>
      </c>
      <c r="JU115">
        <v>104.503</v>
      </c>
    </row>
    <row r="116" spans="1:281">
      <c r="A116">
        <v>100</v>
      </c>
      <c r="B116">
        <v>1654186398.1</v>
      </c>
      <c r="C116">
        <v>5941</v>
      </c>
      <c r="D116" t="s">
        <v>623</v>
      </c>
      <c r="E116" t="s">
        <v>624</v>
      </c>
      <c r="F116">
        <v>5</v>
      </c>
      <c r="G116" t="s">
        <v>417</v>
      </c>
      <c r="H116" t="s">
        <v>418</v>
      </c>
      <c r="I116">
        <v>1654186395.1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941.368729738057</v>
      </c>
      <c r="AK116">
        <v>917.778</v>
      </c>
      <c r="AL116">
        <v>4.58056168147284</v>
      </c>
      <c r="AM116">
        <v>66.9138105753433</v>
      </c>
      <c r="AN116">
        <f>(AP116 - AO116 + DI116*1E3/(8.314*(DK116+273.15)) * AR116/DH116 * AQ116) * DH116/(100*CV116) * 1000/(1000 - AP116)</f>
        <v>0</v>
      </c>
      <c r="AO116">
        <v>11.3958836651525</v>
      </c>
      <c r="AP116">
        <v>11.4387278787879</v>
      </c>
      <c r="AQ116">
        <v>-0.00959578914830177</v>
      </c>
      <c r="AR116">
        <v>78.336245327383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419</v>
      </c>
      <c r="AY116" t="s">
        <v>419</v>
      </c>
      <c r="AZ116">
        <v>0</v>
      </c>
      <c r="BA116">
        <v>0</v>
      </c>
      <c r="BB116">
        <f>1-AZ116/BA116</f>
        <v>0</v>
      </c>
      <c r="BC116">
        <v>0</v>
      </c>
      <c r="BD116" t="s">
        <v>419</v>
      </c>
      <c r="BE116" t="s">
        <v>419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419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420</v>
      </c>
      <c r="CY116">
        <v>2</v>
      </c>
      <c r="CZ116" t="b">
        <v>1</v>
      </c>
      <c r="DA116">
        <v>1654186395.1</v>
      </c>
      <c r="DB116">
        <v>898.485909090909</v>
      </c>
      <c r="DC116">
        <v>920.472636363636</v>
      </c>
      <c r="DD116">
        <v>11.4547727272727</v>
      </c>
      <c r="DE116">
        <v>11.4059545454545</v>
      </c>
      <c r="DF116">
        <v>895.188363636364</v>
      </c>
      <c r="DG116">
        <v>11.4380272727273</v>
      </c>
      <c r="DH116">
        <v>599.982545454545</v>
      </c>
      <c r="DI116">
        <v>90.6064181818182</v>
      </c>
      <c r="DJ116">
        <v>0.0998060636363636</v>
      </c>
      <c r="DK116">
        <v>22.5559545454545</v>
      </c>
      <c r="DL116">
        <v>22.0935363636364</v>
      </c>
      <c r="DM116">
        <v>999.9</v>
      </c>
      <c r="DN116">
        <v>0</v>
      </c>
      <c r="DO116">
        <v>0</v>
      </c>
      <c r="DP116">
        <v>10022.5</v>
      </c>
      <c r="DQ116">
        <v>0</v>
      </c>
      <c r="DR116">
        <v>419.372454545455</v>
      </c>
      <c r="DS116">
        <v>-21.9866345454545</v>
      </c>
      <c r="DT116">
        <v>908.897181818182</v>
      </c>
      <c r="DU116">
        <v>931.092909090909</v>
      </c>
      <c r="DV116">
        <v>0.0488104454545455</v>
      </c>
      <c r="DW116">
        <v>920.472636363636</v>
      </c>
      <c r="DX116">
        <v>11.4059545454545</v>
      </c>
      <c r="DY116">
        <v>1.03787545454545</v>
      </c>
      <c r="DZ116">
        <v>1.03345090909091</v>
      </c>
      <c r="EA116">
        <v>7.45920454545455</v>
      </c>
      <c r="EB116">
        <v>7.39672545454545</v>
      </c>
      <c r="EC116">
        <v>0</v>
      </c>
      <c r="ED116">
        <v>0</v>
      </c>
      <c r="EE116">
        <v>0</v>
      </c>
      <c r="EF116">
        <v>0</v>
      </c>
      <c r="EG116">
        <v>-7.13636363636364</v>
      </c>
      <c r="EH116">
        <v>0</v>
      </c>
      <c r="EI116">
        <v>11.4090909090909</v>
      </c>
      <c r="EJ116">
        <v>-0.227272727272727</v>
      </c>
      <c r="EK116">
        <v>33.937</v>
      </c>
      <c r="EL116">
        <v>39.312</v>
      </c>
      <c r="EM116">
        <v>36.062</v>
      </c>
      <c r="EN116">
        <v>40.625</v>
      </c>
      <c r="EO116">
        <v>35.062</v>
      </c>
      <c r="EP116">
        <v>0</v>
      </c>
      <c r="EQ116">
        <v>0</v>
      </c>
      <c r="ER116">
        <v>0</v>
      </c>
      <c r="ES116">
        <v>1654186398.7</v>
      </c>
      <c r="ET116">
        <v>0</v>
      </c>
      <c r="EU116">
        <v>-7.58</v>
      </c>
      <c r="EV116">
        <v>-35.5384612236268</v>
      </c>
      <c r="EW116">
        <v>-15.7692310443291</v>
      </c>
      <c r="EX116">
        <v>9.5</v>
      </c>
      <c r="EY116">
        <v>15</v>
      </c>
      <c r="EZ116">
        <v>0</v>
      </c>
      <c r="FA116" t="s">
        <v>421</v>
      </c>
      <c r="FB116">
        <v>1653839153.1</v>
      </c>
      <c r="FC116">
        <v>1653839148.6</v>
      </c>
      <c r="FD116">
        <v>0</v>
      </c>
      <c r="FE116">
        <v>0.832</v>
      </c>
      <c r="FF116">
        <v>0.044</v>
      </c>
      <c r="FG116">
        <v>2.673</v>
      </c>
      <c r="FH116">
        <v>0.008</v>
      </c>
      <c r="FI116">
        <v>427</v>
      </c>
      <c r="FJ116">
        <v>11</v>
      </c>
      <c r="FK116">
        <v>0.49</v>
      </c>
      <c r="FL116">
        <v>0.23</v>
      </c>
      <c r="FM116">
        <v>-5.75040316666667</v>
      </c>
      <c r="FN116">
        <v>-140.91216392436</v>
      </c>
      <c r="FO116">
        <v>14.0960767477281</v>
      </c>
      <c r="FP116">
        <v>-1</v>
      </c>
      <c r="FQ116">
        <v>-7.66</v>
      </c>
      <c r="FR116">
        <v>-32.8846151825239</v>
      </c>
      <c r="FS116">
        <v>11.5236452566017</v>
      </c>
      <c r="FT116">
        <v>0</v>
      </c>
      <c r="FU116">
        <v>0.019159164</v>
      </c>
      <c r="FV116">
        <v>0.495505727786429</v>
      </c>
      <c r="FW116">
        <v>0.0437729605027291</v>
      </c>
      <c r="FX116">
        <v>0</v>
      </c>
      <c r="FY116">
        <v>0</v>
      </c>
      <c r="FZ116">
        <v>2</v>
      </c>
      <c r="GA116" t="s">
        <v>422</v>
      </c>
      <c r="GB116">
        <v>3.20739</v>
      </c>
      <c r="GC116">
        <v>2.7549</v>
      </c>
      <c r="GD116">
        <v>0.158248</v>
      </c>
      <c r="GE116">
        <v>0.162759</v>
      </c>
      <c r="GF116">
        <v>0.061342</v>
      </c>
      <c r="GG116">
        <v>0.0619458</v>
      </c>
      <c r="GH116">
        <v>32980.2</v>
      </c>
      <c r="GI116">
        <v>36147.8</v>
      </c>
      <c r="GJ116">
        <v>35490.3</v>
      </c>
      <c r="GK116">
        <v>39174.9</v>
      </c>
      <c r="GL116">
        <v>47202.3</v>
      </c>
      <c r="GM116">
        <v>53021.5</v>
      </c>
      <c r="GN116">
        <v>55400.9</v>
      </c>
      <c r="GO116">
        <v>62760.8</v>
      </c>
      <c r="GP116">
        <v>2.1973</v>
      </c>
      <c r="GQ116">
        <v>2.34807</v>
      </c>
      <c r="GR116">
        <v>0.116728</v>
      </c>
      <c r="GS116">
        <v>0</v>
      </c>
      <c r="GT116">
        <v>20.1666</v>
      </c>
      <c r="GU116">
        <v>999.9</v>
      </c>
      <c r="GV116">
        <v>33.384</v>
      </c>
      <c r="GW116">
        <v>26.626</v>
      </c>
      <c r="GX116">
        <v>12.9009</v>
      </c>
      <c r="GY116">
        <v>54.0563</v>
      </c>
      <c r="GZ116">
        <v>36.4623</v>
      </c>
      <c r="HA116">
        <v>2</v>
      </c>
      <c r="HB116">
        <v>-0.277485</v>
      </c>
      <c r="HC116">
        <v>0</v>
      </c>
      <c r="HD116">
        <v>20.1808</v>
      </c>
      <c r="HE116">
        <v>5.20501</v>
      </c>
      <c r="HF116">
        <v>12.0065</v>
      </c>
      <c r="HG116">
        <v>4.97575</v>
      </c>
      <c r="HH116">
        <v>3.293</v>
      </c>
      <c r="HI116">
        <v>453.8</v>
      </c>
      <c r="HJ116">
        <v>9999</v>
      </c>
      <c r="HK116">
        <v>9999</v>
      </c>
      <c r="HL116">
        <v>8593.3</v>
      </c>
      <c r="HM116">
        <v>1.86264</v>
      </c>
      <c r="HN116">
        <v>1.86776</v>
      </c>
      <c r="HO116">
        <v>1.86752</v>
      </c>
      <c r="HP116">
        <v>1.86859</v>
      </c>
      <c r="HQ116">
        <v>1.86951</v>
      </c>
      <c r="HR116">
        <v>1.86554</v>
      </c>
      <c r="HS116">
        <v>1.86675</v>
      </c>
      <c r="HT116">
        <v>1.86805</v>
      </c>
      <c r="HU116">
        <v>5</v>
      </c>
      <c r="HV116">
        <v>0</v>
      </c>
      <c r="HW116">
        <v>0</v>
      </c>
      <c r="HX116">
        <v>0</v>
      </c>
      <c r="HY116" t="s">
        <v>423</v>
      </c>
      <c r="HZ116" t="s">
        <v>424</v>
      </c>
      <c r="IA116" t="s">
        <v>425</v>
      </c>
      <c r="IB116" t="s">
        <v>425</v>
      </c>
      <c r="IC116" t="s">
        <v>425</v>
      </c>
      <c r="ID116" t="s">
        <v>425</v>
      </c>
      <c r="IE116">
        <v>0</v>
      </c>
      <c r="IF116">
        <v>100</v>
      </c>
      <c r="IG116">
        <v>100</v>
      </c>
      <c r="IH116">
        <v>3.315</v>
      </c>
      <c r="II116">
        <v>0.0164</v>
      </c>
      <c r="IJ116">
        <v>2.1281692141418</v>
      </c>
      <c r="IK116">
        <v>0.00126289029031032</v>
      </c>
      <c r="IL116">
        <v>1.41772891061911e-08</v>
      </c>
      <c r="IM116">
        <v>3.84268295795709e-11</v>
      </c>
      <c r="IN116">
        <v>-0.00961934716735676</v>
      </c>
      <c r="IO116">
        <v>-0.0181798780298593</v>
      </c>
      <c r="IP116">
        <v>0.00198435848900387</v>
      </c>
      <c r="IQ116">
        <v>-1.69116240974151e-05</v>
      </c>
      <c r="IR116">
        <v>-3</v>
      </c>
      <c r="IS116">
        <v>2251</v>
      </c>
      <c r="IT116">
        <v>1</v>
      </c>
      <c r="IU116">
        <v>27</v>
      </c>
      <c r="IV116">
        <v>5787.4</v>
      </c>
      <c r="IW116">
        <v>5787.5</v>
      </c>
      <c r="IX116">
        <v>0.147705</v>
      </c>
      <c r="IY116">
        <v>4.99756</v>
      </c>
      <c r="IZ116">
        <v>2.24854</v>
      </c>
      <c r="JA116">
        <v>2.59277</v>
      </c>
      <c r="JB116">
        <v>1.99585</v>
      </c>
      <c r="JC116">
        <v>2.29126</v>
      </c>
      <c r="JD116">
        <v>28.0175</v>
      </c>
      <c r="JE116">
        <v>15.8394</v>
      </c>
      <c r="JF116">
        <v>2</v>
      </c>
      <c r="JG116">
        <v>621.65</v>
      </c>
      <c r="JH116">
        <v>740.671</v>
      </c>
      <c r="JI116">
        <v>22.6772</v>
      </c>
      <c r="JJ116">
        <v>23.7061</v>
      </c>
      <c r="JK116">
        <v>29.9999</v>
      </c>
      <c r="JL116">
        <v>23.7294</v>
      </c>
      <c r="JM116">
        <v>23.6838</v>
      </c>
      <c r="JN116">
        <v>-1</v>
      </c>
      <c r="JO116">
        <v>-30</v>
      </c>
      <c r="JP116">
        <v>-30</v>
      </c>
      <c r="JQ116">
        <v>-999.9</v>
      </c>
      <c r="JR116">
        <v>420.1</v>
      </c>
      <c r="JS116">
        <v>0</v>
      </c>
      <c r="JT116">
        <v>102.825</v>
      </c>
      <c r="JU116">
        <v>104.514</v>
      </c>
    </row>
    <row r="117" spans="1:281">
      <c r="A117">
        <v>101</v>
      </c>
      <c r="B117">
        <v>1654186458.1</v>
      </c>
      <c r="C117">
        <v>6001</v>
      </c>
      <c r="D117" t="s">
        <v>625</v>
      </c>
      <c r="E117" t="s">
        <v>626</v>
      </c>
      <c r="F117">
        <v>5</v>
      </c>
      <c r="G117" t="s">
        <v>417</v>
      </c>
      <c r="H117" t="s">
        <v>418</v>
      </c>
      <c r="I117">
        <v>1654186455.1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944.304235228289</v>
      </c>
      <c r="AK117">
        <v>945.532921212121</v>
      </c>
      <c r="AL117">
        <v>-0.571035989968657</v>
      </c>
      <c r="AM117">
        <v>66.9138105753433</v>
      </c>
      <c r="AN117">
        <f>(AP117 - AO117 + DI117*1E3/(8.314*(DK117+273.15)) * AR117/DH117 * AQ117) * DH117/(100*CV117) * 1000/(1000 - AP117)</f>
        <v>0</v>
      </c>
      <c r="AO117">
        <v>11.4269813999118</v>
      </c>
      <c r="AP117">
        <v>11.4591496969697</v>
      </c>
      <c r="AQ117">
        <v>-0.00615197731505485</v>
      </c>
      <c r="AR117">
        <v>78.336245327383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419</v>
      </c>
      <c r="AY117" t="s">
        <v>419</v>
      </c>
      <c r="AZ117">
        <v>0</v>
      </c>
      <c r="BA117">
        <v>0</v>
      </c>
      <c r="BB117">
        <f>1-AZ117/BA117</f>
        <v>0</v>
      </c>
      <c r="BC117">
        <v>0</v>
      </c>
      <c r="BD117" t="s">
        <v>419</v>
      </c>
      <c r="BE117" t="s">
        <v>419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419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420</v>
      </c>
      <c r="CY117">
        <v>2</v>
      </c>
      <c r="CZ117" t="b">
        <v>1</v>
      </c>
      <c r="DA117">
        <v>1654186455.1</v>
      </c>
      <c r="DB117">
        <v>936.054363636364</v>
      </c>
      <c r="DC117">
        <v>934.056909090909</v>
      </c>
      <c r="DD117">
        <v>11.4710909090909</v>
      </c>
      <c r="DE117">
        <v>11.4295727272727</v>
      </c>
      <c r="DF117">
        <v>932.704909090909</v>
      </c>
      <c r="DG117">
        <v>11.4540272727273</v>
      </c>
      <c r="DH117">
        <v>600.027</v>
      </c>
      <c r="DI117">
        <v>90.6077727272727</v>
      </c>
      <c r="DJ117">
        <v>0.0999646181818182</v>
      </c>
      <c r="DK117">
        <v>22.5287545454545</v>
      </c>
      <c r="DL117">
        <v>22.0660818181818</v>
      </c>
      <c r="DM117">
        <v>999.9</v>
      </c>
      <c r="DN117">
        <v>0</v>
      </c>
      <c r="DO117">
        <v>0</v>
      </c>
      <c r="DP117">
        <v>10013.76</v>
      </c>
      <c r="DQ117">
        <v>0</v>
      </c>
      <c r="DR117">
        <v>419.377636363636</v>
      </c>
      <c r="DS117">
        <v>1.99747909090909</v>
      </c>
      <c r="DT117">
        <v>946.916727272727</v>
      </c>
      <c r="DU117">
        <v>944.856181818182</v>
      </c>
      <c r="DV117">
        <v>0.0415188181818182</v>
      </c>
      <c r="DW117">
        <v>934.056909090909</v>
      </c>
      <c r="DX117">
        <v>11.4295727272727</v>
      </c>
      <c r="DY117">
        <v>1.03937090909091</v>
      </c>
      <c r="DZ117">
        <v>1.03560727272727</v>
      </c>
      <c r="EA117">
        <v>7.48027909090909</v>
      </c>
      <c r="EB117">
        <v>7.42722090909091</v>
      </c>
      <c r="EC117">
        <v>0</v>
      </c>
      <c r="ED117">
        <v>0</v>
      </c>
      <c r="EE117">
        <v>0</v>
      </c>
      <c r="EF117">
        <v>0</v>
      </c>
      <c r="EG117">
        <v>-6.90909090909091</v>
      </c>
      <c r="EH117">
        <v>0</v>
      </c>
      <c r="EI117">
        <v>4.5</v>
      </c>
      <c r="EJ117">
        <v>-1.13636363636364</v>
      </c>
      <c r="EK117">
        <v>33.937</v>
      </c>
      <c r="EL117">
        <v>39.3463636363636</v>
      </c>
      <c r="EM117">
        <v>36.062</v>
      </c>
      <c r="EN117">
        <v>40.625</v>
      </c>
      <c r="EO117">
        <v>35.0281818181818</v>
      </c>
      <c r="EP117">
        <v>0</v>
      </c>
      <c r="EQ117">
        <v>0</v>
      </c>
      <c r="ER117">
        <v>0</v>
      </c>
      <c r="ES117">
        <v>1654186458.7</v>
      </c>
      <c r="ET117">
        <v>0</v>
      </c>
      <c r="EU117">
        <v>-8.38</v>
      </c>
      <c r="EV117">
        <v>3.42307795316744</v>
      </c>
      <c r="EW117">
        <v>-36.384616127381</v>
      </c>
      <c r="EX117">
        <v>5.12</v>
      </c>
      <c r="EY117">
        <v>15</v>
      </c>
      <c r="EZ117">
        <v>0</v>
      </c>
      <c r="FA117" t="s">
        <v>421</v>
      </c>
      <c r="FB117">
        <v>1653839153.1</v>
      </c>
      <c r="FC117">
        <v>1653839148.6</v>
      </c>
      <c r="FD117">
        <v>0</v>
      </c>
      <c r="FE117">
        <v>0.832</v>
      </c>
      <c r="FF117">
        <v>0.044</v>
      </c>
      <c r="FG117">
        <v>2.673</v>
      </c>
      <c r="FH117">
        <v>0.008</v>
      </c>
      <c r="FI117">
        <v>427</v>
      </c>
      <c r="FJ117">
        <v>11</v>
      </c>
      <c r="FK117">
        <v>0.49</v>
      </c>
      <c r="FL117">
        <v>0.23</v>
      </c>
      <c r="FM117">
        <v>1.04560484833333</v>
      </c>
      <c r="FN117">
        <v>11.1891902536151</v>
      </c>
      <c r="FO117">
        <v>0.901036016404165</v>
      </c>
      <c r="FP117">
        <v>-1</v>
      </c>
      <c r="FQ117">
        <v>-8.98</v>
      </c>
      <c r="FR117">
        <v>-10.3846144779664</v>
      </c>
      <c r="FS117">
        <v>14.5502439842087</v>
      </c>
      <c r="FT117">
        <v>0</v>
      </c>
      <c r="FU117">
        <v>0.0169998173333333</v>
      </c>
      <c r="FV117">
        <v>0.377235084493882</v>
      </c>
      <c r="FW117">
        <v>0.0311381303116399</v>
      </c>
      <c r="FX117">
        <v>0</v>
      </c>
      <c r="FY117">
        <v>0</v>
      </c>
      <c r="FZ117">
        <v>2</v>
      </c>
      <c r="GA117" t="s">
        <v>422</v>
      </c>
      <c r="GB117">
        <v>3.20757</v>
      </c>
      <c r="GC117">
        <v>2.75509</v>
      </c>
      <c r="GD117">
        <v>0.160934</v>
      </c>
      <c r="GE117">
        <v>0.161033</v>
      </c>
      <c r="GF117">
        <v>0.0614256</v>
      </c>
      <c r="GG117">
        <v>0.0618914</v>
      </c>
      <c r="GH117">
        <v>32877</v>
      </c>
      <c r="GI117">
        <v>36225.7</v>
      </c>
      <c r="GJ117">
        <v>35492.1</v>
      </c>
      <c r="GK117">
        <v>39178.4</v>
      </c>
      <c r="GL117">
        <v>47199.9</v>
      </c>
      <c r="GM117">
        <v>53029</v>
      </c>
      <c r="GN117">
        <v>55402.9</v>
      </c>
      <c r="GO117">
        <v>62766</v>
      </c>
      <c r="GP117">
        <v>2.19817</v>
      </c>
      <c r="GQ117">
        <v>2.3493</v>
      </c>
      <c r="GR117">
        <v>0.114895</v>
      </c>
      <c r="GS117">
        <v>0</v>
      </c>
      <c r="GT117">
        <v>20.1666</v>
      </c>
      <c r="GU117">
        <v>999.9</v>
      </c>
      <c r="GV117">
        <v>33.488</v>
      </c>
      <c r="GW117">
        <v>26.556</v>
      </c>
      <c r="GX117">
        <v>12.8878</v>
      </c>
      <c r="GY117">
        <v>54.5363</v>
      </c>
      <c r="GZ117">
        <v>36.3982</v>
      </c>
      <c r="HA117">
        <v>2</v>
      </c>
      <c r="HB117">
        <v>-0.281166</v>
      </c>
      <c r="HC117">
        <v>0</v>
      </c>
      <c r="HD117">
        <v>20.1808</v>
      </c>
      <c r="HE117">
        <v>5.19962</v>
      </c>
      <c r="HF117">
        <v>12.0064</v>
      </c>
      <c r="HG117">
        <v>4.9757</v>
      </c>
      <c r="HH117">
        <v>3.293</v>
      </c>
      <c r="HI117">
        <v>453.8</v>
      </c>
      <c r="HJ117">
        <v>9999</v>
      </c>
      <c r="HK117">
        <v>9999</v>
      </c>
      <c r="HL117">
        <v>8593.3</v>
      </c>
      <c r="HM117">
        <v>1.86264</v>
      </c>
      <c r="HN117">
        <v>1.86776</v>
      </c>
      <c r="HO117">
        <v>1.86752</v>
      </c>
      <c r="HP117">
        <v>1.86859</v>
      </c>
      <c r="HQ117">
        <v>1.86951</v>
      </c>
      <c r="HR117">
        <v>1.86554</v>
      </c>
      <c r="HS117">
        <v>1.86673</v>
      </c>
      <c r="HT117">
        <v>1.86804</v>
      </c>
      <c r="HU117">
        <v>5</v>
      </c>
      <c r="HV117">
        <v>0</v>
      </c>
      <c r="HW117">
        <v>0</v>
      </c>
      <c r="HX117">
        <v>0</v>
      </c>
      <c r="HY117" t="s">
        <v>423</v>
      </c>
      <c r="HZ117" t="s">
        <v>424</v>
      </c>
      <c r="IA117" t="s">
        <v>425</v>
      </c>
      <c r="IB117" t="s">
        <v>425</v>
      </c>
      <c r="IC117" t="s">
        <v>425</v>
      </c>
      <c r="ID117" t="s">
        <v>425</v>
      </c>
      <c r="IE117">
        <v>0</v>
      </c>
      <c r="IF117">
        <v>100</v>
      </c>
      <c r="IG117">
        <v>100</v>
      </c>
      <c r="IH117">
        <v>3.348</v>
      </c>
      <c r="II117">
        <v>0.0168</v>
      </c>
      <c r="IJ117">
        <v>2.1281692141418</v>
      </c>
      <c r="IK117">
        <v>0.00126289029031032</v>
      </c>
      <c r="IL117">
        <v>1.41772891061911e-08</v>
      </c>
      <c r="IM117">
        <v>3.84268295795709e-11</v>
      </c>
      <c r="IN117">
        <v>-0.00961934716735676</v>
      </c>
      <c r="IO117">
        <v>-0.0181798780298593</v>
      </c>
      <c r="IP117">
        <v>0.00198435848900387</v>
      </c>
      <c r="IQ117">
        <v>-1.69116240974151e-05</v>
      </c>
      <c r="IR117">
        <v>-3</v>
      </c>
      <c r="IS117">
        <v>2251</v>
      </c>
      <c r="IT117">
        <v>1</v>
      </c>
      <c r="IU117">
        <v>27</v>
      </c>
      <c r="IV117">
        <v>5788.4</v>
      </c>
      <c r="IW117">
        <v>5788.5</v>
      </c>
      <c r="IX117">
        <v>0.147705</v>
      </c>
      <c r="IY117">
        <v>4.99756</v>
      </c>
      <c r="IZ117">
        <v>2.24854</v>
      </c>
      <c r="JA117">
        <v>2.59399</v>
      </c>
      <c r="JB117">
        <v>1.99585</v>
      </c>
      <c r="JC117">
        <v>2.33276</v>
      </c>
      <c r="JD117">
        <v>27.9756</v>
      </c>
      <c r="JE117">
        <v>15.8394</v>
      </c>
      <c r="JF117">
        <v>2</v>
      </c>
      <c r="JG117">
        <v>621.61</v>
      </c>
      <c r="JH117">
        <v>740.896</v>
      </c>
      <c r="JI117">
        <v>22.629</v>
      </c>
      <c r="JJ117">
        <v>23.6538</v>
      </c>
      <c r="JK117">
        <v>29.9998</v>
      </c>
      <c r="JL117">
        <v>23.6704</v>
      </c>
      <c r="JM117">
        <v>23.6236</v>
      </c>
      <c r="JN117">
        <v>-1</v>
      </c>
      <c r="JO117">
        <v>-30</v>
      </c>
      <c r="JP117">
        <v>-30</v>
      </c>
      <c r="JQ117">
        <v>-999.9</v>
      </c>
      <c r="JR117">
        <v>420.1</v>
      </c>
      <c r="JS117">
        <v>0</v>
      </c>
      <c r="JT117">
        <v>102.83</v>
      </c>
      <c r="JU117">
        <v>104.523</v>
      </c>
    </row>
    <row r="118" spans="1:281">
      <c r="A118">
        <v>102</v>
      </c>
      <c r="B118">
        <v>1654186518.1</v>
      </c>
      <c r="C118">
        <v>6061</v>
      </c>
      <c r="D118" t="s">
        <v>627</v>
      </c>
      <c r="E118" t="s">
        <v>628</v>
      </c>
      <c r="F118">
        <v>5</v>
      </c>
      <c r="G118" t="s">
        <v>417</v>
      </c>
      <c r="H118" t="s">
        <v>418</v>
      </c>
      <c r="I118">
        <v>1654186515.1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900.33423989441</v>
      </c>
      <c r="AK118">
        <v>902.559781818181</v>
      </c>
      <c r="AL118">
        <v>-0.767336436287541</v>
      </c>
      <c r="AM118">
        <v>66.9138105753433</v>
      </c>
      <c r="AN118">
        <f>(AP118 - AO118 + DI118*1E3/(8.314*(DK118+273.15)) * AR118/DH118 * AQ118) * DH118/(100*CV118) * 1000/(1000 - AP118)</f>
        <v>0</v>
      </c>
      <c r="AO118">
        <v>11.3911376366109</v>
      </c>
      <c r="AP118">
        <v>11.4287478787879</v>
      </c>
      <c r="AQ118">
        <v>-0.00801117219213959</v>
      </c>
      <c r="AR118">
        <v>78.336245327383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419</v>
      </c>
      <c r="AY118" t="s">
        <v>419</v>
      </c>
      <c r="AZ118">
        <v>0</v>
      </c>
      <c r="BA118">
        <v>0</v>
      </c>
      <c r="BB118">
        <f>1-AZ118/BA118</f>
        <v>0</v>
      </c>
      <c r="BC118">
        <v>0</v>
      </c>
      <c r="BD118" t="s">
        <v>419</v>
      </c>
      <c r="BE118" t="s">
        <v>419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419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420</v>
      </c>
      <c r="CY118">
        <v>2</v>
      </c>
      <c r="CZ118" t="b">
        <v>1</v>
      </c>
      <c r="DA118">
        <v>1654186515.1</v>
      </c>
      <c r="DB118">
        <v>894.130818181818</v>
      </c>
      <c r="DC118">
        <v>890.591727272727</v>
      </c>
      <c r="DD118">
        <v>11.4424727272727</v>
      </c>
      <c r="DE118">
        <v>11.3999636363636</v>
      </c>
      <c r="DF118">
        <v>890.839</v>
      </c>
      <c r="DG118">
        <v>11.4259727272727</v>
      </c>
      <c r="DH118">
        <v>599.983454545455</v>
      </c>
      <c r="DI118">
        <v>90.6081909090909</v>
      </c>
      <c r="DJ118">
        <v>0.0998617</v>
      </c>
      <c r="DK118">
        <v>22.5093545454545</v>
      </c>
      <c r="DL118">
        <v>22.0720363636364</v>
      </c>
      <c r="DM118">
        <v>999.9</v>
      </c>
      <c r="DN118">
        <v>0</v>
      </c>
      <c r="DO118">
        <v>0</v>
      </c>
      <c r="DP118">
        <v>9985.85909090909</v>
      </c>
      <c r="DQ118">
        <v>0</v>
      </c>
      <c r="DR118">
        <v>419.375818181818</v>
      </c>
      <c r="DS118">
        <v>3.53882363636364</v>
      </c>
      <c r="DT118">
        <v>904.480181818182</v>
      </c>
      <c r="DU118">
        <v>900.861636363636</v>
      </c>
      <c r="DV118">
        <v>0.0425117754545454</v>
      </c>
      <c r="DW118">
        <v>890.591727272727</v>
      </c>
      <c r="DX118">
        <v>11.3999636363636</v>
      </c>
      <c r="DY118">
        <v>1.03678090909091</v>
      </c>
      <c r="DZ118">
        <v>1.03293</v>
      </c>
      <c r="EA118">
        <v>7.44377090909091</v>
      </c>
      <c r="EB118">
        <v>7.38931</v>
      </c>
      <c r="EC118">
        <v>0</v>
      </c>
      <c r="ED118">
        <v>0</v>
      </c>
      <c r="EE118">
        <v>0</v>
      </c>
      <c r="EF118">
        <v>0</v>
      </c>
      <c r="EG118">
        <v>-6</v>
      </c>
      <c r="EH118">
        <v>0</v>
      </c>
      <c r="EI118">
        <v>-8.13636363636364</v>
      </c>
      <c r="EJ118">
        <v>-2.22727272727273</v>
      </c>
      <c r="EK118">
        <v>33.9031818181818</v>
      </c>
      <c r="EL118">
        <v>39.3406363636364</v>
      </c>
      <c r="EM118">
        <v>36.062</v>
      </c>
      <c r="EN118">
        <v>40.6020909090909</v>
      </c>
      <c r="EO118">
        <v>35</v>
      </c>
      <c r="EP118">
        <v>0</v>
      </c>
      <c r="EQ118">
        <v>0</v>
      </c>
      <c r="ER118">
        <v>0</v>
      </c>
      <c r="ES118">
        <v>1654186518.7</v>
      </c>
      <c r="ET118">
        <v>0</v>
      </c>
      <c r="EU118">
        <v>-5.86</v>
      </c>
      <c r="EV118">
        <v>26.0769231044329</v>
      </c>
      <c r="EW118">
        <v>-3.61538350582123</v>
      </c>
      <c r="EX118">
        <v>1.16</v>
      </c>
      <c r="EY118">
        <v>15</v>
      </c>
      <c r="EZ118">
        <v>0</v>
      </c>
      <c r="FA118" t="s">
        <v>421</v>
      </c>
      <c r="FB118">
        <v>1653839153.1</v>
      </c>
      <c r="FC118">
        <v>1653839148.6</v>
      </c>
      <c r="FD118">
        <v>0</v>
      </c>
      <c r="FE118">
        <v>0.832</v>
      </c>
      <c r="FF118">
        <v>0.044</v>
      </c>
      <c r="FG118">
        <v>2.673</v>
      </c>
      <c r="FH118">
        <v>0.008</v>
      </c>
      <c r="FI118">
        <v>427</v>
      </c>
      <c r="FJ118">
        <v>11</v>
      </c>
      <c r="FK118">
        <v>0.49</v>
      </c>
      <c r="FL118">
        <v>0.23</v>
      </c>
      <c r="FM118">
        <v>3.62663580645161</v>
      </c>
      <c r="FN118">
        <v>-0.483478548387094</v>
      </c>
      <c r="FO118">
        <v>0.132453087904048</v>
      </c>
      <c r="FP118">
        <v>-1</v>
      </c>
      <c r="FQ118">
        <v>-7.78846153846154</v>
      </c>
      <c r="FR118">
        <v>19.5726498047574</v>
      </c>
      <c r="FS118">
        <v>14.0747817833358</v>
      </c>
      <c r="FT118">
        <v>0</v>
      </c>
      <c r="FU118">
        <v>0.00990725967741935</v>
      </c>
      <c r="FV118">
        <v>0.518500756451613</v>
      </c>
      <c r="FW118">
        <v>0.043405052682531</v>
      </c>
      <c r="FX118">
        <v>0</v>
      </c>
      <c r="FY118">
        <v>0</v>
      </c>
      <c r="FZ118">
        <v>2</v>
      </c>
      <c r="GA118" t="s">
        <v>422</v>
      </c>
      <c r="GB118">
        <v>3.20748</v>
      </c>
      <c r="GC118">
        <v>2.75488</v>
      </c>
      <c r="GD118">
        <v>0.156156</v>
      </c>
      <c r="GE118">
        <v>0.156115</v>
      </c>
      <c r="GF118">
        <v>0.0613215</v>
      </c>
      <c r="GG118">
        <v>0.0619369</v>
      </c>
      <c r="GH118">
        <v>33066.1</v>
      </c>
      <c r="GI118">
        <v>36441</v>
      </c>
      <c r="GJ118">
        <v>35494.1</v>
      </c>
      <c r="GK118">
        <v>39181.6</v>
      </c>
      <c r="GL118">
        <v>47207.3</v>
      </c>
      <c r="GM118">
        <v>53030</v>
      </c>
      <c r="GN118">
        <v>55405.4</v>
      </c>
      <c r="GO118">
        <v>62770.4</v>
      </c>
      <c r="GP118">
        <v>2.1987</v>
      </c>
      <c r="GQ118">
        <v>2.3504</v>
      </c>
      <c r="GR118">
        <v>0.113763</v>
      </c>
      <c r="GS118">
        <v>0</v>
      </c>
      <c r="GT118">
        <v>20.1734</v>
      </c>
      <c r="GU118">
        <v>999.9</v>
      </c>
      <c r="GV118">
        <v>33.561</v>
      </c>
      <c r="GW118">
        <v>26.485</v>
      </c>
      <c r="GX118">
        <v>12.8614</v>
      </c>
      <c r="GY118">
        <v>54.8363</v>
      </c>
      <c r="GZ118">
        <v>36.4623</v>
      </c>
      <c r="HA118">
        <v>2</v>
      </c>
      <c r="HB118">
        <v>-0.284187</v>
      </c>
      <c r="HC118">
        <v>0</v>
      </c>
      <c r="HD118">
        <v>20.1808</v>
      </c>
      <c r="HE118">
        <v>5.20471</v>
      </c>
      <c r="HF118">
        <v>12.0079</v>
      </c>
      <c r="HG118">
        <v>4.97565</v>
      </c>
      <c r="HH118">
        <v>3.293</v>
      </c>
      <c r="HI118">
        <v>453.8</v>
      </c>
      <c r="HJ118">
        <v>9999</v>
      </c>
      <c r="HK118">
        <v>9999</v>
      </c>
      <c r="HL118">
        <v>8593.3</v>
      </c>
      <c r="HM118">
        <v>1.86264</v>
      </c>
      <c r="HN118">
        <v>1.8678</v>
      </c>
      <c r="HO118">
        <v>1.86752</v>
      </c>
      <c r="HP118">
        <v>1.86859</v>
      </c>
      <c r="HQ118">
        <v>1.86951</v>
      </c>
      <c r="HR118">
        <v>1.86554</v>
      </c>
      <c r="HS118">
        <v>1.86674</v>
      </c>
      <c r="HT118">
        <v>1.86808</v>
      </c>
      <c r="HU118">
        <v>5</v>
      </c>
      <c r="HV118">
        <v>0</v>
      </c>
      <c r="HW118">
        <v>0</v>
      </c>
      <c r="HX118">
        <v>0</v>
      </c>
      <c r="HY118" t="s">
        <v>423</v>
      </c>
      <c r="HZ118" t="s">
        <v>424</v>
      </c>
      <c r="IA118" t="s">
        <v>425</v>
      </c>
      <c r="IB118" t="s">
        <v>425</v>
      </c>
      <c r="IC118" t="s">
        <v>425</v>
      </c>
      <c r="ID118" t="s">
        <v>425</v>
      </c>
      <c r="IE118">
        <v>0</v>
      </c>
      <c r="IF118">
        <v>100</v>
      </c>
      <c r="IG118">
        <v>100</v>
      </c>
      <c r="IH118">
        <v>3.288</v>
      </c>
      <c r="II118">
        <v>0.0162</v>
      </c>
      <c r="IJ118">
        <v>2.1281692141418</v>
      </c>
      <c r="IK118">
        <v>0.00126289029031032</v>
      </c>
      <c r="IL118">
        <v>1.41772891061911e-08</v>
      </c>
      <c r="IM118">
        <v>3.84268295795709e-11</v>
      </c>
      <c r="IN118">
        <v>-0.00961934716735676</v>
      </c>
      <c r="IO118">
        <v>-0.0181798780298593</v>
      </c>
      <c r="IP118">
        <v>0.00198435848900387</v>
      </c>
      <c r="IQ118">
        <v>-1.69116240974151e-05</v>
      </c>
      <c r="IR118">
        <v>-3</v>
      </c>
      <c r="IS118">
        <v>2251</v>
      </c>
      <c r="IT118">
        <v>1</v>
      </c>
      <c r="IU118">
        <v>27</v>
      </c>
      <c r="IV118">
        <v>5789.4</v>
      </c>
      <c r="IW118">
        <v>5789.5</v>
      </c>
      <c r="IX118">
        <v>0.147705</v>
      </c>
      <c r="IY118">
        <v>4.99756</v>
      </c>
      <c r="IZ118">
        <v>2.24854</v>
      </c>
      <c r="JA118">
        <v>2.59277</v>
      </c>
      <c r="JB118">
        <v>1.99585</v>
      </c>
      <c r="JC118">
        <v>2.31567</v>
      </c>
      <c r="JD118">
        <v>27.9337</v>
      </c>
      <c r="JE118">
        <v>15.8307</v>
      </c>
      <c r="JF118">
        <v>2</v>
      </c>
      <c r="JG118">
        <v>621.367</v>
      </c>
      <c r="JH118">
        <v>741.099</v>
      </c>
      <c r="JI118">
        <v>22.5853</v>
      </c>
      <c r="JJ118">
        <v>23.6067</v>
      </c>
      <c r="JK118">
        <v>29.9999</v>
      </c>
      <c r="JL118">
        <v>23.6169</v>
      </c>
      <c r="JM118">
        <v>23.5698</v>
      </c>
      <c r="JN118">
        <v>-1</v>
      </c>
      <c r="JO118">
        <v>-30</v>
      </c>
      <c r="JP118">
        <v>-30</v>
      </c>
      <c r="JQ118">
        <v>-999.9</v>
      </c>
      <c r="JR118">
        <v>420.1</v>
      </c>
      <c r="JS118">
        <v>0</v>
      </c>
      <c r="JT118">
        <v>102.835</v>
      </c>
      <c r="JU118">
        <v>104.53</v>
      </c>
    </row>
    <row r="119" spans="1:281">
      <c r="A119">
        <v>103</v>
      </c>
      <c r="B119">
        <v>1654186578.1</v>
      </c>
      <c r="C119">
        <v>6121</v>
      </c>
      <c r="D119" t="s">
        <v>629</v>
      </c>
      <c r="E119" t="s">
        <v>630</v>
      </c>
      <c r="F119">
        <v>5</v>
      </c>
      <c r="G119" t="s">
        <v>417</v>
      </c>
      <c r="H119" t="s">
        <v>418</v>
      </c>
      <c r="I119">
        <v>1654186575.1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858.430518925839</v>
      </c>
      <c r="AK119">
        <v>860.055145454546</v>
      </c>
      <c r="AL119">
        <v>-0.598555080371243</v>
      </c>
      <c r="AM119">
        <v>66.9138105753433</v>
      </c>
      <c r="AN119">
        <f>(AP119 - AO119 + DI119*1E3/(8.314*(DK119+273.15)) * AR119/DH119 * AQ119) * DH119/(100*CV119) * 1000/(1000 - AP119)</f>
        <v>0</v>
      </c>
      <c r="AO119">
        <v>11.4161099672838</v>
      </c>
      <c r="AP119">
        <v>11.4602109090909</v>
      </c>
      <c r="AQ119">
        <v>-0.00898639242298547</v>
      </c>
      <c r="AR119">
        <v>78.336245327383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419</v>
      </c>
      <c r="AY119" t="s">
        <v>419</v>
      </c>
      <c r="AZ119">
        <v>0</v>
      </c>
      <c r="BA119">
        <v>0</v>
      </c>
      <c r="BB119">
        <f>1-AZ119/BA119</f>
        <v>0</v>
      </c>
      <c r="BC119">
        <v>0</v>
      </c>
      <c r="BD119" t="s">
        <v>419</v>
      </c>
      <c r="BE119" t="s">
        <v>419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419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420</v>
      </c>
      <c r="CY119">
        <v>2</v>
      </c>
      <c r="CZ119" t="b">
        <v>1</v>
      </c>
      <c r="DA119">
        <v>1654186575.1</v>
      </c>
      <c r="DB119">
        <v>851.681181818182</v>
      </c>
      <c r="DC119">
        <v>848.923818181818</v>
      </c>
      <c r="DD119">
        <v>11.4774272727273</v>
      </c>
      <c r="DE119">
        <v>11.4248818181818</v>
      </c>
      <c r="DF119">
        <v>848.447727272727</v>
      </c>
      <c r="DG119">
        <v>11.4602272727273</v>
      </c>
      <c r="DH119">
        <v>600.026818181818</v>
      </c>
      <c r="DI119">
        <v>90.6077545454545</v>
      </c>
      <c r="DJ119">
        <v>0.100040536363636</v>
      </c>
      <c r="DK119">
        <v>22.4882363636364</v>
      </c>
      <c r="DL119">
        <v>22.0347909090909</v>
      </c>
      <c r="DM119">
        <v>999.9</v>
      </c>
      <c r="DN119">
        <v>0</v>
      </c>
      <c r="DO119">
        <v>0</v>
      </c>
      <c r="DP119">
        <v>9980.85363636364</v>
      </c>
      <c r="DQ119">
        <v>0</v>
      </c>
      <c r="DR119">
        <v>419.338272727273</v>
      </c>
      <c r="DS119">
        <v>2.75731818181818</v>
      </c>
      <c r="DT119">
        <v>861.569818181818</v>
      </c>
      <c r="DU119">
        <v>858.734818181818</v>
      </c>
      <c r="DV119">
        <v>0.0525514472727273</v>
      </c>
      <c r="DW119">
        <v>848.923818181818</v>
      </c>
      <c r="DX119">
        <v>11.4248818181818</v>
      </c>
      <c r="DY119">
        <v>1.03994363636364</v>
      </c>
      <c r="DZ119">
        <v>1.03518090909091</v>
      </c>
      <c r="EA119">
        <v>7.48833636363636</v>
      </c>
      <c r="EB119">
        <v>7.42118363636364</v>
      </c>
      <c r="EC119">
        <v>0</v>
      </c>
      <c r="ED119">
        <v>0</v>
      </c>
      <c r="EE119">
        <v>0</v>
      </c>
      <c r="EF119">
        <v>0</v>
      </c>
      <c r="EG119">
        <v>-16.7272727272727</v>
      </c>
      <c r="EH119">
        <v>0</v>
      </c>
      <c r="EI119">
        <v>8.5</v>
      </c>
      <c r="EJ119">
        <v>-1.13636363636364</v>
      </c>
      <c r="EK119">
        <v>33.875</v>
      </c>
      <c r="EL119">
        <v>39.3463636363636</v>
      </c>
      <c r="EM119">
        <v>36.062</v>
      </c>
      <c r="EN119">
        <v>40.5849090909091</v>
      </c>
      <c r="EO119">
        <v>35</v>
      </c>
      <c r="EP119">
        <v>0</v>
      </c>
      <c r="EQ119">
        <v>0</v>
      </c>
      <c r="ER119">
        <v>0</v>
      </c>
      <c r="ES119">
        <v>1654186578.7</v>
      </c>
      <c r="ET119">
        <v>0</v>
      </c>
      <c r="EU119">
        <v>-9.74</v>
      </c>
      <c r="EV119">
        <v>-73.1153839062422</v>
      </c>
      <c r="EW119">
        <v>115.384615262349</v>
      </c>
      <c r="EX119">
        <v>4.88</v>
      </c>
      <c r="EY119">
        <v>15</v>
      </c>
      <c r="EZ119">
        <v>0</v>
      </c>
      <c r="FA119" t="s">
        <v>421</v>
      </c>
      <c r="FB119">
        <v>1653839153.1</v>
      </c>
      <c r="FC119">
        <v>1653839148.6</v>
      </c>
      <c r="FD119">
        <v>0</v>
      </c>
      <c r="FE119">
        <v>0.832</v>
      </c>
      <c r="FF119">
        <v>0.044</v>
      </c>
      <c r="FG119">
        <v>2.673</v>
      </c>
      <c r="FH119">
        <v>0.008</v>
      </c>
      <c r="FI119">
        <v>427</v>
      </c>
      <c r="FJ119">
        <v>11</v>
      </c>
      <c r="FK119">
        <v>0.49</v>
      </c>
      <c r="FL119">
        <v>0.23</v>
      </c>
      <c r="FM119">
        <v>3.06999233333333</v>
      </c>
      <c r="FN119">
        <v>-2.59900378197998</v>
      </c>
      <c r="FO119">
        <v>0.243601898154665</v>
      </c>
      <c r="FP119">
        <v>-1</v>
      </c>
      <c r="FQ119">
        <v>-9.6</v>
      </c>
      <c r="FR119">
        <v>-50.8461532710337</v>
      </c>
      <c r="FS119">
        <v>15.4596248337403</v>
      </c>
      <c r="FT119">
        <v>0</v>
      </c>
      <c r="FU119">
        <v>0.0215082194</v>
      </c>
      <c r="FV119">
        <v>0.500136532912124</v>
      </c>
      <c r="FW119">
        <v>0.0422063849991819</v>
      </c>
      <c r="FX119">
        <v>0</v>
      </c>
      <c r="FY119">
        <v>0</v>
      </c>
      <c r="FZ119">
        <v>2</v>
      </c>
      <c r="GA119" t="s">
        <v>422</v>
      </c>
      <c r="GB119">
        <v>3.20752</v>
      </c>
      <c r="GC119">
        <v>2.7548</v>
      </c>
      <c r="GD119">
        <v>0.151318</v>
      </c>
      <c r="GE119">
        <v>0.151449</v>
      </c>
      <c r="GF119">
        <v>0.0614497</v>
      </c>
      <c r="GG119">
        <v>0.0619902</v>
      </c>
      <c r="GH119">
        <v>33257.9</v>
      </c>
      <c r="GI119">
        <v>36645.8</v>
      </c>
      <c r="GJ119">
        <v>35496.4</v>
      </c>
      <c r="GK119">
        <v>39185.1</v>
      </c>
      <c r="GL119">
        <v>47202.8</v>
      </c>
      <c r="GM119">
        <v>53031.7</v>
      </c>
      <c r="GN119">
        <v>55407.9</v>
      </c>
      <c r="GO119">
        <v>62776.1</v>
      </c>
      <c r="GP119">
        <v>2.19928</v>
      </c>
      <c r="GQ119">
        <v>2.3513</v>
      </c>
      <c r="GR119">
        <v>0.112921</v>
      </c>
      <c r="GS119">
        <v>0</v>
      </c>
      <c r="GT119">
        <v>20.1803</v>
      </c>
      <c r="GU119">
        <v>999.9</v>
      </c>
      <c r="GV119">
        <v>33.708</v>
      </c>
      <c r="GW119">
        <v>26.415</v>
      </c>
      <c r="GX119">
        <v>12.8648</v>
      </c>
      <c r="GY119">
        <v>54.8964</v>
      </c>
      <c r="GZ119">
        <v>36.278</v>
      </c>
      <c r="HA119">
        <v>2</v>
      </c>
      <c r="HB119">
        <v>-0.287233</v>
      </c>
      <c r="HC119">
        <v>0</v>
      </c>
      <c r="HD119">
        <v>20.1807</v>
      </c>
      <c r="HE119">
        <v>5.20501</v>
      </c>
      <c r="HF119">
        <v>12.0055</v>
      </c>
      <c r="HG119">
        <v>4.97565</v>
      </c>
      <c r="HH119">
        <v>3.293</v>
      </c>
      <c r="HI119">
        <v>453.8</v>
      </c>
      <c r="HJ119">
        <v>9999</v>
      </c>
      <c r="HK119">
        <v>9999</v>
      </c>
      <c r="HL119">
        <v>8593.3</v>
      </c>
      <c r="HM119">
        <v>1.86264</v>
      </c>
      <c r="HN119">
        <v>1.86778</v>
      </c>
      <c r="HO119">
        <v>1.86752</v>
      </c>
      <c r="HP119">
        <v>1.86859</v>
      </c>
      <c r="HQ119">
        <v>1.86951</v>
      </c>
      <c r="HR119">
        <v>1.86554</v>
      </c>
      <c r="HS119">
        <v>1.86673</v>
      </c>
      <c r="HT119">
        <v>1.86809</v>
      </c>
      <c r="HU119">
        <v>5</v>
      </c>
      <c r="HV119">
        <v>0</v>
      </c>
      <c r="HW119">
        <v>0</v>
      </c>
      <c r="HX119">
        <v>0</v>
      </c>
      <c r="HY119" t="s">
        <v>423</v>
      </c>
      <c r="HZ119" t="s">
        <v>424</v>
      </c>
      <c r="IA119" t="s">
        <v>425</v>
      </c>
      <c r="IB119" t="s">
        <v>425</v>
      </c>
      <c r="IC119" t="s">
        <v>425</v>
      </c>
      <c r="ID119" t="s">
        <v>425</v>
      </c>
      <c r="IE119">
        <v>0</v>
      </c>
      <c r="IF119">
        <v>100</v>
      </c>
      <c r="IG119">
        <v>100</v>
      </c>
      <c r="IH119">
        <v>3.231</v>
      </c>
      <c r="II119">
        <v>0.0168</v>
      </c>
      <c r="IJ119">
        <v>2.1281692141418</v>
      </c>
      <c r="IK119">
        <v>0.00126289029031032</v>
      </c>
      <c r="IL119">
        <v>1.41772891061911e-08</v>
      </c>
      <c r="IM119">
        <v>3.84268295795709e-11</v>
      </c>
      <c r="IN119">
        <v>-0.00961934716735676</v>
      </c>
      <c r="IO119">
        <v>-0.0181798780298593</v>
      </c>
      <c r="IP119">
        <v>0.00198435848900387</v>
      </c>
      <c r="IQ119">
        <v>-1.69116240974151e-05</v>
      </c>
      <c r="IR119">
        <v>-3</v>
      </c>
      <c r="IS119">
        <v>2251</v>
      </c>
      <c r="IT119">
        <v>1</v>
      </c>
      <c r="IU119">
        <v>27</v>
      </c>
      <c r="IV119">
        <v>5790.4</v>
      </c>
      <c r="IW119">
        <v>5790.5</v>
      </c>
      <c r="IX119">
        <v>0.147705</v>
      </c>
      <c r="IY119">
        <v>4.99756</v>
      </c>
      <c r="IZ119">
        <v>2.24854</v>
      </c>
      <c r="JA119">
        <v>2.59399</v>
      </c>
      <c r="JB119">
        <v>1.99585</v>
      </c>
      <c r="JC119">
        <v>2.31934</v>
      </c>
      <c r="JD119">
        <v>27.871</v>
      </c>
      <c r="JE119">
        <v>15.8219</v>
      </c>
      <c r="JF119">
        <v>2</v>
      </c>
      <c r="JG119">
        <v>621.227</v>
      </c>
      <c r="JH119">
        <v>741.199</v>
      </c>
      <c r="JI119">
        <v>22.5459</v>
      </c>
      <c r="JJ119">
        <v>23.5645</v>
      </c>
      <c r="JK119">
        <v>29.9999</v>
      </c>
      <c r="JL119">
        <v>23.5689</v>
      </c>
      <c r="JM119">
        <v>23.5212</v>
      </c>
      <c r="JN119">
        <v>-1</v>
      </c>
      <c r="JO119">
        <v>-30</v>
      </c>
      <c r="JP119">
        <v>-30</v>
      </c>
      <c r="JQ119">
        <v>-999.9</v>
      </c>
      <c r="JR119">
        <v>420.1</v>
      </c>
      <c r="JS119">
        <v>0</v>
      </c>
      <c r="JT119">
        <v>102.84</v>
      </c>
      <c r="JU119">
        <v>104.54</v>
      </c>
    </row>
    <row r="120" spans="1:281">
      <c r="A120">
        <v>104</v>
      </c>
      <c r="B120">
        <v>1654186638.1</v>
      </c>
      <c r="C120">
        <v>6181</v>
      </c>
      <c r="D120" t="s">
        <v>631</v>
      </c>
      <c r="E120" t="s">
        <v>632</v>
      </c>
      <c r="F120">
        <v>5</v>
      </c>
      <c r="G120" t="s">
        <v>417</v>
      </c>
      <c r="H120" t="s">
        <v>418</v>
      </c>
      <c r="I120">
        <v>1654186635.1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899.607459361285</v>
      </c>
      <c r="AK120">
        <v>899.259696969697</v>
      </c>
      <c r="AL120">
        <v>-0.154304775697544</v>
      </c>
      <c r="AM120">
        <v>66.9138105753433</v>
      </c>
      <c r="AN120">
        <f>(AP120 - AO120 + DI120*1E3/(8.314*(DK120+273.15)) * AR120/DH120 * AQ120) * DH120/(100*CV120) * 1000/(1000 - AP120)</f>
        <v>0</v>
      </c>
      <c r="AO120">
        <v>11.4511970025778</v>
      </c>
      <c r="AP120">
        <v>11.4835115151515</v>
      </c>
      <c r="AQ120">
        <v>-0.00680030560985604</v>
      </c>
      <c r="AR120">
        <v>78.336245327383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419</v>
      </c>
      <c r="AY120" t="s">
        <v>419</v>
      </c>
      <c r="AZ120">
        <v>0</v>
      </c>
      <c r="BA120">
        <v>0</v>
      </c>
      <c r="BB120">
        <f>1-AZ120/BA120</f>
        <v>0</v>
      </c>
      <c r="BC120">
        <v>0</v>
      </c>
      <c r="BD120" t="s">
        <v>419</v>
      </c>
      <c r="BE120" t="s">
        <v>419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419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420</v>
      </c>
      <c r="CY120">
        <v>2</v>
      </c>
      <c r="CZ120" t="b">
        <v>1</v>
      </c>
      <c r="DA120">
        <v>1654186635.1</v>
      </c>
      <c r="DB120">
        <v>889.223090909091</v>
      </c>
      <c r="DC120">
        <v>889.645454545455</v>
      </c>
      <c r="DD120">
        <v>11.498</v>
      </c>
      <c r="DE120">
        <v>11.4545545454545</v>
      </c>
      <c r="DF120">
        <v>885.938272727273</v>
      </c>
      <c r="DG120">
        <v>11.4803818181818</v>
      </c>
      <c r="DH120">
        <v>600.006727272727</v>
      </c>
      <c r="DI120">
        <v>90.6060727272727</v>
      </c>
      <c r="DJ120">
        <v>0.100156136363636</v>
      </c>
      <c r="DK120">
        <v>22.4762</v>
      </c>
      <c r="DL120">
        <v>22.0402727272727</v>
      </c>
      <c r="DM120">
        <v>999.9</v>
      </c>
      <c r="DN120">
        <v>0</v>
      </c>
      <c r="DO120">
        <v>0</v>
      </c>
      <c r="DP120">
        <v>9980.10909090909</v>
      </c>
      <c r="DQ120">
        <v>0</v>
      </c>
      <c r="DR120">
        <v>419.312545454545</v>
      </c>
      <c r="DS120">
        <v>-0.4223965</v>
      </c>
      <c r="DT120">
        <v>899.566090909091</v>
      </c>
      <c r="DU120">
        <v>899.954</v>
      </c>
      <c r="DV120">
        <v>0.0434552909090909</v>
      </c>
      <c r="DW120">
        <v>889.645454545455</v>
      </c>
      <c r="DX120">
        <v>11.4545545454545</v>
      </c>
      <c r="DY120">
        <v>1.04178818181818</v>
      </c>
      <c r="DZ120">
        <v>1.03785090909091</v>
      </c>
      <c r="EA120">
        <v>7.51429454545454</v>
      </c>
      <c r="EB120">
        <v>7.45887272727273</v>
      </c>
      <c r="EC120">
        <v>0</v>
      </c>
      <c r="ED120">
        <v>0</v>
      </c>
      <c r="EE120">
        <v>0</v>
      </c>
      <c r="EF120">
        <v>0</v>
      </c>
      <c r="EG120">
        <v>-11.6818181818182</v>
      </c>
      <c r="EH120">
        <v>0</v>
      </c>
      <c r="EI120">
        <v>-4.63636363636364</v>
      </c>
      <c r="EJ120">
        <v>-3.31818181818182</v>
      </c>
      <c r="EK120">
        <v>33.875</v>
      </c>
      <c r="EL120">
        <v>39.3520909090909</v>
      </c>
      <c r="EM120">
        <v>36.062</v>
      </c>
      <c r="EN120">
        <v>40.5734545454545</v>
      </c>
      <c r="EO120">
        <v>35</v>
      </c>
      <c r="EP120">
        <v>0</v>
      </c>
      <c r="EQ120">
        <v>0</v>
      </c>
      <c r="ER120">
        <v>0</v>
      </c>
      <c r="ES120">
        <v>1654186638.7</v>
      </c>
      <c r="ET120">
        <v>0</v>
      </c>
      <c r="EU120">
        <v>-10.78</v>
      </c>
      <c r="EV120">
        <v>-2.76923139890037</v>
      </c>
      <c r="EW120">
        <v>-38.4615382781395</v>
      </c>
      <c r="EX120">
        <v>1.42</v>
      </c>
      <c r="EY120">
        <v>15</v>
      </c>
      <c r="EZ120">
        <v>0</v>
      </c>
      <c r="FA120" t="s">
        <v>421</v>
      </c>
      <c r="FB120">
        <v>1653839153.1</v>
      </c>
      <c r="FC120">
        <v>1653839148.6</v>
      </c>
      <c r="FD120">
        <v>0</v>
      </c>
      <c r="FE120">
        <v>0.832</v>
      </c>
      <c r="FF120">
        <v>0.044</v>
      </c>
      <c r="FG120">
        <v>2.673</v>
      </c>
      <c r="FH120">
        <v>0.008</v>
      </c>
      <c r="FI120">
        <v>427</v>
      </c>
      <c r="FJ120">
        <v>11</v>
      </c>
      <c r="FK120">
        <v>0.49</v>
      </c>
      <c r="FL120">
        <v>0.23</v>
      </c>
      <c r="FM120">
        <v>-3.83214272333333</v>
      </c>
      <c r="FN120">
        <v>53.2826041922135</v>
      </c>
      <c r="FO120">
        <v>5.60286983117475</v>
      </c>
      <c r="FP120">
        <v>-1</v>
      </c>
      <c r="FQ120">
        <v>-10.96</v>
      </c>
      <c r="FR120">
        <v>-0.115385272916737</v>
      </c>
      <c r="FS120">
        <v>10.7190671235887</v>
      </c>
      <c r="FT120">
        <v>1</v>
      </c>
      <c r="FU120">
        <v>0.0164066323666667</v>
      </c>
      <c r="FV120">
        <v>0.40492175046941</v>
      </c>
      <c r="FW120">
        <v>0.0332262141404438</v>
      </c>
      <c r="FX120">
        <v>0</v>
      </c>
      <c r="FY120">
        <v>1</v>
      </c>
      <c r="FZ120">
        <v>2</v>
      </c>
      <c r="GA120" t="s">
        <v>492</v>
      </c>
      <c r="GB120">
        <v>3.2077</v>
      </c>
      <c r="GC120">
        <v>2.75502</v>
      </c>
      <c r="GD120">
        <v>0.155841</v>
      </c>
      <c r="GE120">
        <v>0.156252</v>
      </c>
      <c r="GF120">
        <v>0.0615454</v>
      </c>
      <c r="GG120">
        <v>0.0620221</v>
      </c>
      <c r="GH120">
        <v>33082.6</v>
      </c>
      <c r="GI120">
        <v>36441.1</v>
      </c>
      <c r="GJ120">
        <v>35498.1</v>
      </c>
      <c r="GK120">
        <v>39187.4</v>
      </c>
      <c r="GL120">
        <v>47199.6</v>
      </c>
      <c r="GM120">
        <v>53032.8</v>
      </c>
      <c r="GN120">
        <v>55409.7</v>
      </c>
      <c r="GO120">
        <v>62779.3</v>
      </c>
      <c r="GP120">
        <v>2.2</v>
      </c>
      <c r="GQ120">
        <v>2.35225</v>
      </c>
      <c r="GR120">
        <v>0.112183</v>
      </c>
      <c r="GS120">
        <v>0</v>
      </c>
      <c r="GT120">
        <v>20.1952</v>
      </c>
      <c r="GU120">
        <v>999.9</v>
      </c>
      <c r="GV120">
        <v>33.86</v>
      </c>
      <c r="GW120">
        <v>26.355</v>
      </c>
      <c r="GX120">
        <v>12.8765</v>
      </c>
      <c r="GY120">
        <v>54.9863</v>
      </c>
      <c r="GZ120">
        <v>36.4143</v>
      </c>
      <c r="HA120">
        <v>2</v>
      </c>
      <c r="HB120">
        <v>-0.289606</v>
      </c>
      <c r="HC120">
        <v>0</v>
      </c>
      <c r="HD120">
        <v>20.1812</v>
      </c>
      <c r="HE120">
        <v>5.20381</v>
      </c>
      <c r="HF120">
        <v>12.0052</v>
      </c>
      <c r="HG120">
        <v>4.97585</v>
      </c>
      <c r="HH120">
        <v>3.293</v>
      </c>
      <c r="HI120">
        <v>453.8</v>
      </c>
      <c r="HJ120">
        <v>9999</v>
      </c>
      <c r="HK120">
        <v>9999</v>
      </c>
      <c r="HL120">
        <v>8593.3</v>
      </c>
      <c r="HM120">
        <v>1.86264</v>
      </c>
      <c r="HN120">
        <v>1.86779</v>
      </c>
      <c r="HO120">
        <v>1.86752</v>
      </c>
      <c r="HP120">
        <v>1.86859</v>
      </c>
      <c r="HQ120">
        <v>1.86951</v>
      </c>
      <c r="HR120">
        <v>1.86554</v>
      </c>
      <c r="HS120">
        <v>1.86674</v>
      </c>
      <c r="HT120">
        <v>1.86806</v>
      </c>
      <c r="HU120">
        <v>5</v>
      </c>
      <c r="HV120">
        <v>0</v>
      </c>
      <c r="HW120">
        <v>0</v>
      </c>
      <c r="HX120">
        <v>0</v>
      </c>
      <c r="HY120" t="s">
        <v>423</v>
      </c>
      <c r="HZ120" t="s">
        <v>424</v>
      </c>
      <c r="IA120" t="s">
        <v>425</v>
      </c>
      <c r="IB120" t="s">
        <v>425</v>
      </c>
      <c r="IC120" t="s">
        <v>425</v>
      </c>
      <c r="ID120" t="s">
        <v>425</v>
      </c>
      <c r="IE120">
        <v>0</v>
      </c>
      <c r="IF120">
        <v>100</v>
      </c>
      <c r="IG120">
        <v>100</v>
      </c>
      <c r="IH120">
        <v>3.284</v>
      </c>
      <c r="II120">
        <v>0.0173</v>
      </c>
      <c r="IJ120">
        <v>2.1281692141418</v>
      </c>
      <c r="IK120">
        <v>0.00126289029031032</v>
      </c>
      <c r="IL120">
        <v>1.41772891061911e-08</v>
      </c>
      <c r="IM120">
        <v>3.84268295795709e-11</v>
      </c>
      <c r="IN120">
        <v>-0.00961934716735676</v>
      </c>
      <c r="IO120">
        <v>-0.0181798780298593</v>
      </c>
      <c r="IP120">
        <v>0.00198435848900387</v>
      </c>
      <c r="IQ120">
        <v>-1.69116240974151e-05</v>
      </c>
      <c r="IR120">
        <v>-3</v>
      </c>
      <c r="IS120">
        <v>2251</v>
      </c>
      <c r="IT120">
        <v>1</v>
      </c>
      <c r="IU120">
        <v>27</v>
      </c>
      <c r="IV120">
        <v>5791.4</v>
      </c>
      <c r="IW120">
        <v>5791.5</v>
      </c>
      <c r="IX120">
        <v>0.147705</v>
      </c>
      <c r="IY120">
        <v>4.99756</v>
      </c>
      <c r="IZ120">
        <v>2.24854</v>
      </c>
      <c r="JA120">
        <v>2.59277</v>
      </c>
      <c r="JB120">
        <v>1.99585</v>
      </c>
      <c r="JC120">
        <v>2.323</v>
      </c>
      <c r="JD120">
        <v>27.8291</v>
      </c>
      <c r="JE120">
        <v>15.8044</v>
      </c>
      <c r="JF120">
        <v>2</v>
      </c>
      <c r="JG120">
        <v>621.274</v>
      </c>
      <c r="JH120">
        <v>741.422</v>
      </c>
      <c r="JI120">
        <v>22.5099</v>
      </c>
      <c r="JJ120">
        <v>23.5274</v>
      </c>
      <c r="JK120">
        <v>29.9999</v>
      </c>
      <c r="JL120">
        <v>23.5266</v>
      </c>
      <c r="JM120">
        <v>23.478</v>
      </c>
      <c r="JN120">
        <v>-1</v>
      </c>
      <c r="JO120">
        <v>-30</v>
      </c>
      <c r="JP120">
        <v>-30</v>
      </c>
      <c r="JQ120">
        <v>-999.9</v>
      </c>
      <c r="JR120">
        <v>420.1</v>
      </c>
      <c r="JS120">
        <v>0</v>
      </c>
      <c r="JT120">
        <v>102.844</v>
      </c>
      <c r="JU120">
        <v>104.546</v>
      </c>
    </row>
    <row r="121" spans="1:281">
      <c r="A121">
        <v>105</v>
      </c>
      <c r="B121">
        <v>1654186698.1</v>
      </c>
      <c r="C121">
        <v>6241</v>
      </c>
      <c r="D121" t="s">
        <v>633</v>
      </c>
      <c r="E121" t="s">
        <v>634</v>
      </c>
      <c r="F121">
        <v>5</v>
      </c>
      <c r="G121" t="s">
        <v>417</v>
      </c>
      <c r="H121" t="s">
        <v>418</v>
      </c>
      <c r="I121">
        <v>1654186695.1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947.255866254717</v>
      </c>
      <c r="AK121">
        <v>947.458006060606</v>
      </c>
      <c r="AL121">
        <v>-0.290330816014386</v>
      </c>
      <c r="AM121">
        <v>66.9138105753433</v>
      </c>
      <c r="AN121">
        <f>(AP121 - AO121 + DI121*1E3/(8.314*(DK121+273.15)) * AR121/DH121 * AQ121) * DH121/(100*CV121) * 1000/(1000 - AP121)</f>
        <v>0</v>
      </c>
      <c r="AO121">
        <v>11.3878937674058</v>
      </c>
      <c r="AP121">
        <v>11.4555072727273</v>
      </c>
      <c r="AQ121">
        <v>-0.0120243448444975</v>
      </c>
      <c r="AR121">
        <v>78.336245327383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419</v>
      </c>
      <c r="AY121" t="s">
        <v>419</v>
      </c>
      <c r="AZ121">
        <v>0</v>
      </c>
      <c r="BA121">
        <v>0</v>
      </c>
      <c r="BB121">
        <f>1-AZ121/BA121</f>
        <v>0</v>
      </c>
      <c r="BC121">
        <v>0</v>
      </c>
      <c r="BD121" t="s">
        <v>419</v>
      </c>
      <c r="BE121" t="s">
        <v>419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419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420</v>
      </c>
      <c r="CY121">
        <v>2</v>
      </c>
      <c r="CZ121" t="b">
        <v>1</v>
      </c>
      <c r="DA121">
        <v>1654186695.1</v>
      </c>
      <c r="DB121">
        <v>937.233181818182</v>
      </c>
      <c r="DC121">
        <v>936.776272727273</v>
      </c>
      <c r="DD121">
        <v>11.4835181818182</v>
      </c>
      <c r="DE121">
        <v>11.4127909090909</v>
      </c>
      <c r="DF121">
        <v>933.882</v>
      </c>
      <c r="DG121">
        <v>11.4662</v>
      </c>
      <c r="DH121">
        <v>600.014909090909</v>
      </c>
      <c r="DI121">
        <v>90.6072090909091</v>
      </c>
      <c r="DJ121">
        <v>0.0999998818181818</v>
      </c>
      <c r="DK121">
        <v>22.4767727272727</v>
      </c>
      <c r="DL121">
        <v>22.0457090909091</v>
      </c>
      <c r="DM121">
        <v>999.9</v>
      </c>
      <c r="DN121">
        <v>0</v>
      </c>
      <c r="DO121">
        <v>0</v>
      </c>
      <c r="DP121">
        <v>10001.9318181818</v>
      </c>
      <c r="DQ121">
        <v>0</v>
      </c>
      <c r="DR121">
        <v>419.302090909091</v>
      </c>
      <c r="DS121">
        <v>0.456886275454545</v>
      </c>
      <c r="DT121">
        <v>948.121</v>
      </c>
      <c r="DU121">
        <v>947.590909090909</v>
      </c>
      <c r="DV121">
        <v>0.0707396727272727</v>
      </c>
      <c r="DW121">
        <v>936.776272727273</v>
      </c>
      <c r="DX121">
        <v>11.4127909090909</v>
      </c>
      <c r="DY121">
        <v>1.04049</v>
      </c>
      <c r="DZ121">
        <v>1.03408090909091</v>
      </c>
      <c r="EA121">
        <v>7.49602636363636</v>
      </c>
      <c r="EB121">
        <v>7.40560090909091</v>
      </c>
      <c r="EC121">
        <v>0</v>
      </c>
      <c r="ED121">
        <v>0</v>
      </c>
      <c r="EE121">
        <v>0</v>
      </c>
      <c r="EF121">
        <v>0</v>
      </c>
      <c r="EG121">
        <v>-2.09090909090909</v>
      </c>
      <c r="EH121">
        <v>0</v>
      </c>
      <c r="EI121">
        <v>6.5</v>
      </c>
      <c r="EJ121">
        <v>-2.18181818181818</v>
      </c>
      <c r="EK121">
        <v>33.875</v>
      </c>
      <c r="EL121">
        <v>39.375</v>
      </c>
      <c r="EM121">
        <v>36.062</v>
      </c>
      <c r="EN121">
        <v>40.5849090909091</v>
      </c>
      <c r="EO121">
        <v>35</v>
      </c>
      <c r="EP121">
        <v>0</v>
      </c>
      <c r="EQ121">
        <v>0</v>
      </c>
      <c r="ER121">
        <v>0</v>
      </c>
      <c r="ES121">
        <v>1654186698.7</v>
      </c>
      <c r="ET121">
        <v>0</v>
      </c>
      <c r="EU121">
        <v>-6.12</v>
      </c>
      <c r="EV121">
        <v>24.1923084778663</v>
      </c>
      <c r="EW121">
        <v>49.576922746805</v>
      </c>
      <c r="EX121">
        <v>4.5</v>
      </c>
      <c r="EY121">
        <v>15</v>
      </c>
      <c r="EZ121">
        <v>0</v>
      </c>
      <c r="FA121" t="s">
        <v>421</v>
      </c>
      <c r="FB121">
        <v>1653839153.1</v>
      </c>
      <c r="FC121">
        <v>1653839148.6</v>
      </c>
      <c r="FD121">
        <v>0</v>
      </c>
      <c r="FE121">
        <v>0.832</v>
      </c>
      <c r="FF121">
        <v>0.044</v>
      </c>
      <c r="FG121">
        <v>2.673</v>
      </c>
      <c r="FH121">
        <v>0.008</v>
      </c>
      <c r="FI121">
        <v>427</v>
      </c>
      <c r="FJ121">
        <v>11</v>
      </c>
      <c r="FK121">
        <v>0.49</v>
      </c>
      <c r="FL121">
        <v>0.23</v>
      </c>
      <c r="FM121">
        <v>-2.94260422483871</v>
      </c>
      <c r="FN121">
        <v>48.5779874162903</v>
      </c>
      <c r="FO121">
        <v>4.48365431566706</v>
      </c>
      <c r="FP121">
        <v>-1</v>
      </c>
      <c r="FQ121">
        <v>-6.25</v>
      </c>
      <c r="FR121">
        <v>-0.29059764587482</v>
      </c>
      <c r="FS121">
        <v>13.252902439727</v>
      </c>
      <c r="FT121">
        <v>1</v>
      </c>
      <c r="FU121">
        <v>-0.000107700322580642</v>
      </c>
      <c r="FV121">
        <v>0.846903351290323</v>
      </c>
      <c r="FW121">
        <v>0.0651284927361545</v>
      </c>
      <c r="FX121">
        <v>0</v>
      </c>
      <c r="FY121">
        <v>1</v>
      </c>
      <c r="FZ121">
        <v>2</v>
      </c>
      <c r="GA121" t="s">
        <v>492</v>
      </c>
      <c r="GB121">
        <v>3.20753</v>
      </c>
      <c r="GC121">
        <v>2.755</v>
      </c>
      <c r="GD121">
        <v>0.161219</v>
      </c>
      <c r="GE121">
        <v>0.161398</v>
      </c>
      <c r="GF121">
        <v>0.061443</v>
      </c>
      <c r="GG121">
        <v>0.0620759</v>
      </c>
      <c r="GH121">
        <v>32873.2</v>
      </c>
      <c r="GI121">
        <v>36220.9</v>
      </c>
      <c r="GJ121">
        <v>35499.1</v>
      </c>
      <c r="GK121">
        <v>39189.1</v>
      </c>
      <c r="GL121">
        <v>47206.1</v>
      </c>
      <c r="GM121">
        <v>53031.8</v>
      </c>
      <c r="GN121">
        <v>55410.9</v>
      </c>
      <c r="GO121">
        <v>62781.5</v>
      </c>
      <c r="GP121">
        <v>2.2004</v>
      </c>
      <c r="GQ121">
        <v>2.35315</v>
      </c>
      <c r="GR121">
        <v>0.110097</v>
      </c>
      <c r="GS121">
        <v>0</v>
      </c>
      <c r="GT121">
        <v>20.2328</v>
      </c>
      <c r="GU121">
        <v>999.9</v>
      </c>
      <c r="GV121">
        <v>33.934</v>
      </c>
      <c r="GW121">
        <v>26.284</v>
      </c>
      <c r="GX121">
        <v>12.8518</v>
      </c>
      <c r="GY121">
        <v>54.7763</v>
      </c>
      <c r="GZ121">
        <v>36.3662</v>
      </c>
      <c r="HA121">
        <v>2</v>
      </c>
      <c r="HB121">
        <v>-0.291654</v>
      </c>
      <c r="HC121">
        <v>0</v>
      </c>
      <c r="HD121">
        <v>20.1808</v>
      </c>
      <c r="HE121">
        <v>5.20366</v>
      </c>
      <c r="HF121">
        <v>12.005</v>
      </c>
      <c r="HG121">
        <v>4.97565</v>
      </c>
      <c r="HH121">
        <v>3.293</v>
      </c>
      <c r="HI121">
        <v>453.8</v>
      </c>
      <c r="HJ121">
        <v>9999</v>
      </c>
      <c r="HK121">
        <v>9999</v>
      </c>
      <c r="HL121">
        <v>8593.3</v>
      </c>
      <c r="HM121">
        <v>1.86264</v>
      </c>
      <c r="HN121">
        <v>1.86777</v>
      </c>
      <c r="HO121">
        <v>1.86752</v>
      </c>
      <c r="HP121">
        <v>1.86859</v>
      </c>
      <c r="HQ121">
        <v>1.86951</v>
      </c>
      <c r="HR121">
        <v>1.86554</v>
      </c>
      <c r="HS121">
        <v>1.86674</v>
      </c>
      <c r="HT121">
        <v>1.86805</v>
      </c>
      <c r="HU121">
        <v>5</v>
      </c>
      <c r="HV121">
        <v>0</v>
      </c>
      <c r="HW121">
        <v>0</v>
      </c>
      <c r="HX121">
        <v>0</v>
      </c>
      <c r="HY121" t="s">
        <v>423</v>
      </c>
      <c r="HZ121" t="s">
        <v>424</v>
      </c>
      <c r="IA121" t="s">
        <v>425</v>
      </c>
      <c r="IB121" t="s">
        <v>425</v>
      </c>
      <c r="IC121" t="s">
        <v>425</v>
      </c>
      <c r="ID121" t="s">
        <v>425</v>
      </c>
      <c r="IE121">
        <v>0</v>
      </c>
      <c r="IF121">
        <v>100</v>
      </c>
      <c r="IG121">
        <v>100</v>
      </c>
      <c r="IH121">
        <v>3.35</v>
      </c>
      <c r="II121">
        <v>0.0168</v>
      </c>
      <c r="IJ121">
        <v>2.1281692141418</v>
      </c>
      <c r="IK121">
        <v>0.00126289029031032</v>
      </c>
      <c r="IL121">
        <v>1.41772891061911e-08</v>
      </c>
      <c r="IM121">
        <v>3.84268295795709e-11</v>
      </c>
      <c r="IN121">
        <v>-0.00961934716735676</v>
      </c>
      <c r="IO121">
        <v>-0.0181798780298593</v>
      </c>
      <c r="IP121">
        <v>0.00198435848900387</v>
      </c>
      <c r="IQ121">
        <v>-1.69116240974151e-05</v>
      </c>
      <c r="IR121">
        <v>-3</v>
      </c>
      <c r="IS121">
        <v>2251</v>
      </c>
      <c r="IT121">
        <v>1</v>
      </c>
      <c r="IU121">
        <v>27</v>
      </c>
      <c r="IV121">
        <v>5792.4</v>
      </c>
      <c r="IW121">
        <v>5792.5</v>
      </c>
      <c r="IX121">
        <v>0.147705</v>
      </c>
      <c r="IY121">
        <v>4.99756</v>
      </c>
      <c r="IZ121">
        <v>2.24854</v>
      </c>
      <c r="JA121">
        <v>2.59399</v>
      </c>
      <c r="JB121">
        <v>1.99585</v>
      </c>
      <c r="JC121">
        <v>2.33276</v>
      </c>
      <c r="JD121">
        <v>27.7873</v>
      </c>
      <c r="JE121">
        <v>15.8044</v>
      </c>
      <c r="JF121">
        <v>2</v>
      </c>
      <c r="JG121">
        <v>621.137</v>
      </c>
      <c r="JH121">
        <v>741.693</v>
      </c>
      <c r="JI121">
        <v>22.4805</v>
      </c>
      <c r="JJ121">
        <v>23.4967</v>
      </c>
      <c r="JK121">
        <v>29.9999</v>
      </c>
      <c r="JL121">
        <v>23.49</v>
      </c>
      <c r="JM121">
        <v>23.4413</v>
      </c>
      <c r="JN121">
        <v>-1</v>
      </c>
      <c r="JO121">
        <v>-30</v>
      </c>
      <c r="JP121">
        <v>-30</v>
      </c>
      <c r="JQ121">
        <v>-999.9</v>
      </c>
      <c r="JR121">
        <v>420.1</v>
      </c>
      <c r="JS121">
        <v>0</v>
      </c>
      <c r="JT121">
        <v>102.847</v>
      </c>
      <c r="JU121">
        <v>104.55</v>
      </c>
    </row>
    <row r="122" spans="1:281">
      <c r="A122">
        <v>106</v>
      </c>
      <c r="B122">
        <v>1654186758.1</v>
      </c>
      <c r="C122">
        <v>6301</v>
      </c>
      <c r="D122" t="s">
        <v>635</v>
      </c>
      <c r="E122" t="s">
        <v>636</v>
      </c>
      <c r="F122">
        <v>5</v>
      </c>
      <c r="G122" t="s">
        <v>417</v>
      </c>
      <c r="H122" t="s">
        <v>418</v>
      </c>
      <c r="I122">
        <v>1654186755.1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903.197425965116</v>
      </c>
      <c r="AK122">
        <v>905.488884848485</v>
      </c>
      <c r="AL122">
        <v>-0.732011250285864</v>
      </c>
      <c r="AM122">
        <v>66.9138105753433</v>
      </c>
      <c r="AN122">
        <f>(AP122 - AO122 + DI122*1E3/(8.314*(DK122+273.15)) * AR122/DH122 * AQ122) * DH122/(100*CV122) * 1000/(1000 - AP122)</f>
        <v>0</v>
      </c>
      <c r="AO122">
        <v>11.5189384144888</v>
      </c>
      <c r="AP122">
        <v>11.6103266666667</v>
      </c>
      <c r="AQ122">
        <v>-0.0170935028183685</v>
      </c>
      <c r="AR122">
        <v>78.336245327383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419</v>
      </c>
      <c r="AY122" t="s">
        <v>419</v>
      </c>
      <c r="AZ122">
        <v>0</v>
      </c>
      <c r="BA122">
        <v>0</v>
      </c>
      <c r="BB122">
        <f>1-AZ122/BA122</f>
        <v>0</v>
      </c>
      <c r="BC122">
        <v>0</v>
      </c>
      <c r="BD122" t="s">
        <v>419</v>
      </c>
      <c r="BE122" t="s">
        <v>419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419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420</v>
      </c>
      <c r="CY122">
        <v>2</v>
      </c>
      <c r="CZ122" t="b">
        <v>1</v>
      </c>
      <c r="DA122">
        <v>1654186755.1</v>
      </c>
      <c r="DB122">
        <v>896.755727272727</v>
      </c>
      <c r="DC122">
        <v>893.286363636364</v>
      </c>
      <c r="DD122">
        <v>11.6535363636364</v>
      </c>
      <c r="DE122">
        <v>11.5478363636364</v>
      </c>
      <c r="DF122">
        <v>893.460454545455</v>
      </c>
      <c r="DG122">
        <v>11.6327454545455</v>
      </c>
      <c r="DH122">
        <v>599.985727272727</v>
      </c>
      <c r="DI122">
        <v>90.6096454545455</v>
      </c>
      <c r="DJ122">
        <v>0.0997197363636364</v>
      </c>
      <c r="DK122">
        <v>22.4623454545455</v>
      </c>
      <c r="DL122">
        <v>22.0356818181818</v>
      </c>
      <c r="DM122">
        <v>999.9</v>
      </c>
      <c r="DN122">
        <v>0</v>
      </c>
      <c r="DO122">
        <v>0</v>
      </c>
      <c r="DP122">
        <v>10024.1927272727</v>
      </c>
      <c r="DQ122">
        <v>0</v>
      </c>
      <c r="DR122">
        <v>419.247</v>
      </c>
      <c r="DS122">
        <v>3.46927363636364</v>
      </c>
      <c r="DT122">
        <v>907.329181818182</v>
      </c>
      <c r="DU122">
        <v>903.722454545455</v>
      </c>
      <c r="DV122">
        <v>0.105686509090909</v>
      </c>
      <c r="DW122">
        <v>893.286363636364</v>
      </c>
      <c r="DX122">
        <v>11.5478363636364</v>
      </c>
      <c r="DY122">
        <v>1.05592272727273</v>
      </c>
      <c r="DZ122">
        <v>1.04634818181818</v>
      </c>
      <c r="EA122">
        <v>7.71171636363636</v>
      </c>
      <c r="EB122">
        <v>7.57819090909091</v>
      </c>
      <c r="EC122">
        <v>0</v>
      </c>
      <c r="ED122">
        <v>0</v>
      </c>
      <c r="EE122">
        <v>0</v>
      </c>
      <c r="EF122">
        <v>0</v>
      </c>
      <c r="EG122">
        <v>-8.5</v>
      </c>
      <c r="EH122">
        <v>0</v>
      </c>
      <c r="EI122">
        <v>6.13636363636364</v>
      </c>
      <c r="EJ122">
        <v>-0.727272727272727</v>
      </c>
      <c r="EK122">
        <v>33.875</v>
      </c>
      <c r="EL122">
        <v>39.375</v>
      </c>
      <c r="EM122">
        <v>36.062</v>
      </c>
      <c r="EN122">
        <v>40.562</v>
      </c>
      <c r="EO122">
        <v>35</v>
      </c>
      <c r="EP122">
        <v>0</v>
      </c>
      <c r="EQ122">
        <v>0</v>
      </c>
      <c r="ER122">
        <v>0</v>
      </c>
      <c r="ES122">
        <v>1654186758.7</v>
      </c>
      <c r="ET122">
        <v>0</v>
      </c>
      <c r="EU122">
        <v>-10.4</v>
      </c>
      <c r="EV122">
        <v>24.3461543932939</v>
      </c>
      <c r="EW122">
        <v>-41.999998765114</v>
      </c>
      <c r="EX122">
        <v>8.42</v>
      </c>
      <c r="EY122">
        <v>15</v>
      </c>
      <c r="EZ122">
        <v>0</v>
      </c>
      <c r="FA122" t="s">
        <v>421</v>
      </c>
      <c r="FB122">
        <v>1653839153.1</v>
      </c>
      <c r="FC122">
        <v>1653839148.6</v>
      </c>
      <c r="FD122">
        <v>0</v>
      </c>
      <c r="FE122">
        <v>0.832</v>
      </c>
      <c r="FF122">
        <v>0.044</v>
      </c>
      <c r="FG122">
        <v>2.673</v>
      </c>
      <c r="FH122">
        <v>0.008</v>
      </c>
      <c r="FI122">
        <v>427</v>
      </c>
      <c r="FJ122">
        <v>11</v>
      </c>
      <c r="FK122">
        <v>0.49</v>
      </c>
      <c r="FL122">
        <v>0.23</v>
      </c>
      <c r="FM122">
        <v>3.647346</v>
      </c>
      <c r="FN122">
        <v>-1.5475125250278</v>
      </c>
      <c r="FO122">
        <v>0.179919856743681</v>
      </c>
      <c r="FP122">
        <v>-1</v>
      </c>
      <c r="FQ122">
        <v>-11.74</v>
      </c>
      <c r="FR122">
        <v>32.3846158259483</v>
      </c>
      <c r="FS122">
        <v>14.4098022193228</v>
      </c>
      <c r="FT122">
        <v>0</v>
      </c>
      <c r="FU122">
        <v>0.00862280366666667</v>
      </c>
      <c r="FV122">
        <v>1.16987741606229</v>
      </c>
      <c r="FW122">
        <v>0.0869478084868614</v>
      </c>
      <c r="FX122">
        <v>0</v>
      </c>
      <c r="FY122">
        <v>0</v>
      </c>
      <c r="FZ122">
        <v>2</v>
      </c>
      <c r="GA122" t="s">
        <v>422</v>
      </c>
      <c r="GB122">
        <v>3.20748</v>
      </c>
      <c r="GC122">
        <v>2.75496</v>
      </c>
      <c r="GD122">
        <v>0.156526</v>
      </c>
      <c r="GE122">
        <v>0.156467</v>
      </c>
      <c r="GF122">
        <v>0.0620505</v>
      </c>
      <c r="GG122">
        <v>0.062532</v>
      </c>
      <c r="GH122">
        <v>33057.8</v>
      </c>
      <c r="GI122">
        <v>36435.2</v>
      </c>
      <c r="GJ122">
        <v>35499.8</v>
      </c>
      <c r="GK122">
        <v>39190.6</v>
      </c>
      <c r="GL122">
        <v>47175.7</v>
      </c>
      <c r="GM122">
        <v>53007.4</v>
      </c>
      <c r="GN122">
        <v>55411.7</v>
      </c>
      <c r="GO122">
        <v>62783.5</v>
      </c>
      <c r="GP122">
        <v>2.20068</v>
      </c>
      <c r="GQ122">
        <v>2.3542</v>
      </c>
      <c r="GR122">
        <v>0.107735</v>
      </c>
      <c r="GS122">
        <v>0</v>
      </c>
      <c r="GT122">
        <v>20.2442</v>
      </c>
      <c r="GU122">
        <v>999.9</v>
      </c>
      <c r="GV122">
        <v>34.306</v>
      </c>
      <c r="GW122">
        <v>26.234</v>
      </c>
      <c r="GX122">
        <v>12.9531</v>
      </c>
      <c r="GY122">
        <v>54.7463</v>
      </c>
      <c r="GZ122">
        <v>36.2941</v>
      </c>
      <c r="HA122">
        <v>2</v>
      </c>
      <c r="HB122">
        <v>-0.293318</v>
      </c>
      <c r="HC122">
        <v>0</v>
      </c>
      <c r="HD122">
        <v>20.181</v>
      </c>
      <c r="HE122">
        <v>5.20471</v>
      </c>
      <c r="HF122">
        <v>12.0049</v>
      </c>
      <c r="HG122">
        <v>4.97575</v>
      </c>
      <c r="HH122">
        <v>3.293</v>
      </c>
      <c r="HI122">
        <v>453.9</v>
      </c>
      <c r="HJ122">
        <v>9999</v>
      </c>
      <c r="HK122">
        <v>9999</v>
      </c>
      <c r="HL122">
        <v>8593.3</v>
      </c>
      <c r="HM122">
        <v>1.86265</v>
      </c>
      <c r="HN122">
        <v>1.8678</v>
      </c>
      <c r="HO122">
        <v>1.86753</v>
      </c>
      <c r="HP122">
        <v>1.86859</v>
      </c>
      <c r="HQ122">
        <v>1.86951</v>
      </c>
      <c r="HR122">
        <v>1.86554</v>
      </c>
      <c r="HS122">
        <v>1.86675</v>
      </c>
      <c r="HT122">
        <v>1.86808</v>
      </c>
      <c r="HU122">
        <v>5</v>
      </c>
      <c r="HV122">
        <v>0</v>
      </c>
      <c r="HW122">
        <v>0</v>
      </c>
      <c r="HX122">
        <v>0</v>
      </c>
      <c r="HY122" t="s">
        <v>423</v>
      </c>
      <c r="HZ122" t="s">
        <v>424</v>
      </c>
      <c r="IA122" t="s">
        <v>425</v>
      </c>
      <c r="IB122" t="s">
        <v>425</v>
      </c>
      <c r="IC122" t="s">
        <v>425</v>
      </c>
      <c r="ID122" t="s">
        <v>425</v>
      </c>
      <c r="IE122">
        <v>0</v>
      </c>
      <c r="IF122">
        <v>100</v>
      </c>
      <c r="IG122">
        <v>100</v>
      </c>
      <c r="IH122">
        <v>3.293</v>
      </c>
      <c r="II122">
        <v>0.0198</v>
      </c>
      <c r="IJ122">
        <v>2.1281692141418</v>
      </c>
      <c r="IK122">
        <v>0.00126289029031032</v>
      </c>
      <c r="IL122">
        <v>1.41772891061911e-08</v>
      </c>
      <c r="IM122">
        <v>3.84268295795709e-11</v>
      </c>
      <c r="IN122">
        <v>-0.00961934716735676</v>
      </c>
      <c r="IO122">
        <v>-0.0181798780298593</v>
      </c>
      <c r="IP122">
        <v>0.00198435848900387</v>
      </c>
      <c r="IQ122">
        <v>-1.69116240974151e-05</v>
      </c>
      <c r="IR122">
        <v>-3</v>
      </c>
      <c r="IS122">
        <v>2251</v>
      </c>
      <c r="IT122">
        <v>1</v>
      </c>
      <c r="IU122">
        <v>27</v>
      </c>
      <c r="IV122">
        <v>5793.4</v>
      </c>
      <c r="IW122">
        <v>5793.5</v>
      </c>
      <c r="IX122">
        <v>0.147705</v>
      </c>
      <c r="IY122">
        <v>4.99756</v>
      </c>
      <c r="IZ122">
        <v>2.24854</v>
      </c>
      <c r="JA122">
        <v>2.59399</v>
      </c>
      <c r="JB122">
        <v>1.99585</v>
      </c>
      <c r="JC122">
        <v>2.35107</v>
      </c>
      <c r="JD122">
        <v>27.7455</v>
      </c>
      <c r="JE122">
        <v>15.7869</v>
      </c>
      <c r="JF122">
        <v>2</v>
      </c>
      <c r="JG122">
        <v>620.961</v>
      </c>
      <c r="JH122">
        <v>742.152</v>
      </c>
      <c r="JI122">
        <v>22.4571</v>
      </c>
      <c r="JJ122">
        <v>23.4706</v>
      </c>
      <c r="JK122">
        <v>29.9999</v>
      </c>
      <c r="JL122">
        <v>23.4581</v>
      </c>
      <c r="JM122">
        <v>23.4084</v>
      </c>
      <c r="JN122">
        <v>-1</v>
      </c>
      <c r="JO122">
        <v>-30</v>
      </c>
      <c r="JP122">
        <v>-30</v>
      </c>
      <c r="JQ122">
        <v>-999.9</v>
      </c>
      <c r="JR122">
        <v>420.1</v>
      </c>
      <c r="JS122">
        <v>0</v>
      </c>
      <c r="JT122">
        <v>102.849</v>
      </c>
      <c r="JU122">
        <v>104.553</v>
      </c>
    </row>
    <row r="123" spans="1:281">
      <c r="A123">
        <v>107</v>
      </c>
      <c r="B123">
        <v>1654186818.1</v>
      </c>
      <c r="C123">
        <v>6361</v>
      </c>
      <c r="D123" t="s">
        <v>637</v>
      </c>
      <c r="E123" t="s">
        <v>638</v>
      </c>
      <c r="F123">
        <v>5</v>
      </c>
      <c r="G123" t="s">
        <v>417</v>
      </c>
      <c r="H123" t="s">
        <v>418</v>
      </c>
      <c r="I123">
        <v>1654186815.1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859.451183723751</v>
      </c>
      <c r="AK123">
        <v>861.540169696969</v>
      </c>
      <c r="AL123">
        <v>-0.715436539504126</v>
      </c>
      <c r="AM123">
        <v>66.9138105753433</v>
      </c>
      <c r="AN123">
        <f>(AP123 - AO123 + DI123*1E3/(8.314*(DK123+273.15)) * AR123/DH123 * AQ123) * DH123/(100*CV123) * 1000/(1000 - AP123)</f>
        <v>0</v>
      </c>
      <c r="AO123">
        <v>11.4246363050855</v>
      </c>
      <c r="AP123">
        <v>11.5303993939394</v>
      </c>
      <c r="AQ123">
        <v>-0.0192753161854258</v>
      </c>
      <c r="AR123">
        <v>78.336245327383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419</v>
      </c>
      <c r="AY123" t="s">
        <v>419</v>
      </c>
      <c r="AZ123">
        <v>0</v>
      </c>
      <c r="BA123">
        <v>0</v>
      </c>
      <c r="BB123">
        <f>1-AZ123/BA123</f>
        <v>0</v>
      </c>
      <c r="BC123">
        <v>0</v>
      </c>
      <c r="BD123" t="s">
        <v>419</v>
      </c>
      <c r="BE123" t="s">
        <v>419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419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420</v>
      </c>
      <c r="CY123">
        <v>2</v>
      </c>
      <c r="CZ123" t="b">
        <v>1</v>
      </c>
      <c r="DA123">
        <v>1654186815.1</v>
      </c>
      <c r="DB123">
        <v>853.317</v>
      </c>
      <c r="DC123">
        <v>850.052454545455</v>
      </c>
      <c r="DD123">
        <v>11.5765</v>
      </c>
      <c r="DE123">
        <v>11.4520272727273</v>
      </c>
      <c r="DF123">
        <v>850.081636363636</v>
      </c>
      <c r="DG123">
        <v>11.5573</v>
      </c>
      <c r="DH123">
        <v>600.012272727273</v>
      </c>
      <c r="DI123">
        <v>90.6114363636364</v>
      </c>
      <c r="DJ123">
        <v>0.100073236363636</v>
      </c>
      <c r="DK123">
        <v>22.4479090909091</v>
      </c>
      <c r="DL123">
        <v>22.0107181818182</v>
      </c>
      <c r="DM123">
        <v>999.9</v>
      </c>
      <c r="DN123">
        <v>0</v>
      </c>
      <c r="DO123">
        <v>0</v>
      </c>
      <c r="DP123">
        <v>9998.40909090909</v>
      </c>
      <c r="DQ123">
        <v>0</v>
      </c>
      <c r="DR123">
        <v>419.240090909091</v>
      </c>
      <c r="DS123">
        <v>3.26476454545455</v>
      </c>
      <c r="DT123">
        <v>863.311181818182</v>
      </c>
      <c r="DU123">
        <v>859.9</v>
      </c>
      <c r="DV123">
        <v>0.124484509090909</v>
      </c>
      <c r="DW123">
        <v>850.052454545455</v>
      </c>
      <c r="DX123">
        <v>11.4520272727273</v>
      </c>
      <c r="DY123">
        <v>1.04896454545455</v>
      </c>
      <c r="DZ123">
        <v>1.03768545454545</v>
      </c>
      <c r="EA123">
        <v>7.61478363636364</v>
      </c>
      <c r="EB123">
        <v>7.45648272727273</v>
      </c>
      <c r="EC123">
        <v>0</v>
      </c>
      <c r="ED123">
        <v>0</v>
      </c>
      <c r="EE123">
        <v>0</v>
      </c>
      <c r="EF123">
        <v>0</v>
      </c>
      <c r="EG123">
        <v>-11</v>
      </c>
      <c r="EH123">
        <v>0</v>
      </c>
      <c r="EI123">
        <v>10.8181818181818</v>
      </c>
      <c r="EJ123">
        <v>0.0909090909090909</v>
      </c>
      <c r="EK123">
        <v>33.875</v>
      </c>
      <c r="EL123">
        <v>39.375</v>
      </c>
      <c r="EM123">
        <v>36.062</v>
      </c>
      <c r="EN123">
        <v>40.562</v>
      </c>
      <c r="EO123">
        <v>35</v>
      </c>
      <c r="EP123">
        <v>0</v>
      </c>
      <c r="EQ123">
        <v>0</v>
      </c>
      <c r="ER123">
        <v>0</v>
      </c>
      <c r="ES123">
        <v>1654186818.7</v>
      </c>
      <c r="ET123">
        <v>0</v>
      </c>
      <c r="EU123">
        <v>-6.34</v>
      </c>
      <c r="EV123">
        <v>-46.4230777208622</v>
      </c>
      <c r="EW123">
        <v>44.7692297055171</v>
      </c>
      <c r="EX123">
        <v>3.04</v>
      </c>
      <c r="EY123">
        <v>15</v>
      </c>
      <c r="EZ123">
        <v>0</v>
      </c>
      <c r="FA123" t="s">
        <v>421</v>
      </c>
      <c r="FB123">
        <v>1653839153.1</v>
      </c>
      <c r="FC123">
        <v>1653839148.6</v>
      </c>
      <c r="FD123">
        <v>0</v>
      </c>
      <c r="FE123">
        <v>0.832</v>
      </c>
      <c r="FF123">
        <v>0.044</v>
      </c>
      <c r="FG123">
        <v>2.673</v>
      </c>
      <c r="FH123">
        <v>0.008</v>
      </c>
      <c r="FI123">
        <v>427</v>
      </c>
      <c r="FJ123">
        <v>11</v>
      </c>
      <c r="FK123">
        <v>0.49</v>
      </c>
      <c r="FL123">
        <v>0.23</v>
      </c>
      <c r="FM123">
        <v>3.31198266666667</v>
      </c>
      <c r="FN123">
        <v>-0.509711412680758</v>
      </c>
      <c r="FO123">
        <v>0.0538251319820852</v>
      </c>
      <c r="FP123">
        <v>-1</v>
      </c>
      <c r="FQ123">
        <v>-5.86</v>
      </c>
      <c r="FR123">
        <v>-44.692308553342</v>
      </c>
      <c r="FS123">
        <v>14.2411516388247</v>
      </c>
      <c r="FT123">
        <v>0</v>
      </c>
      <c r="FU123">
        <v>0.0424900153666667</v>
      </c>
      <c r="FV123">
        <v>1.03746974664294</v>
      </c>
      <c r="FW123">
        <v>0.0779576057544697</v>
      </c>
      <c r="FX123">
        <v>0</v>
      </c>
      <c r="FY123">
        <v>0</v>
      </c>
      <c r="FZ123">
        <v>2</v>
      </c>
      <c r="GA123" t="s">
        <v>422</v>
      </c>
      <c r="GB123">
        <v>3.20766</v>
      </c>
      <c r="GC123">
        <v>2.75486</v>
      </c>
      <c r="GD123">
        <v>0.151532</v>
      </c>
      <c r="GE123">
        <v>0.151515</v>
      </c>
      <c r="GF123">
        <v>0.06174</v>
      </c>
      <c r="GG123">
        <v>0.0621613</v>
      </c>
      <c r="GH123">
        <v>33255</v>
      </c>
      <c r="GI123">
        <v>36650.9</v>
      </c>
      <c r="GJ123">
        <v>35501.5</v>
      </c>
      <c r="GK123">
        <v>39192.8</v>
      </c>
      <c r="GL123">
        <v>47193.2</v>
      </c>
      <c r="GM123">
        <v>53031.1</v>
      </c>
      <c r="GN123">
        <v>55413.8</v>
      </c>
      <c r="GO123">
        <v>62786.7</v>
      </c>
      <c r="GP123">
        <v>2.20108</v>
      </c>
      <c r="GQ123">
        <v>2.35477</v>
      </c>
      <c r="GR123">
        <v>0.107907</v>
      </c>
      <c r="GS123">
        <v>0</v>
      </c>
      <c r="GT123">
        <v>20.2321</v>
      </c>
      <c r="GU123">
        <v>999.9</v>
      </c>
      <c r="GV123">
        <v>34.306</v>
      </c>
      <c r="GW123">
        <v>26.173</v>
      </c>
      <c r="GX123">
        <v>12.9069</v>
      </c>
      <c r="GY123">
        <v>54.5363</v>
      </c>
      <c r="GZ123">
        <v>36.3662</v>
      </c>
      <c r="HA123">
        <v>2</v>
      </c>
      <c r="HB123">
        <v>-0.295086</v>
      </c>
      <c r="HC123">
        <v>0</v>
      </c>
      <c r="HD123">
        <v>20.1811</v>
      </c>
      <c r="HE123">
        <v>5.20441</v>
      </c>
      <c r="HF123">
        <v>12.0052</v>
      </c>
      <c r="HG123">
        <v>4.97575</v>
      </c>
      <c r="HH123">
        <v>3.293</v>
      </c>
      <c r="HI123">
        <v>453.9</v>
      </c>
      <c r="HJ123">
        <v>9999</v>
      </c>
      <c r="HK123">
        <v>9999</v>
      </c>
      <c r="HL123">
        <v>8593.3</v>
      </c>
      <c r="HM123">
        <v>1.86264</v>
      </c>
      <c r="HN123">
        <v>1.8678</v>
      </c>
      <c r="HO123">
        <v>1.86752</v>
      </c>
      <c r="HP123">
        <v>1.86859</v>
      </c>
      <c r="HQ123">
        <v>1.86951</v>
      </c>
      <c r="HR123">
        <v>1.86554</v>
      </c>
      <c r="HS123">
        <v>1.86674</v>
      </c>
      <c r="HT123">
        <v>1.86806</v>
      </c>
      <c r="HU123">
        <v>5</v>
      </c>
      <c r="HV123">
        <v>0</v>
      </c>
      <c r="HW123">
        <v>0</v>
      </c>
      <c r="HX123">
        <v>0</v>
      </c>
      <c r="HY123" t="s">
        <v>423</v>
      </c>
      <c r="HZ123" t="s">
        <v>424</v>
      </c>
      <c r="IA123" t="s">
        <v>425</v>
      </c>
      <c r="IB123" t="s">
        <v>425</v>
      </c>
      <c r="IC123" t="s">
        <v>425</v>
      </c>
      <c r="ID123" t="s">
        <v>425</v>
      </c>
      <c r="IE123">
        <v>0</v>
      </c>
      <c r="IF123">
        <v>100</v>
      </c>
      <c r="IG123">
        <v>100</v>
      </c>
      <c r="IH123">
        <v>3.233</v>
      </c>
      <c r="II123">
        <v>0.0182</v>
      </c>
      <c r="IJ123">
        <v>2.1281692141418</v>
      </c>
      <c r="IK123">
        <v>0.00126289029031032</v>
      </c>
      <c r="IL123">
        <v>1.41772891061911e-08</v>
      </c>
      <c r="IM123">
        <v>3.84268295795709e-11</v>
      </c>
      <c r="IN123">
        <v>-0.00961934716735676</v>
      </c>
      <c r="IO123">
        <v>-0.0181798780298593</v>
      </c>
      <c r="IP123">
        <v>0.00198435848900387</v>
      </c>
      <c r="IQ123">
        <v>-1.69116240974151e-05</v>
      </c>
      <c r="IR123">
        <v>-3</v>
      </c>
      <c r="IS123">
        <v>2251</v>
      </c>
      <c r="IT123">
        <v>1</v>
      </c>
      <c r="IU123">
        <v>27</v>
      </c>
      <c r="IV123">
        <v>5794.4</v>
      </c>
      <c r="IW123">
        <v>5794.5</v>
      </c>
      <c r="IX123">
        <v>0.147705</v>
      </c>
      <c r="IY123">
        <v>4.99756</v>
      </c>
      <c r="IZ123">
        <v>2.24854</v>
      </c>
      <c r="JA123">
        <v>2.59399</v>
      </c>
      <c r="JB123">
        <v>1.99585</v>
      </c>
      <c r="JC123">
        <v>2.30957</v>
      </c>
      <c r="JD123">
        <v>27.7037</v>
      </c>
      <c r="JE123">
        <v>15.7869</v>
      </c>
      <c r="JF123">
        <v>2</v>
      </c>
      <c r="JG123">
        <v>620.893</v>
      </c>
      <c r="JH123">
        <v>742.211</v>
      </c>
      <c r="JI123">
        <v>22.4314</v>
      </c>
      <c r="JJ123">
        <v>23.445</v>
      </c>
      <c r="JK123">
        <v>30</v>
      </c>
      <c r="JL123">
        <v>23.4271</v>
      </c>
      <c r="JM123">
        <v>23.3772</v>
      </c>
      <c r="JN123">
        <v>-1</v>
      </c>
      <c r="JO123">
        <v>-30</v>
      </c>
      <c r="JP123">
        <v>-30</v>
      </c>
      <c r="JQ123">
        <v>-999.9</v>
      </c>
      <c r="JR123">
        <v>420.1</v>
      </c>
      <c r="JS123">
        <v>0</v>
      </c>
      <c r="JT123">
        <v>102.853</v>
      </c>
      <c r="JU123">
        <v>104.559</v>
      </c>
    </row>
    <row r="124" spans="1:281">
      <c r="A124">
        <v>108</v>
      </c>
      <c r="B124">
        <v>1654186878.1</v>
      </c>
      <c r="C124">
        <v>6421</v>
      </c>
      <c r="D124" t="s">
        <v>639</v>
      </c>
      <c r="E124" t="s">
        <v>640</v>
      </c>
      <c r="F124">
        <v>5</v>
      </c>
      <c r="G124" t="s">
        <v>417</v>
      </c>
      <c r="H124" t="s">
        <v>418</v>
      </c>
      <c r="I124">
        <v>1654186875.1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882.958164987041</v>
      </c>
      <c r="AK124">
        <v>883.68063030303</v>
      </c>
      <c r="AL124">
        <v>-0.401292649394003</v>
      </c>
      <c r="AM124">
        <v>66.9138105753433</v>
      </c>
      <c r="AN124">
        <f>(AP124 - AO124 + DI124*1E3/(8.314*(DK124+273.15)) * AR124/DH124 * AQ124) * DH124/(100*CV124) * 1000/(1000 - AP124)</f>
        <v>0</v>
      </c>
      <c r="AO124">
        <v>11.4370411709455</v>
      </c>
      <c r="AP124">
        <v>11.532783030303</v>
      </c>
      <c r="AQ124">
        <v>-0.0169825716476882</v>
      </c>
      <c r="AR124">
        <v>78.336245327383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419</v>
      </c>
      <c r="AY124" t="s">
        <v>419</v>
      </c>
      <c r="AZ124">
        <v>0</v>
      </c>
      <c r="BA124">
        <v>0</v>
      </c>
      <c r="BB124">
        <f>1-AZ124/BA124</f>
        <v>0</v>
      </c>
      <c r="BC124">
        <v>0</v>
      </c>
      <c r="BD124" t="s">
        <v>419</v>
      </c>
      <c r="BE124" t="s">
        <v>419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419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420</v>
      </c>
      <c r="CY124">
        <v>2</v>
      </c>
      <c r="CZ124" t="b">
        <v>1</v>
      </c>
      <c r="DA124">
        <v>1654186875.1</v>
      </c>
      <c r="DB124">
        <v>874.485818181818</v>
      </c>
      <c r="DC124">
        <v>872.883818181818</v>
      </c>
      <c r="DD124">
        <v>11.5744636363636</v>
      </c>
      <c r="DE124">
        <v>11.4658090909091</v>
      </c>
      <c r="DF124">
        <v>871.221090909091</v>
      </c>
      <c r="DG124">
        <v>11.5552909090909</v>
      </c>
      <c r="DH124">
        <v>600.005181818182</v>
      </c>
      <c r="DI124">
        <v>90.6082545454545</v>
      </c>
      <c r="DJ124">
        <v>0.0999274636363636</v>
      </c>
      <c r="DK124">
        <v>22.4379181818182</v>
      </c>
      <c r="DL124">
        <v>22.0016818181818</v>
      </c>
      <c r="DM124">
        <v>999.9</v>
      </c>
      <c r="DN124">
        <v>0</v>
      </c>
      <c r="DO124">
        <v>0</v>
      </c>
      <c r="DP124">
        <v>10005.1136363636</v>
      </c>
      <c r="DQ124">
        <v>0</v>
      </c>
      <c r="DR124">
        <v>419.222363636364</v>
      </c>
      <c r="DS124">
        <v>1.602</v>
      </c>
      <c r="DT124">
        <v>884.726</v>
      </c>
      <c r="DU124">
        <v>883.008090909091</v>
      </c>
      <c r="DV124">
        <v>0.108641518181818</v>
      </c>
      <c r="DW124">
        <v>872.883818181818</v>
      </c>
      <c r="DX124">
        <v>11.4658090909091</v>
      </c>
      <c r="DY124">
        <v>1.04874181818182</v>
      </c>
      <c r="DZ124">
        <v>1.03889636363636</v>
      </c>
      <c r="EA124">
        <v>7.61168090909091</v>
      </c>
      <c r="EB124">
        <v>7.47358090909091</v>
      </c>
      <c r="EC124">
        <v>0</v>
      </c>
      <c r="ED124">
        <v>0</v>
      </c>
      <c r="EE124">
        <v>0</v>
      </c>
      <c r="EF124">
        <v>0</v>
      </c>
      <c r="EG124">
        <v>-9.63636363636364</v>
      </c>
      <c r="EH124">
        <v>0</v>
      </c>
      <c r="EI124">
        <v>-3</v>
      </c>
      <c r="EJ124">
        <v>-2.40909090909091</v>
      </c>
      <c r="EK124">
        <v>33.8635454545455</v>
      </c>
      <c r="EL124">
        <v>39.3975454545455</v>
      </c>
      <c r="EM124">
        <v>36.062</v>
      </c>
      <c r="EN124">
        <v>40.562</v>
      </c>
      <c r="EO124">
        <v>35</v>
      </c>
      <c r="EP124">
        <v>0</v>
      </c>
      <c r="EQ124">
        <v>0</v>
      </c>
      <c r="ER124">
        <v>0</v>
      </c>
      <c r="ES124">
        <v>1654186878.7</v>
      </c>
      <c r="ET124">
        <v>0</v>
      </c>
      <c r="EU124">
        <v>-7.72</v>
      </c>
      <c r="EV124">
        <v>-11.6153841446607</v>
      </c>
      <c r="EW124">
        <v>-56.0769222791378</v>
      </c>
      <c r="EX124">
        <v>0.4</v>
      </c>
      <c r="EY124">
        <v>15</v>
      </c>
      <c r="EZ124">
        <v>0</v>
      </c>
      <c r="FA124" t="s">
        <v>421</v>
      </c>
      <c r="FB124">
        <v>1653839153.1</v>
      </c>
      <c r="FC124">
        <v>1653839148.6</v>
      </c>
      <c r="FD124">
        <v>0</v>
      </c>
      <c r="FE124">
        <v>0.832</v>
      </c>
      <c r="FF124">
        <v>0.044</v>
      </c>
      <c r="FG124">
        <v>2.673</v>
      </c>
      <c r="FH124">
        <v>0.008</v>
      </c>
      <c r="FI124">
        <v>427</v>
      </c>
      <c r="FJ124">
        <v>11</v>
      </c>
      <c r="FK124">
        <v>0.49</v>
      </c>
      <c r="FL124">
        <v>0.23</v>
      </c>
      <c r="FM124">
        <v>-9.41765838709677</v>
      </c>
      <c r="FN124">
        <v>140.724719516129</v>
      </c>
      <c r="FO124">
        <v>17.3870230373816</v>
      </c>
      <c r="FP124">
        <v>-1</v>
      </c>
      <c r="FQ124">
        <v>-8.03846153846154</v>
      </c>
      <c r="FR124">
        <v>-8.68376044823912</v>
      </c>
      <c r="FS124">
        <v>13.3754389409808</v>
      </c>
      <c r="FT124">
        <v>0</v>
      </c>
      <c r="FU124">
        <v>0.00253278548387097</v>
      </c>
      <c r="FV124">
        <v>1.20313336693548</v>
      </c>
      <c r="FW124">
        <v>0.0910541484214566</v>
      </c>
      <c r="FX124">
        <v>0</v>
      </c>
      <c r="FY124">
        <v>0</v>
      </c>
      <c r="FZ124">
        <v>2</v>
      </c>
      <c r="GA124" t="s">
        <v>422</v>
      </c>
      <c r="GB124">
        <v>3.2076</v>
      </c>
      <c r="GC124">
        <v>2.75506</v>
      </c>
      <c r="GD124">
        <v>0.154091</v>
      </c>
      <c r="GE124">
        <v>0.15425</v>
      </c>
      <c r="GF124">
        <v>0.0617516</v>
      </c>
      <c r="GG124">
        <v>0.0622343</v>
      </c>
      <c r="GH124">
        <v>33156.1</v>
      </c>
      <c r="GI124">
        <v>36534.5</v>
      </c>
      <c r="GJ124">
        <v>35502.8</v>
      </c>
      <c r="GK124">
        <v>39194.3</v>
      </c>
      <c r="GL124">
        <v>47194.1</v>
      </c>
      <c r="GM124">
        <v>53028.7</v>
      </c>
      <c r="GN124">
        <v>55415.4</v>
      </c>
      <c r="GO124">
        <v>62788.7</v>
      </c>
      <c r="GP124">
        <v>2.20125</v>
      </c>
      <c r="GQ124">
        <v>2.3554</v>
      </c>
      <c r="GR124">
        <v>0.107475</v>
      </c>
      <c r="GS124">
        <v>0</v>
      </c>
      <c r="GT124">
        <v>20.2304</v>
      </c>
      <c r="GU124">
        <v>999.9</v>
      </c>
      <c r="GV124">
        <v>34.385</v>
      </c>
      <c r="GW124">
        <v>26.113</v>
      </c>
      <c r="GX124">
        <v>12.8913</v>
      </c>
      <c r="GY124">
        <v>54.8963</v>
      </c>
      <c r="GZ124">
        <v>36.4062</v>
      </c>
      <c r="HA124">
        <v>2</v>
      </c>
      <c r="HB124">
        <v>-0.296796</v>
      </c>
      <c r="HC124">
        <v>0</v>
      </c>
      <c r="HD124">
        <v>20.181</v>
      </c>
      <c r="HE124">
        <v>5.20351</v>
      </c>
      <c r="HF124">
        <v>12.0065</v>
      </c>
      <c r="HG124">
        <v>4.97575</v>
      </c>
      <c r="HH124">
        <v>3.293</v>
      </c>
      <c r="HI124">
        <v>453.9</v>
      </c>
      <c r="HJ124">
        <v>9999</v>
      </c>
      <c r="HK124">
        <v>9999</v>
      </c>
      <c r="HL124">
        <v>8593.3</v>
      </c>
      <c r="HM124">
        <v>1.86264</v>
      </c>
      <c r="HN124">
        <v>1.86782</v>
      </c>
      <c r="HO124">
        <v>1.86752</v>
      </c>
      <c r="HP124">
        <v>1.86859</v>
      </c>
      <c r="HQ124">
        <v>1.86951</v>
      </c>
      <c r="HR124">
        <v>1.86554</v>
      </c>
      <c r="HS124">
        <v>1.86673</v>
      </c>
      <c r="HT124">
        <v>1.8681</v>
      </c>
      <c r="HU124">
        <v>5</v>
      </c>
      <c r="HV124">
        <v>0</v>
      </c>
      <c r="HW124">
        <v>0</v>
      </c>
      <c r="HX124">
        <v>0</v>
      </c>
      <c r="HY124" t="s">
        <v>423</v>
      </c>
      <c r="HZ124" t="s">
        <v>424</v>
      </c>
      <c r="IA124" t="s">
        <v>425</v>
      </c>
      <c r="IB124" t="s">
        <v>425</v>
      </c>
      <c r="IC124" t="s">
        <v>425</v>
      </c>
      <c r="ID124" t="s">
        <v>425</v>
      </c>
      <c r="IE124">
        <v>0</v>
      </c>
      <c r="IF124">
        <v>100</v>
      </c>
      <c r="IG124">
        <v>100</v>
      </c>
      <c r="IH124">
        <v>3.263</v>
      </c>
      <c r="II124">
        <v>0.0183</v>
      </c>
      <c r="IJ124">
        <v>2.1281692141418</v>
      </c>
      <c r="IK124">
        <v>0.00126289029031032</v>
      </c>
      <c r="IL124">
        <v>1.41772891061911e-08</v>
      </c>
      <c r="IM124">
        <v>3.84268295795709e-11</v>
      </c>
      <c r="IN124">
        <v>-0.00961934716735676</v>
      </c>
      <c r="IO124">
        <v>-0.0181798780298593</v>
      </c>
      <c r="IP124">
        <v>0.00198435848900387</v>
      </c>
      <c r="IQ124">
        <v>-1.69116240974151e-05</v>
      </c>
      <c r="IR124">
        <v>-3</v>
      </c>
      <c r="IS124">
        <v>2251</v>
      </c>
      <c r="IT124">
        <v>1</v>
      </c>
      <c r="IU124">
        <v>27</v>
      </c>
      <c r="IV124">
        <v>5795.4</v>
      </c>
      <c r="IW124">
        <v>5795.5</v>
      </c>
      <c r="IX124">
        <v>0.147705</v>
      </c>
      <c r="IY124">
        <v>4.99756</v>
      </c>
      <c r="IZ124">
        <v>2.24854</v>
      </c>
      <c r="JA124">
        <v>2.59399</v>
      </c>
      <c r="JB124">
        <v>1.99585</v>
      </c>
      <c r="JC124">
        <v>2.3584</v>
      </c>
      <c r="JD124">
        <v>27.662</v>
      </c>
      <c r="JE124">
        <v>15.7781</v>
      </c>
      <c r="JF124">
        <v>2</v>
      </c>
      <c r="JG124">
        <v>620.699</v>
      </c>
      <c r="JH124">
        <v>742.373</v>
      </c>
      <c r="JI124">
        <v>22.4101</v>
      </c>
      <c r="JJ124">
        <v>23.4219</v>
      </c>
      <c r="JK124">
        <v>30</v>
      </c>
      <c r="JL124">
        <v>23.4001</v>
      </c>
      <c r="JM124">
        <v>23.3499</v>
      </c>
      <c r="JN124">
        <v>-1</v>
      </c>
      <c r="JO124">
        <v>-30</v>
      </c>
      <c r="JP124">
        <v>-30</v>
      </c>
      <c r="JQ124">
        <v>-999.9</v>
      </c>
      <c r="JR124">
        <v>420.1</v>
      </c>
      <c r="JS124">
        <v>0</v>
      </c>
      <c r="JT124">
        <v>102.856</v>
      </c>
      <c r="JU124">
        <v>104.562</v>
      </c>
    </row>
    <row r="125" spans="1:281">
      <c r="A125">
        <v>109</v>
      </c>
      <c r="B125">
        <v>1654186938.1</v>
      </c>
      <c r="C125">
        <v>6481</v>
      </c>
      <c r="D125" t="s">
        <v>641</v>
      </c>
      <c r="E125" t="s">
        <v>642</v>
      </c>
      <c r="F125">
        <v>5</v>
      </c>
      <c r="G125" t="s">
        <v>417</v>
      </c>
      <c r="H125" t="s">
        <v>418</v>
      </c>
      <c r="I125">
        <v>1654186935.1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950.495512170416</v>
      </c>
      <c r="AK125">
        <v>951.352072727273</v>
      </c>
      <c r="AL125">
        <v>-0.490985675554985</v>
      </c>
      <c r="AM125">
        <v>66.9138105753433</v>
      </c>
      <c r="AN125">
        <f>(AP125 - AO125 + DI125*1E3/(8.314*(DK125+273.15)) * AR125/DH125 * AQ125) * DH125/(100*CV125) * 1000/(1000 - AP125)</f>
        <v>0</v>
      </c>
      <c r="AO125">
        <v>11.4652983410961</v>
      </c>
      <c r="AP125">
        <v>11.5538884848485</v>
      </c>
      <c r="AQ125">
        <v>-0.0149223441083017</v>
      </c>
      <c r="AR125">
        <v>78.336245327383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419</v>
      </c>
      <c r="AY125" t="s">
        <v>419</v>
      </c>
      <c r="AZ125">
        <v>0</v>
      </c>
      <c r="BA125">
        <v>0</v>
      </c>
      <c r="BB125">
        <f>1-AZ125/BA125</f>
        <v>0</v>
      </c>
      <c r="BC125">
        <v>0</v>
      </c>
      <c r="BD125" t="s">
        <v>419</v>
      </c>
      <c r="BE125" t="s">
        <v>419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419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420</v>
      </c>
      <c r="CY125">
        <v>2</v>
      </c>
      <c r="CZ125" t="b">
        <v>1</v>
      </c>
      <c r="DA125">
        <v>1654186935.1</v>
      </c>
      <c r="DB125">
        <v>941.566090909091</v>
      </c>
      <c r="DC125">
        <v>939.724545454545</v>
      </c>
      <c r="DD125">
        <v>11.5928818181818</v>
      </c>
      <c r="DE125">
        <v>11.4858909090909</v>
      </c>
      <c r="DF125">
        <v>938.209</v>
      </c>
      <c r="DG125">
        <v>11.5733272727273</v>
      </c>
      <c r="DH125">
        <v>600.020363636364</v>
      </c>
      <c r="DI125">
        <v>90.6098</v>
      </c>
      <c r="DJ125">
        <v>0.0999476909090909</v>
      </c>
      <c r="DK125">
        <v>22.4300727272727</v>
      </c>
      <c r="DL125">
        <v>21.9991363636364</v>
      </c>
      <c r="DM125">
        <v>999.9</v>
      </c>
      <c r="DN125">
        <v>0</v>
      </c>
      <c r="DO125">
        <v>0</v>
      </c>
      <c r="DP125">
        <v>9997.33090909091</v>
      </c>
      <c r="DQ125">
        <v>0</v>
      </c>
      <c r="DR125">
        <v>419.210090909091</v>
      </c>
      <c r="DS125">
        <v>1.84179818181818</v>
      </c>
      <c r="DT125">
        <v>952.609636363636</v>
      </c>
      <c r="DU125">
        <v>950.643363636364</v>
      </c>
      <c r="DV125">
        <v>0.106995136363636</v>
      </c>
      <c r="DW125">
        <v>939.724545454545</v>
      </c>
      <c r="DX125">
        <v>11.4858909090909</v>
      </c>
      <c r="DY125">
        <v>1.05042909090909</v>
      </c>
      <c r="DZ125">
        <v>1.04073454545455</v>
      </c>
      <c r="EA125">
        <v>7.63525181818182</v>
      </c>
      <c r="EB125">
        <v>7.49944545454545</v>
      </c>
      <c r="EC125">
        <v>0</v>
      </c>
      <c r="ED125">
        <v>0</v>
      </c>
      <c r="EE125">
        <v>0</v>
      </c>
      <c r="EF125">
        <v>0</v>
      </c>
      <c r="EG125">
        <v>-9.45454545454546</v>
      </c>
      <c r="EH125">
        <v>0</v>
      </c>
      <c r="EI125">
        <v>9.27272727272727</v>
      </c>
      <c r="EJ125">
        <v>1.36363636363636</v>
      </c>
      <c r="EK125">
        <v>33.8578181818182</v>
      </c>
      <c r="EL125">
        <v>39.375</v>
      </c>
      <c r="EM125">
        <v>36.062</v>
      </c>
      <c r="EN125">
        <v>40.562</v>
      </c>
      <c r="EO125">
        <v>34.9770909090909</v>
      </c>
      <c r="EP125">
        <v>0</v>
      </c>
      <c r="EQ125">
        <v>0</v>
      </c>
      <c r="ER125">
        <v>0</v>
      </c>
      <c r="ES125">
        <v>1654186938.7</v>
      </c>
      <c r="ET125">
        <v>0</v>
      </c>
      <c r="EU125">
        <v>-5.62</v>
      </c>
      <c r="EV125">
        <v>15.5769218848301</v>
      </c>
      <c r="EW125">
        <v>35.5769225878593</v>
      </c>
      <c r="EX125">
        <v>4.72</v>
      </c>
      <c r="EY125">
        <v>15</v>
      </c>
      <c r="EZ125">
        <v>0</v>
      </c>
      <c r="FA125" t="s">
        <v>421</v>
      </c>
      <c r="FB125">
        <v>1653839153.1</v>
      </c>
      <c r="FC125">
        <v>1653839148.6</v>
      </c>
      <c r="FD125">
        <v>0</v>
      </c>
      <c r="FE125">
        <v>0.832</v>
      </c>
      <c r="FF125">
        <v>0.044</v>
      </c>
      <c r="FG125">
        <v>2.673</v>
      </c>
      <c r="FH125">
        <v>0.008</v>
      </c>
      <c r="FI125">
        <v>427</v>
      </c>
      <c r="FJ125">
        <v>11</v>
      </c>
      <c r="FK125">
        <v>0.49</v>
      </c>
      <c r="FL125">
        <v>0.23</v>
      </c>
      <c r="FM125">
        <v>-7.92319306666667</v>
      </c>
      <c r="FN125">
        <v>156.989123559511</v>
      </c>
      <c r="FO125">
        <v>15.1736512671444</v>
      </c>
      <c r="FP125">
        <v>-1</v>
      </c>
      <c r="FQ125">
        <v>-5.28</v>
      </c>
      <c r="FR125">
        <v>27.6923066368235</v>
      </c>
      <c r="FS125">
        <v>16.9251765131121</v>
      </c>
      <c r="FT125">
        <v>0</v>
      </c>
      <c r="FU125">
        <v>0.029881533</v>
      </c>
      <c r="FV125">
        <v>0.946411798264738</v>
      </c>
      <c r="FW125">
        <v>0.0700104465191857</v>
      </c>
      <c r="FX125">
        <v>0</v>
      </c>
      <c r="FY125">
        <v>0</v>
      </c>
      <c r="FZ125">
        <v>2</v>
      </c>
      <c r="GA125" t="s">
        <v>422</v>
      </c>
      <c r="GB125">
        <v>3.20762</v>
      </c>
      <c r="GC125">
        <v>2.75502</v>
      </c>
      <c r="GD125">
        <v>0.161674</v>
      </c>
      <c r="GE125">
        <v>0.161823</v>
      </c>
      <c r="GF125">
        <v>0.0618387</v>
      </c>
      <c r="GG125">
        <v>0.0622119</v>
      </c>
      <c r="GH125">
        <v>32859.9</v>
      </c>
      <c r="GI125">
        <v>36208.9</v>
      </c>
      <c r="GJ125">
        <v>35503.3</v>
      </c>
      <c r="GK125">
        <v>39195.4</v>
      </c>
      <c r="GL125">
        <v>47190.6</v>
      </c>
      <c r="GM125">
        <v>53031.9</v>
      </c>
      <c r="GN125">
        <v>55416.3</v>
      </c>
      <c r="GO125">
        <v>62790.7</v>
      </c>
      <c r="GP125">
        <v>2.20167</v>
      </c>
      <c r="GQ125">
        <v>2.35628</v>
      </c>
      <c r="GR125">
        <v>0.107661</v>
      </c>
      <c r="GS125">
        <v>0</v>
      </c>
      <c r="GT125">
        <v>20.2321</v>
      </c>
      <c r="GU125">
        <v>999.9</v>
      </c>
      <c r="GV125">
        <v>34.507</v>
      </c>
      <c r="GW125">
        <v>26.042</v>
      </c>
      <c r="GX125">
        <v>12.8817</v>
      </c>
      <c r="GY125">
        <v>54.5663</v>
      </c>
      <c r="GZ125">
        <v>36.3221</v>
      </c>
      <c r="HA125">
        <v>2</v>
      </c>
      <c r="HB125">
        <v>-0.298092</v>
      </c>
      <c r="HC125">
        <v>0</v>
      </c>
      <c r="HD125">
        <v>20.1808</v>
      </c>
      <c r="HE125">
        <v>5.20516</v>
      </c>
      <c r="HF125">
        <v>12.0062</v>
      </c>
      <c r="HG125">
        <v>4.9757</v>
      </c>
      <c r="HH125">
        <v>3.293</v>
      </c>
      <c r="HI125">
        <v>453.9</v>
      </c>
      <c r="HJ125">
        <v>9999</v>
      </c>
      <c r="HK125">
        <v>9999</v>
      </c>
      <c r="HL125">
        <v>8593.3</v>
      </c>
      <c r="HM125">
        <v>1.86264</v>
      </c>
      <c r="HN125">
        <v>1.86782</v>
      </c>
      <c r="HO125">
        <v>1.86752</v>
      </c>
      <c r="HP125">
        <v>1.86859</v>
      </c>
      <c r="HQ125">
        <v>1.86951</v>
      </c>
      <c r="HR125">
        <v>1.86554</v>
      </c>
      <c r="HS125">
        <v>1.86669</v>
      </c>
      <c r="HT125">
        <v>1.86806</v>
      </c>
      <c r="HU125">
        <v>5</v>
      </c>
      <c r="HV125">
        <v>0</v>
      </c>
      <c r="HW125">
        <v>0</v>
      </c>
      <c r="HX125">
        <v>0</v>
      </c>
      <c r="HY125" t="s">
        <v>423</v>
      </c>
      <c r="HZ125" t="s">
        <v>424</v>
      </c>
      <c r="IA125" t="s">
        <v>425</v>
      </c>
      <c r="IB125" t="s">
        <v>425</v>
      </c>
      <c r="IC125" t="s">
        <v>425</v>
      </c>
      <c r="ID125" t="s">
        <v>425</v>
      </c>
      <c r="IE125">
        <v>0</v>
      </c>
      <c r="IF125">
        <v>100</v>
      </c>
      <c r="IG125">
        <v>100</v>
      </c>
      <c r="IH125">
        <v>3.355</v>
      </c>
      <c r="II125">
        <v>0.0187</v>
      </c>
      <c r="IJ125">
        <v>2.1281692141418</v>
      </c>
      <c r="IK125">
        <v>0.00126289029031032</v>
      </c>
      <c r="IL125">
        <v>1.41772891061911e-08</v>
      </c>
      <c r="IM125">
        <v>3.84268295795709e-11</v>
      </c>
      <c r="IN125">
        <v>-0.00961934716735676</v>
      </c>
      <c r="IO125">
        <v>-0.0181798780298593</v>
      </c>
      <c r="IP125">
        <v>0.00198435848900387</v>
      </c>
      <c r="IQ125">
        <v>-1.69116240974151e-05</v>
      </c>
      <c r="IR125">
        <v>-3</v>
      </c>
      <c r="IS125">
        <v>2251</v>
      </c>
      <c r="IT125">
        <v>1</v>
      </c>
      <c r="IU125">
        <v>27</v>
      </c>
      <c r="IV125">
        <v>5796.4</v>
      </c>
      <c r="IW125">
        <v>5796.5</v>
      </c>
      <c r="IX125">
        <v>0.147705</v>
      </c>
      <c r="IY125">
        <v>4.99756</v>
      </c>
      <c r="IZ125">
        <v>2.24854</v>
      </c>
      <c r="JA125">
        <v>2.59399</v>
      </c>
      <c r="JB125">
        <v>1.99585</v>
      </c>
      <c r="JC125">
        <v>2.27783</v>
      </c>
      <c r="JD125">
        <v>27.6411</v>
      </c>
      <c r="JE125">
        <v>15.7606</v>
      </c>
      <c r="JF125">
        <v>2</v>
      </c>
      <c r="JG125">
        <v>620.741</v>
      </c>
      <c r="JH125">
        <v>742.798</v>
      </c>
      <c r="JI125">
        <v>22.3899</v>
      </c>
      <c r="JJ125">
        <v>23.4021</v>
      </c>
      <c r="JK125">
        <v>30</v>
      </c>
      <c r="JL125">
        <v>23.3766</v>
      </c>
      <c r="JM125">
        <v>23.3253</v>
      </c>
      <c r="JN125">
        <v>-1</v>
      </c>
      <c r="JO125">
        <v>-30</v>
      </c>
      <c r="JP125">
        <v>-30</v>
      </c>
      <c r="JQ125">
        <v>-999.9</v>
      </c>
      <c r="JR125">
        <v>420.1</v>
      </c>
      <c r="JS125">
        <v>0</v>
      </c>
      <c r="JT125">
        <v>102.858</v>
      </c>
      <c r="JU125">
        <v>104.565</v>
      </c>
    </row>
    <row r="126" spans="1:281">
      <c r="A126">
        <v>110</v>
      </c>
      <c r="B126">
        <v>1654186998.1</v>
      </c>
      <c r="C126">
        <v>6541</v>
      </c>
      <c r="D126" t="s">
        <v>643</v>
      </c>
      <c r="E126" t="s">
        <v>644</v>
      </c>
      <c r="F126">
        <v>5</v>
      </c>
      <c r="G126" t="s">
        <v>417</v>
      </c>
      <c r="H126" t="s">
        <v>418</v>
      </c>
      <c r="I126">
        <v>1654186995.1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931.088754888719</v>
      </c>
      <c r="AK126">
        <v>933.417933333333</v>
      </c>
      <c r="AL126">
        <v>-0.817707177837532</v>
      </c>
      <c r="AM126">
        <v>66.9138105753433</v>
      </c>
      <c r="AN126">
        <f>(AP126 - AO126 + DI126*1E3/(8.314*(DK126+273.15)) * AR126/DH126 * AQ126) * DH126/(100*CV126) * 1000/(1000 - AP126)</f>
        <v>0</v>
      </c>
      <c r="AO126">
        <v>11.44805512346</v>
      </c>
      <c r="AP126">
        <v>11.5321533333333</v>
      </c>
      <c r="AQ126">
        <v>-0.0142317943479463</v>
      </c>
      <c r="AR126">
        <v>78.336245327383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419</v>
      </c>
      <c r="AY126" t="s">
        <v>419</v>
      </c>
      <c r="AZ126">
        <v>0</v>
      </c>
      <c r="BA126">
        <v>0</v>
      </c>
      <c r="BB126">
        <f>1-AZ126/BA126</f>
        <v>0</v>
      </c>
      <c r="BC126">
        <v>0</v>
      </c>
      <c r="BD126" t="s">
        <v>419</v>
      </c>
      <c r="BE126" t="s">
        <v>419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419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420</v>
      </c>
      <c r="CY126">
        <v>2</v>
      </c>
      <c r="CZ126" t="b">
        <v>1</v>
      </c>
      <c r="DA126">
        <v>1654186995.1</v>
      </c>
      <c r="DB126">
        <v>924.627090909091</v>
      </c>
      <c r="DC126">
        <v>920.946272727273</v>
      </c>
      <c r="DD126">
        <v>11.5676272727273</v>
      </c>
      <c r="DE126">
        <v>11.4713636363636</v>
      </c>
      <c r="DF126">
        <v>921.293363636364</v>
      </c>
      <c r="DG126">
        <v>11.5485909090909</v>
      </c>
      <c r="DH126">
        <v>600.029727272727</v>
      </c>
      <c r="DI126">
        <v>90.6097818181818</v>
      </c>
      <c r="DJ126">
        <v>0.100098918181818</v>
      </c>
      <c r="DK126">
        <v>22.4230727272727</v>
      </c>
      <c r="DL126">
        <v>22.0077</v>
      </c>
      <c r="DM126">
        <v>999.9</v>
      </c>
      <c r="DN126">
        <v>0</v>
      </c>
      <c r="DO126">
        <v>0</v>
      </c>
      <c r="DP126">
        <v>9994.48363636364</v>
      </c>
      <c r="DQ126">
        <v>0</v>
      </c>
      <c r="DR126">
        <v>419.191</v>
      </c>
      <c r="DS126">
        <v>3.68078636363636</v>
      </c>
      <c r="DT126">
        <v>935.448</v>
      </c>
      <c r="DU126">
        <v>931.633454545455</v>
      </c>
      <c r="DV126">
        <v>0.0962508181818182</v>
      </c>
      <c r="DW126">
        <v>920.946272727273</v>
      </c>
      <c r="DX126">
        <v>11.4713636363636</v>
      </c>
      <c r="DY126">
        <v>1.04814</v>
      </c>
      <c r="DZ126">
        <v>1.03941818181818</v>
      </c>
      <c r="EA126">
        <v>7.60327727272727</v>
      </c>
      <c r="EB126">
        <v>7.48092090909091</v>
      </c>
      <c r="EC126">
        <v>0</v>
      </c>
      <c r="ED126">
        <v>0</v>
      </c>
      <c r="EE126">
        <v>0</v>
      </c>
      <c r="EF126">
        <v>0</v>
      </c>
      <c r="EG126">
        <v>-8.5</v>
      </c>
      <c r="EH126">
        <v>0</v>
      </c>
      <c r="EI126">
        <v>3.86363636363636</v>
      </c>
      <c r="EJ126">
        <v>-2.09090909090909</v>
      </c>
      <c r="EK126">
        <v>33.8520909090909</v>
      </c>
      <c r="EL126">
        <v>39.4144545454545</v>
      </c>
      <c r="EM126">
        <v>36.062</v>
      </c>
      <c r="EN126">
        <v>40.562</v>
      </c>
      <c r="EO126">
        <v>34.937</v>
      </c>
      <c r="EP126">
        <v>0</v>
      </c>
      <c r="EQ126">
        <v>0</v>
      </c>
      <c r="ER126">
        <v>0</v>
      </c>
      <c r="ES126">
        <v>1654186998.7</v>
      </c>
      <c r="ET126">
        <v>0</v>
      </c>
      <c r="EU126">
        <v>-6.86</v>
      </c>
      <c r="EV126">
        <v>-0.884614831361988</v>
      </c>
      <c r="EW126">
        <v>12.1923080621622</v>
      </c>
      <c r="EX126">
        <v>2</v>
      </c>
      <c r="EY126">
        <v>15</v>
      </c>
      <c r="EZ126">
        <v>0</v>
      </c>
      <c r="FA126" t="s">
        <v>421</v>
      </c>
      <c r="FB126">
        <v>1653839153.1</v>
      </c>
      <c r="FC126">
        <v>1653839148.6</v>
      </c>
      <c r="FD126">
        <v>0</v>
      </c>
      <c r="FE126">
        <v>0.832</v>
      </c>
      <c r="FF126">
        <v>0.044</v>
      </c>
      <c r="FG126">
        <v>2.673</v>
      </c>
      <c r="FH126">
        <v>0.008</v>
      </c>
      <c r="FI126">
        <v>427</v>
      </c>
      <c r="FJ126">
        <v>11</v>
      </c>
      <c r="FK126">
        <v>0.49</v>
      </c>
      <c r="FL126">
        <v>0.23</v>
      </c>
      <c r="FM126">
        <v>3.651601</v>
      </c>
      <c r="FN126">
        <v>-0.123909143492769</v>
      </c>
      <c r="FO126">
        <v>0.0665338973932335</v>
      </c>
      <c r="FP126">
        <v>-1</v>
      </c>
      <c r="FQ126">
        <v>-7.48</v>
      </c>
      <c r="FR126">
        <v>-27.653845779877</v>
      </c>
      <c r="FS126">
        <v>13.7597092992548</v>
      </c>
      <c r="FT126">
        <v>0</v>
      </c>
      <c r="FU126">
        <v>0.0181907713333333</v>
      </c>
      <c r="FV126">
        <v>0.9722454989099</v>
      </c>
      <c r="FW126">
        <v>0.0723872425259016</v>
      </c>
      <c r="FX126">
        <v>0</v>
      </c>
      <c r="FY126">
        <v>0</v>
      </c>
      <c r="FZ126">
        <v>2</v>
      </c>
      <c r="GA126" t="s">
        <v>422</v>
      </c>
      <c r="GB126">
        <v>3.20773</v>
      </c>
      <c r="GC126">
        <v>2.75491</v>
      </c>
      <c r="GD126">
        <v>0.159689</v>
      </c>
      <c r="GE126">
        <v>0.159609</v>
      </c>
      <c r="GF126">
        <v>0.0617565</v>
      </c>
      <c r="GG126">
        <v>0.0622213</v>
      </c>
      <c r="GH126">
        <v>32938.6</v>
      </c>
      <c r="GI126">
        <v>36305.2</v>
      </c>
      <c r="GJ126">
        <v>35504.3</v>
      </c>
      <c r="GK126">
        <v>39196</v>
      </c>
      <c r="GL126">
        <v>47195.5</v>
      </c>
      <c r="GM126">
        <v>53031.9</v>
      </c>
      <c r="GN126">
        <v>55417.1</v>
      </c>
      <c r="GO126">
        <v>62791.4</v>
      </c>
      <c r="GP126">
        <v>2.20195</v>
      </c>
      <c r="GQ126">
        <v>2.35683</v>
      </c>
      <c r="GR126">
        <v>0.106953</v>
      </c>
      <c r="GS126">
        <v>0</v>
      </c>
      <c r="GT126">
        <v>20.2338</v>
      </c>
      <c r="GU126">
        <v>999.9</v>
      </c>
      <c r="GV126">
        <v>34.581</v>
      </c>
      <c r="GW126">
        <v>25.992</v>
      </c>
      <c r="GX126">
        <v>12.8713</v>
      </c>
      <c r="GY126">
        <v>54.5063</v>
      </c>
      <c r="GZ126">
        <v>36.246</v>
      </c>
      <c r="HA126">
        <v>2</v>
      </c>
      <c r="HB126">
        <v>-0.299098</v>
      </c>
      <c r="HC126">
        <v>0</v>
      </c>
      <c r="HD126">
        <v>20.1809</v>
      </c>
      <c r="HE126">
        <v>5.20456</v>
      </c>
      <c r="HF126">
        <v>12.005</v>
      </c>
      <c r="HG126">
        <v>4.9758</v>
      </c>
      <c r="HH126">
        <v>3.293</v>
      </c>
      <c r="HI126">
        <v>453.9</v>
      </c>
      <c r="HJ126">
        <v>9999</v>
      </c>
      <c r="HK126">
        <v>9999</v>
      </c>
      <c r="HL126">
        <v>8593.3</v>
      </c>
      <c r="HM126">
        <v>1.86264</v>
      </c>
      <c r="HN126">
        <v>1.86781</v>
      </c>
      <c r="HO126">
        <v>1.86752</v>
      </c>
      <c r="HP126">
        <v>1.86859</v>
      </c>
      <c r="HQ126">
        <v>1.86951</v>
      </c>
      <c r="HR126">
        <v>1.86554</v>
      </c>
      <c r="HS126">
        <v>1.86674</v>
      </c>
      <c r="HT126">
        <v>1.86804</v>
      </c>
      <c r="HU126">
        <v>5</v>
      </c>
      <c r="HV126">
        <v>0</v>
      </c>
      <c r="HW126">
        <v>0</v>
      </c>
      <c r="HX126">
        <v>0</v>
      </c>
      <c r="HY126" t="s">
        <v>423</v>
      </c>
      <c r="HZ126" t="s">
        <v>424</v>
      </c>
      <c r="IA126" t="s">
        <v>425</v>
      </c>
      <c r="IB126" t="s">
        <v>425</v>
      </c>
      <c r="IC126" t="s">
        <v>425</v>
      </c>
      <c r="ID126" t="s">
        <v>425</v>
      </c>
      <c r="IE126">
        <v>0</v>
      </c>
      <c r="IF126">
        <v>100</v>
      </c>
      <c r="IG126">
        <v>100</v>
      </c>
      <c r="IH126">
        <v>3.33</v>
      </c>
      <c r="II126">
        <v>0.0182</v>
      </c>
      <c r="IJ126">
        <v>2.1281692141418</v>
      </c>
      <c r="IK126">
        <v>0.00126289029031032</v>
      </c>
      <c r="IL126">
        <v>1.41772891061911e-08</v>
      </c>
      <c r="IM126">
        <v>3.84268295795709e-11</v>
      </c>
      <c r="IN126">
        <v>-0.00961934716735676</v>
      </c>
      <c r="IO126">
        <v>-0.0181798780298593</v>
      </c>
      <c r="IP126">
        <v>0.00198435848900387</v>
      </c>
      <c r="IQ126">
        <v>-1.69116240974151e-05</v>
      </c>
      <c r="IR126">
        <v>-3</v>
      </c>
      <c r="IS126">
        <v>2251</v>
      </c>
      <c r="IT126">
        <v>1</v>
      </c>
      <c r="IU126">
        <v>27</v>
      </c>
      <c r="IV126">
        <v>5797.4</v>
      </c>
      <c r="IW126">
        <v>5797.5</v>
      </c>
      <c r="IX126">
        <v>0.147705</v>
      </c>
      <c r="IY126">
        <v>4.99756</v>
      </c>
      <c r="IZ126">
        <v>2.24854</v>
      </c>
      <c r="JA126">
        <v>2.59399</v>
      </c>
      <c r="JB126">
        <v>1.99585</v>
      </c>
      <c r="JC126">
        <v>2.37061</v>
      </c>
      <c r="JD126">
        <v>27.5994</v>
      </c>
      <c r="JE126">
        <v>15.7694</v>
      </c>
      <c r="JF126">
        <v>2</v>
      </c>
      <c r="JG126">
        <v>620.703</v>
      </c>
      <c r="JH126">
        <v>742.994</v>
      </c>
      <c r="JI126">
        <v>22.3738</v>
      </c>
      <c r="JJ126">
        <v>23.3855</v>
      </c>
      <c r="JK126">
        <v>30.0001</v>
      </c>
      <c r="JL126">
        <v>23.3561</v>
      </c>
      <c r="JM126">
        <v>23.3051</v>
      </c>
      <c r="JN126">
        <v>-1</v>
      </c>
      <c r="JO126">
        <v>-30</v>
      </c>
      <c r="JP126">
        <v>-30</v>
      </c>
      <c r="JQ126">
        <v>-999.9</v>
      </c>
      <c r="JR126">
        <v>420.1</v>
      </c>
      <c r="JS126">
        <v>0</v>
      </c>
      <c r="JT126">
        <v>102.86</v>
      </c>
      <c r="JU126">
        <v>104.567</v>
      </c>
    </row>
    <row r="127" spans="1:281">
      <c r="A127">
        <v>111</v>
      </c>
      <c r="B127">
        <v>1654187058.1</v>
      </c>
      <c r="C127">
        <v>6601</v>
      </c>
      <c r="D127" t="s">
        <v>645</v>
      </c>
      <c r="E127" t="s">
        <v>646</v>
      </c>
      <c r="F127">
        <v>5</v>
      </c>
      <c r="G127" t="s">
        <v>417</v>
      </c>
      <c r="H127" t="s">
        <v>418</v>
      </c>
      <c r="I127">
        <v>1654187055.1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884.575643384741</v>
      </c>
      <c r="AK127">
        <v>886.841872727272</v>
      </c>
      <c r="AL127">
        <v>-0.712572913332092</v>
      </c>
      <c r="AM127">
        <v>66.9138105753433</v>
      </c>
      <c r="AN127">
        <f>(AP127 - AO127 + DI127*1E3/(8.314*(DK127+273.15)) * AR127/DH127 * AQ127) * DH127/(100*CV127) * 1000/(1000 - AP127)</f>
        <v>0</v>
      </c>
      <c r="AO127">
        <v>11.4038435798937</v>
      </c>
      <c r="AP127">
        <v>11.5095248484848</v>
      </c>
      <c r="AQ127">
        <v>-0.0192029530580117</v>
      </c>
      <c r="AR127">
        <v>78.336245327383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419</v>
      </c>
      <c r="AY127" t="s">
        <v>419</v>
      </c>
      <c r="AZ127">
        <v>0</v>
      </c>
      <c r="BA127">
        <v>0</v>
      </c>
      <c r="BB127">
        <f>1-AZ127/BA127</f>
        <v>0</v>
      </c>
      <c r="BC127">
        <v>0</v>
      </c>
      <c r="BD127" t="s">
        <v>419</v>
      </c>
      <c r="BE127" t="s">
        <v>419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419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420</v>
      </c>
      <c r="CY127">
        <v>2</v>
      </c>
      <c r="CZ127" t="b">
        <v>1</v>
      </c>
      <c r="DA127">
        <v>1654187055.1</v>
      </c>
      <c r="DB127">
        <v>878.374818181818</v>
      </c>
      <c r="DC127">
        <v>874.926818181818</v>
      </c>
      <c r="DD127">
        <v>11.5563</v>
      </c>
      <c r="DE127">
        <v>11.4303727272727</v>
      </c>
      <c r="DF127">
        <v>875.104818181818</v>
      </c>
      <c r="DG127">
        <v>11.5374818181818</v>
      </c>
      <c r="DH127">
        <v>599.987545454545</v>
      </c>
      <c r="DI127">
        <v>90.6113</v>
      </c>
      <c r="DJ127">
        <v>0.0999909909090909</v>
      </c>
      <c r="DK127">
        <v>22.4124272727273</v>
      </c>
      <c r="DL127">
        <v>21.9829181818182</v>
      </c>
      <c r="DM127">
        <v>999.9</v>
      </c>
      <c r="DN127">
        <v>0</v>
      </c>
      <c r="DO127">
        <v>0</v>
      </c>
      <c r="DP127">
        <v>9999.37727272727</v>
      </c>
      <c r="DQ127">
        <v>0</v>
      </c>
      <c r="DR127">
        <v>419.169090909091</v>
      </c>
      <c r="DS127">
        <v>3.44788818181818</v>
      </c>
      <c r="DT127">
        <v>888.644090909091</v>
      </c>
      <c r="DU127">
        <v>885.043272727273</v>
      </c>
      <c r="DV127">
        <v>0.125915481818182</v>
      </c>
      <c r="DW127">
        <v>874.926818181818</v>
      </c>
      <c r="DX127">
        <v>11.4303727272727</v>
      </c>
      <c r="DY127">
        <v>1.04713090909091</v>
      </c>
      <c r="DZ127">
        <v>1.03572181818182</v>
      </c>
      <c r="EA127">
        <v>7.58915818181818</v>
      </c>
      <c r="EB127">
        <v>7.42877909090909</v>
      </c>
      <c r="EC127">
        <v>0</v>
      </c>
      <c r="ED127">
        <v>0</v>
      </c>
      <c r="EE127">
        <v>0</v>
      </c>
      <c r="EF127">
        <v>0</v>
      </c>
      <c r="EG127">
        <v>-15.0454545454545</v>
      </c>
      <c r="EH127">
        <v>0</v>
      </c>
      <c r="EI127">
        <v>4.72727272727273</v>
      </c>
      <c r="EJ127">
        <v>-1.77272727272727</v>
      </c>
      <c r="EK127">
        <v>33.8635454545455</v>
      </c>
      <c r="EL127">
        <v>39.4031818181818</v>
      </c>
      <c r="EM127">
        <v>36.062</v>
      </c>
      <c r="EN127">
        <v>40.562</v>
      </c>
      <c r="EO127">
        <v>34.9484545454545</v>
      </c>
      <c r="EP127">
        <v>0</v>
      </c>
      <c r="EQ127">
        <v>0</v>
      </c>
      <c r="ER127">
        <v>0</v>
      </c>
      <c r="ES127">
        <v>1654187058.7</v>
      </c>
      <c r="ET127">
        <v>0</v>
      </c>
      <c r="EU127">
        <v>-8.08</v>
      </c>
      <c r="EV127">
        <v>-68.6153833529888</v>
      </c>
      <c r="EW127">
        <v>-5.73076871725231</v>
      </c>
      <c r="EX127">
        <v>2.86</v>
      </c>
      <c r="EY127">
        <v>15</v>
      </c>
      <c r="EZ127">
        <v>0</v>
      </c>
      <c r="FA127" t="s">
        <v>421</v>
      </c>
      <c r="FB127">
        <v>1653839153.1</v>
      </c>
      <c r="FC127">
        <v>1653839148.6</v>
      </c>
      <c r="FD127">
        <v>0</v>
      </c>
      <c r="FE127">
        <v>0.832</v>
      </c>
      <c r="FF127">
        <v>0.044</v>
      </c>
      <c r="FG127">
        <v>2.673</v>
      </c>
      <c r="FH127">
        <v>0.008</v>
      </c>
      <c r="FI127">
        <v>427</v>
      </c>
      <c r="FJ127">
        <v>11</v>
      </c>
      <c r="FK127">
        <v>0.49</v>
      </c>
      <c r="FL127">
        <v>0.23</v>
      </c>
      <c r="FM127">
        <v>3.62417548387097</v>
      </c>
      <c r="FN127">
        <v>-1.67793338709678</v>
      </c>
      <c r="FO127">
        <v>0.128648777731709</v>
      </c>
      <c r="FP127">
        <v>-1</v>
      </c>
      <c r="FQ127">
        <v>-5.71153846153846</v>
      </c>
      <c r="FR127">
        <v>-42.1709393445014</v>
      </c>
      <c r="FS127">
        <v>14.0734153889544</v>
      </c>
      <c r="FT127">
        <v>0</v>
      </c>
      <c r="FU127">
        <v>0.0256498552258064</v>
      </c>
      <c r="FV127">
        <v>1.14789849425807</v>
      </c>
      <c r="FW127">
        <v>0.0872514238004129</v>
      </c>
      <c r="FX127">
        <v>0</v>
      </c>
      <c r="FY127">
        <v>0</v>
      </c>
      <c r="FZ127">
        <v>2</v>
      </c>
      <c r="GA127" t="s">
        <v>422</v>
      </c>
      <c r="GB127">
        <v>3.20763</v>
      </c>
      <c r="GC127">
        <v>2.75472</v>
      </c>
      <c r="GD127">
        <v>0.154468</v>
      </c>
      <c r="GE127">
        <v>0.154435</v>
      </c>
      <c r="GF127">
        <v>0.0616679</v>
      </c>
      <c r="GG127">
        <v>0.0620686</v>
      </c>
      <c r="GH127">
        <v>33143.3</v>
      </c>
      <c r="GI127">
        <v>36528.9</v>
      </c>
      <c r="GJ127">
        <v>35504.5</v>
      </c>
      <c r="GK127">
        <v>39196.5</v>
      </c>
      <c r="GL127">
        <v>47200</v>
      </c>
      <c r="GM127">
        <v>53041.2</v>
      </c>
      <c r="GN127">
        <v>55417.2</v>
      </c>
      <c r="GO127">
        <v>62792.3</v>
      </c>
      <c r="GP127">
        <v>2.2022</v>
      </c>
      <c r="GQ127">
        <v>2.35718</v>
      </c>
      <c r="GR127">
        <v>0.104818</v>
      </c>
      <c r="GS127">
        <v>0</v>
      </c>
      <c r="GT127">
        <v>20.2477</v>
      </c>
      <c r="GU127">
        <v>999.9</v>
      </c>
      <c r="GV127">
        <v>34.629</v>
      </c>
      <c r="GW127">
        <v>25.932</v>
      </c>
      <c r="GX127">
        <v>12.8446</v>
      </c>
      <c r="GY127">
        <v>54.8063</v>
      </c>
      <c r="GZ127">
        <v>36.3862</v>
      </c>
      <c r="HA127">
        <v>2</v>
      </c>
      <c r="HB127">
        <v>-0.299962</v>
      </c>
      <c r="HC127">
        <v>0</v>
      </c>
      <c r="HD127">
        <v>20.1809</v>
      </c>
      <c r="HE127">
        <v>5.20007</v>
      </c>
      <c r="HF127">
        <v>12.0062</v>
      </c>
      <c r="HG127">
        <v>4.97575</v>
      </c>
      <c r="HH127">
        <v>3.293</v>
      </c>
      <c r="HI127">
        <v>453.9</v>
      </c>
      <c r="HJ127">
        <v>9999</v>
      </c>
      <c r="HK127">
        <v>9999</v>
      </c>
      <c r="HL127">
        <v>8593.3</v>
      </c>
      <c r="HM127">
        <v>1.86264</v>
      </c>
      <c r="HN127">
        <v>1.8678</v>
      </c>
      <c r="HO127">
        <v>1.86752</v>
      </c>
      <c r="HP127">
        <v>1.86859</v>
      </c>
      <c r="HQ127">
        <v>1.86951</v>
      </c>
      <c r="HR127">
        <v>1.86554</v>
      </c>
      <c r="HS127">
        <v>1.86674</v>
      </c>
      <c r="HT127">
        <v>1.868</v>
      </c>
      <c r="HU127">
        <v>5</v>
      </c>
      <c r="HV127">
        <v>0</v>
      </c>
      <c r="HW127">
        <v>0</v>
      </c>
      <c r="HX127">
        <v>0</v>
      </c>
      <c r="HY127" t="s">
        <v>423</v>
      </c>
      <c r="HZ127" t="s">
        <v>424</v>
      </c>
      <c r="IA127" t="s">
        <v>425</v>
      </c>
      <c r="IB127" t="s">
        <v>425</v>
      </c>
      <c r="IC127" t="s">
        <v>425</v>
      </c>
      <c r="ID127" t="s">
        <v>425</v>
      </c>
      <c r="IE127">
        <v>0</v>
      </c>
      <c r="IF127">
        <v>100</v>
      </c>
      <c r="IG127">
        <v>100</v>
      </c>
      <c r="IH127">
        <v>3.267</v>
      </c>
      <c r="II127">
        <v>0.0177</v>
      </c>
      <c r="IJ127">
        <v>2.1281692141418</v>
      </c>
      <c r="IK127">
        <v>0.00126289029031032</v>
      </c>
      <c r="IL127">
        <v>1.41772891061911e-08</v>
      </c>
      <c r="IM127">
        <v>3.84268295795709e-11</v>
      </c>
      <c r="IN127">
        <v>-0.00961934716735676</v>
      </c>
      <c r="IO127">
        <v>-0.0181798780298593</v>
      </c>
      <c r="IP127">
        <v>0.00198435848900387</v>
      </c>
      <c r="IQ127">
        <v>-1.69116240974151e-05</v>
      </c>
      <c r="IR127">
        <v>-3</v>
      </c>
      <c r="IS127">
        <v>2251</v>
      </c>
      <c r="IT127">
        <v>1</v>
      </c>
      <c r="IU127">
        <v>27</v>
      </c>
      <c r="IV127">
        <v>5798.4</v>
      </c>
      <c r="IW127">
        <v>5798.5</v>
      </c>
      <c r="IX127">
        <v>0.147705</v>
      </c>
      <c r="IY127">
        <v>4.99756</v>
      </c>
      <c r="IZ127">
        <v>2.24854</v>
      </c>
      <c r="JA127">
        <v>2.59399</v>
      </c>
      <c r="JB127">
        <v>1.99585</v>
      </c>
      <c r="JC127">
        <v>2.2937</v>
      </c>
      <c r="JD127">
        <v>27.5577</v>
      </c>
      <c r="JE127">
        <v>15.7519</v>
      </c>
      <c r="JF127">
        <v>2</v>
      </c>
      <c r="JG127">
        <v>620.675</v>
      </c>
      <c r="JH127">
        <v>743.024</v>
      </c>
      <c r="JI127">
        <v>22.358</v>
      </c>
      <c r="JJ127">
        <v>23.3706</v>
      </c>
      <c r="JK127">
        <v>29.9999</v>
      </c>
      <c r="JL127">
        <v>23.338</v>
      </c>
      <c r="JM127">
        <v>23.2857</v>
      </c>
      <c r="JN127">
        <v>-1</v>
      </c>
      <c r="JO127">
        <v>-30</v>
      </c>
      <c r="JP127">
        <v>-30</v>
      </c>
      <c r="JQ127">
        <v>-999.9</v>
      </c>
      <c r="JR127">
        <v>420.1</v>
      </c>
      <c r="JS127">
        <v>0</v>
      </c>
      <c r="JT127">
        <v>102.86</v>
      </c>
      <c r="JU127">
        <v>104.568</v>
      </c>
    </row>
    <row r="128" spans="1:281">
      <c r="A128">
        <v>112</v>
      </c>
      <c r="B128">
        <v>1654187118.1</v>
      </c>
      <c r="C128">
        <v>6661</v>
      </c>
      <c r="D128" t="s">
        <v>647</v>
      </c>
      <c r="E128" t="s">
        <v>648</v>
      </c>
      <c r="F128">
        <v>5</v>
      </c>
      <c r="G128" t="s">
        <v>417</v>
      </c>
      <c r="H128" t="s">
        <v>418</v>
      </c>
      <c r="I128">
        <v>1654187115.1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863.383193576247</v>
      </c>
      <c r="AK128">
        <v>865.917975757576</v>
      </c>
      <c r="AL128">
        <v>-0.72540090079074</v>
      </c>
      <c r="AM128">
        <v>66.9138105753433</v>
      </c>
      <c r="AN128">
        <f>(AP128 - AO128 + DI128*1E3/(8.314*(DK128+273.15)) * AR128/DH128 * AQ128) * DH128/(100*CV128) * 1000/(1000 - AP128)</f>
        <v>0</v>
      </c>
      <c r="AO128">
        <v>11.4531892739151</v>
      </c>
      <c r="AP128">
        <v>11.5427939393939</v>
      </c>
      <c r="AQ128">
        <v>-0.0158215233712915</v>
      </c>
      <c r="AR128">
        <v>78.336245327383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419</v>
      </c>
      <c r="AY128" t="s">
        <v>419</v>
      </c>
      <c r="AZ128">
        <v>0</v>
      </c>
      <c r="BA128">
        <v>0</v>
      </c>
      <c r="BB128">
        <f>1-AZ128/BA128</f>
        <v>0</v>
      </c>
      <c r="BC128">
        <v>0</v>
      </c>
      <c r="BD128" t="s">
        <v>419</v>
      </c>
      <c r="BE128" t="s">
        <v>419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419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420</v>
      </c>
      <c r="CY128">
        <v>2</v>
      </c>
      <c r="CZ128" t="b">
        <v>1</v>
      </c>
      <c r="DA128">
        <v>1654187115.1</v>
      </c>
      <c r="DB128">
        <v>856.768181818182</v>
      </c>
      <c r="DC128">
        <v>857.032363636364</v>
      </c>
      <c r="DD128">
        <v>11.5811090909091</v>
      </c>
      <c r="DE128">
        <v>11.4789636363636</v>
      </c>
      <c r="DF128">
        <v>853.527909090909</v>
      </c>
      <c r="DG128">
        <v>11.5617818181818</v>
      </c>
      <c r="DH128">
        <v>600.029272727273</v>
      </c>
      <c r="DI128">
        <v>90.6092</v>
      </c>
      <c r="DJ128">
        <v>0.100246172727273</v>
      </c>
      <c r="DK128">
        <v>22.4065090909091</v>
      </c>
      <c r="DL128">
        <v>21.9732636363636</v>
      </c>
      <c r="DM128">
        <v>999.9</v>
      </c>
      <c r="DN128">
        <v>0</v>
      </c>
      <c r="DO128">
        <v>0</v>
      </c>
      <c r="DP128">
        <v>9997.78818181818</v>
      </c>
      <c r="DQ128">
        <v>0</v>
      </c>
      <c r="DR128">
        <v>419.171636363636</v>
      </c>
      <c r="DS128">
        <v>-0.264376727272727</v>
      </c>
      <c r="DT128">
        <v>866.806727272727</v>
      </c>
      <c r="DU128">
        <v>866.984818181818</v>
      </c>
      <c r="DV128">
        <v>0.102143127272727</v>
      </c>
      <c r="DW128">
        <v>857.032363636364</v>
      </c>
      <c r="DX128">
        <v>11.4789636363636</v>
      </c>
      <c r="DY128">
        <v>1.04935454545455</v>
      </c>
      <c r="DZ128">
        <v>1.0401</v>
      </c>
      <c r="EA128">
        <v>7.62025181818182</v>
      </c>
      <c r="EB128">
        <v>7.49051</v>
      </c>
      <c r="EC128">
        <v>0</v>
      </c>
      <c r="ED128">
        <v>0</v>
      </c>
      <c r="EE128">
        <v>0</v>
      </c>
      <c r="EF128">
        <v>0</v>
      </c>
      <c r="EG128">
        <v>-7.54545454545455</v>
      </c>
      <c r="EH128">
        <v>0</v>
      </c>
      <c r="EI128">
        <v>4.36363636363636</v>
      </c>
      <c r="EJ128">
        <v>-1.54545454545455</v>
      </c>
      <c r="EK128">
        <v>33.812</v>
      </c>
      <c r="EL128">
        <v>39.437</v>
      </c>
      <c r="EM128">
        <v>36.062</v>
      </c>
      <c r="EN128">
        <v>40.562</v>
      </c>
      <c r="EO128">
        <v>34.937</v>
      </c>
      <c r="EP128">
        <v>0</v>
      </c>
      <c r="EQ128">
        <v>0</v>
      </c>
      <c r="ER128">
        <v>0</v>
      </c>
      <c r="ES128">
        <v>1654187118.7</v>
      </c>
      <c r="ET128">
        <v>0</v>
      </c>
      <c r="EU128">
        <v>-12.64</v>
      </c>
      <c r="EV128">
        <v>73.9615387335801</v>
      </c>
      <c r="EW128">
        <v>-22.3461536719249</v>
      </c>
      <c r="EX128">
        <v>5.28</v>
      </c>
      <c r="EY128">
        <v>15</v>
      </c>
      <c r="EZ128">
        <v>0</v>
      </c>
      <c r="FA128" t="s">
        <v>421</v>
      </c>
      <c r="FB128">
        <v>1653839153.1</v>
      </c>
      <c r="FC128">
        <v>1653839148.6</v>
      </c>
      <c r="FD128">
        <v>0</v>
      </c>
      <c r="FE128">
        <v>0.832</v>
      </c>
      <c r="FF128">
        <v>0.044</v>
      </c>
      <c r="FG128">
        <v>2.673</v>
      </c>
      <c r="FH128">
        <v>0.008</v>
      </c>
      <c r="FI128">
        <v>427</v>
      </c>
      <c r="FJ128">
        <v>11</v>
      </c>
      <c r="FK128">
        <v>0.49</v>
      </c>
      <c r="FL128">
        <v>0.23</v>
      </c>
      <c r="FM128">
        <v>-4.8529144</v>
      </c>
      <c r="FN128">
        <v>-22.4310539532814</v>
      </c>
      <c r="FO128">
        <v>10.6273000884343</v>
      </c>
      <c r="FP128">
        <v>-1</v>
      </c>
      <c r="FQ128">
        <v>-12.3</v>
      </c>
      <c r="FR128">
        <v>56.2307697266517</v>
      </c>
      <c r="FS128">
        <v>15.9555632930962</v>
      </c>
      <c r="FT128">
        <v>0</v>
      </c>
      <c r="FU128">
        <v>0.0191203173333333</v>
      </c>
      <c r="FV128">
        <v>1.03254438727475</v>
      </c>
      <c r="FW128">
        <v>0.0770054735934949</v>
      </c>
      <c r="FX128">
        <v>0</v>
      </c>
      <c r="FY128">
        <v>0</v>
      </c>
      <c r="FZ128">
        <v>2</v>
      </c>
      <c r="GA128" t="s">
        <v>422</v>
      </c>
      <c r="GB128">
        <v>3.20772</v>
      </c>
      <c r="GC128">
        <v>2.75478</v>
      </c>
      <c r="GD128">
        <v>0.152099</v>
      </c>
      <c r="GE128">
        <v>0.152332</v>
      </c>
      <c r="GF128">
        <v>0.061804</v>
      </c>
      <c r="GG128">
        <v>0.0622785</v>
      </c>
      <c r="GH128">
        <v>33237.1</v>
      </c>
      <c r="GI128">
        <v>36621.1</v>
      </c>
      <c r="GJ128">
        <v>35505.6</v>
      </c>
      <c r="GK128">
        <v>39197.9</v>
      </c>
      <c r="GL128">
        <v>47194.6</v>
      </c>
      <c r="GM128">
        <v>53030.6</v>
      </c>
      <c r="GN128">
        <v>55419</v>
      </c>
      <c r="GO128">
        <v>62793.9</v>
      </c>
      <c r="GP128">
        <v>2.2025</v>
      </c>
      <c r="GQ128">
        <v>2.35778</v>
      </c>
      <c r="GR128">
        <v>0.104778</v>
      </c>
      <c r="GS128">
        <v>0</v>
      </c>
      <c r="GT128">
        <v>20.2442</v>
      </c>
      <c r="GU128">
        <v>999.9</v>
      </c>
      <c r="GV128">
        <v>34.782</v>
      </c>
      <c r="GW128">
        <v>25.871</v>
      </c>
      <c r="GX128">
        <v>12.8549</v>
      </c>
      <c r="GY128">
        <v>55.1663</v>
      </c>
      <c r="GZ128">
        <v>36.3582</v>
      </c>
      <c r="HA128">
        <v>2</v>
      </c>
      <c r="HB128">
        <v>-0.300976</v>
      </c>
      <c r="HC128">
        <v>0</v>
      </c>
      <c r="HD128">
        <v>20.1808</v>
      </c>
      <c r="HE128">
        <v>5.20127</v>
      </c>
      <c r="HF128">
        <v>12.0053</v>
      </c>
      <c r="HG128">
        <v>4.9757</v>
      </c>
      <c r="HH128">
        <v>3.293</v>
      </c>
      <c r="HI128">
        <v>454</v>
      </c>
      <c r="HJ128">
        <v>9999</v>
      </c>
      <c r="HK128">
        <v>9999</v>
      </c>
      <c r="HL128">
        <v>8593.3</v>
      </c>
      <c r="HM128">
        <v>1.86264</v>
      </c>
      <c r="HN128">
        <v>1.86782</v>
      </c>
      <c r="HO128">
        <v>1.86752</v>
      </c>
      <c r="HP128">
        <v>1.86859</v>
      </c>
      <c r="HQ128">
        <v>1.86951</v>
      </c>
      <c r="HR128">
        <v>1.86554</v>
      </c>
      <c r="HS128">
        <v>1.86675</v>
      </c>
      <c r="HT128">
        <v>1.86807</v>
      </c>
      <c r="HU128">
        <v>5</v>
      </c>
      <c r="HV128">
        <v>0</v>
      </c>
      <c r="HW128">
        <v>0</v>
      </c>
      <c r="HX128">
        <v>0</v>
      </c>
      <c r="HY128" t="s">
        <v>423</v>
      </c>
      <c r="HZ128" t="s">
        <v>424</v>
      </c>
      <c r="IA128" t="s">
        <v>425</v>
      </c>
      <c r="IB128" t="s">
        <v>425</v>
      </c>
      <c r="IC128" t="s">
        <v>425</v>
      </c>
      <c r="ID128" t="s">
        <v>425</v>
      </c>
      <c r="IE128">
        <v>0</v>
      </c>
      <c r="IF128">
        <v>100</v>
      </c>
      <c r="IG128">
        <v>100</v>
      </c>
      <c r="IH128">
        <v>3.239</v>
      </c>
      <c r="II128">
        <v>0.0184</v>
      </c>
      <c r="IJ128">
        <v>2.1281692141418</v>
      </c>
      <c r="IK128">
        <v>0.00126289029031032</v>
      </c>
      <c r="IL128">
        <v>1.41772891061911e-08</v>
      </c>
      <c r="IM128">
        <v>3.84268295795709e-11</v>
      </c>
      <c r="IN128">
        <v>-0.00961934716735676</v>
      </c>
      <c r="IO128">
        <v>-0.0181798780298593</v>
      </c>
      <c r="IP128">
        <v>0.00198435848900387</v>
      </c>
      <c r="IQ128">
        <v>-1.69116240974151e-05</v>
      </c>
      <c r="IR128">
        <v>-3</v>
      </c>
      <c r="IS128">
        <v>2251</v>
      </c>
      <c r="IT128">
        <v>1</v>
      </c>
      <c r="IU128">
        <v>27</v>
      </c>
      <c r="IV128">
        <v>5799.4</v>
      </c>
      <c r="IW128">
        <v>5799.5</v>
      </c>
      <c r="IX128">
        <v>0.147705</v>
      </c>
      <c r="IY128">
        <v>4.99756</v>
      </c>
      <c r="IZ128">
        <v>2.24854</v>
      </c>
      <c r="JA128">
        <v>2.59399</v>
      </c>
      <c r="JB128">
        <v>1.99585</v>
      </c>
      <c r="JC128">
        <v>2.33521</v>
      </c>
      <c r="JD128">
        <v>27.5368</v>
      </c>
      <c r="JE128">
        <v>15.7519</v>
      </c>
      <c r="JF128">
        <v>2</v>
      </c>
      <c r="JG128">
        <v>620.713</v>
      </c>
      <c r="JH128">
        <v>743.333</v>
      </c>
      <c r="JI128">
        <v>22.3434</v>
      </c>
      <c r="JJ128">
        <v>23.3571</v>
      </c>
      <c r="JK128">
        <v>30.0001</v>
      </c>
      <c r="JL128">
        <v>23.3222</v>
      </c>
      <c r="JM128">
        <v>23.2701</v>
      </c>
      <c r="JN128">
        <v>-1</v>
      </c>
      <c r="JO128">
        <v>-30</v>
      </c>
      <c r="JP128">
        <v>-30</v>
      </c>
      <c r="JQ128">
        <v>-999.9</v>
      </c>
      <c r="JR128">
        <v>420.1</v>
      </c>
      <c r="JS128">
        <v>0</v>
      </c>
      <c r="JT128">
        <v>102.863</v>
      </c>
      <c r="JU128">
        <v>104.571</v>
      </c>
    </row>
    <row r="129" spans="1:281">
      <c r="A129">
        <v>113</v>
      </c>
      <c r="B129">
        <v>1654187178.1</v>
      </c>
      <c r="C129">
        <v>6721</v>
      </c>
      <c r="D129" t="s">
        <v>649</v>
      </c>
      <c r="E129" t="s">
        <v>650</v>
      </c>
      <c r="F129">
        <v>5</v>
      </c>
      <c r="G129" t="s">
        <v>417</v>
      </c>
      <c r="H129" t="s">
        <v>418</v>
      </c>
      <c r="I129">
        <v>1654187175.1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917.694722546305</v>
      </c>
      <c r="AK129">
        <v>920.923109090909</v>
      </c>
      <c r="AL129">
        <v>-0.854067966986948</v>
      </c>
      <c r="AM129">
        <v>66.9138105753433</v>
      </c>
      <c r="AN129">
        <f>(AP129 - AO129 + DI129*1E3/(8.314*(DK129+273.15)) * AR129/DH129 * AQ129) * DH129/(100*CV129) * 1000/(1000 - AP129)</f>
        <v>0</v>
      </c>
      <c r="AO129">
        <v>11.4080161176758</v>
      </c>
      <c r="AP129">
        <v>11.5149218181818</v>
      </c>
      <c r="AQ129">
        <v>-0.0192199531577107</v>
      </c>
      <c r="AR129">
        <v>78.336245327383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419</v>
      </c>
      <c r="AY129" t="s">
        <v>419</v>
      </c>
      <c r="AZ129">
        <v>0</v>
      </c>
      <c r="BA129">
        <v>0</v>
      </c>
      <c r="BB129">
        <f>1-AZ129/BA129</f>
        <v>0</v>
      </c>
      <c r="BC129">
        <v>0</v>
      </c>
      <c r="BD129" t="s">
        <v>419</v>
      </c>
      <c r="BE129" t="s">
        <v>419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419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420</v>
      </c>
      <c r="CY129">
        <v>2</v>
      </c>
      <c r="CZ129" t="b">
        <v>1</v>
      </c>
      <c r="DA129">
        <v>1654187175.1</v>
      </c>
      <c r="DB129">
        <v>910.514727272727</v>
      </c>
      <c r="DC129">
        <v>913.992636363636</v>
      </c>
      <c r="DD129">
        <v>11.5624454545455</v>
      </c>
      <c r="DE129">
        <v>11.4336818181818</v>
      </c>
      <c r="DF129">
        <v>907.200545454545</v>
      </c>
      <c r="DG129">
        <v>11.5435272727273</v>
      </c>
      <c r="DH129">
        <v>600.012363636364</v>
      </c>
      <c r="DI129">
        <v>90.6107818181818</v>
      </c>
      <c r="DJ129">
        <v>0.100018872727273</v>
      </c>
      <c r="DK129">
        <v>22.4013363636364</v>
      </c>
      <c r="DL129">
        <v>21.9749909090909</v>
      </c>
      <c r="DM129">
        <v>999.9</v>
      </c>
      <c r="DN129">
        <v>0</v>
      </c>
      <c r="DO129">
        <v>0</v>
      </c>
      <c r="DP129">
        <v>10000.5</v>
      </c>
      <c r="DQ129">
        <v>0</v>
      </c>
      <c r="DR129">
        <v>419.155727272727</v>
      </c>
      <c r="DS129">
        <v>-3.47790527272727</v>
      </c>
      <c r="DT129">
        <v>921.165727272727</v>
      </c>
      <c r="DU129">
        <v>924.564090909091</v>
      </c>
      <c r="DV129">
        <v>0.128781581818182</v>
      </c>
      <c r="DW129">
        <v>913.992636363636</v>
      </c>
      <c r="DX129">
        <v>11.4336818181818</v>
      </c>
      <c r="DY129">
        <v>1.04768272727273</v>
      </c>
      <c r="DZ129">
        <v>1.03601454545455</v>
      </c>
      <c r="EA129">
        <v>7.59687545454545</v>
      </c>
      <c r="EB129">
        <v>7.43290454545454</v>
      </c>
      <c r="EC129">
        <v>0</v>
      </c>
      <c r="ED129">
        <v>0</v>
      </c>
      <c r="EE129">
        <v>0</v>
      </c>
      <c r="EF129">
        <v>0</v>
      </c>
      <c r="EG129">
        <v>-5.86363636363636</v>
      </c>
      <c r="EH129">
        <v>0</v>
      </c>
      <c r="EI129">
        <v>0.545454545454545</v>
      </c>
      <c r="EJ129">
        <v>-0.818181818181818</v>
      </c>
      <c r="EK129">
        <v>33.8234545454545</v>
      </c>
      <c r="EL129">
        <v>39.437</v>
      </c>
      <c r="EM129">
        <v>36.062</v>
      </c>
      <c r="EN129">
        <v>40.562</v>
      </c>
      <c r="EO129">
        <v>34.937</v>
      </c>
      <c r="EP129">
        <v>0</v>
      </c>
      <c r="EQ129">
        <v>0</v>
      </c>
      <c r="ER129">
        <v>0</v>
      </c>
      <c r="ES129">
        <v>1654187178.7</v>
      </c>
      <c r="ET129">
        <v>0</v>
      </c>
      <c r="EU129">
        <v>-10.04</v>
      </c>
      <c r="EV129">
        <v>85.3846148038522</v>
      </c>
      <c r="EW129">
        <v>-50.1923086093022</v>
      </c>
      <c r="EX129">
        <v>3.7</v>
      </c>
      <c r="EY129">
        <v>15</v>
      </c>
      <c r="EZ129">
        <v>0</v>
      </c>
      <c r="FA129" t="s">
        <v>421</v>
      </c>
      <c r="FB129">
        <v>1653839153.1</v>
      </c>
      <c r="FC129">
        <v>1653839148.6</v>
      </c>
      <c r="FD129">
        <v>0</v>
      </c>
      <c r="FE129">
        <v>0.832</v>
      </c>
      <c r="FF129">
        <v>0.044</v>
      </c>
      <c r="FG129">
        <v>2.673</v>
      </c>
      <c r="FH129">
        <v>0.008</v>
      </c>
      <c r="FI129">
        <v>427</v>
      </c>
      <c r="FJ129">
        <v>11</v>
      </c>
      <c r="FK129">
        <v>0.49</v>
      </c>
      <c r="FL129">
        <v>0.23</v>
      </c>
      <c r="FM129">
        <v>-10.9344311933333</v>
      </c>
      <c r="FN129">
        <v>-26.9214034064516</v>
      </c>
      <c r="FO129">
        <v>16.6857819006438</v>
      </c>
      <c r="FP129">
        <v>-1</v>
      </c>
      <c r="FQ129">
        <v>-10.62</v>
      </c>
      <c r="FR129">
        <v>65.9999995323328</v>
      </c>
      <c r="FS129">
        <v>12.5708233620555</v>
      </c>
      <c r="FT129">
        <v>0</v>
      </c>
      <c r="FU129">
        <v>0.0378835373333333</v>
      </c>
      <c r="FV129">
        <v>1.12614010731924</v>
      </c>
      <c r="FW129">
        <v>0.0838193647530152</v>
      </c>
      <c r="FX129">
        <v>0</v>
      </c>
      <c r="FY129">
        <v>0</v>
      </c>
      <c r="FZ129">
        <v>2</v>
      </c>
      <c r="GA129" t="s">
        <v>422</v>
      </c>
      <c r="GB129">
        <v>3.20759</v>
      </c>
      <c r="GC129">
        <v>2.75471</v>
      </c>
      <c r="GD129">
        <v>0.158358</v>
      </c>
      <c r="GE129">
        <v>0.158505</v>
      </c>
      <c r="GF129">
        <v>0.0616898</v>
      </c>
      <c r="GG129">
        <v>0.0620636</v>
      </c>
      <c r="GH129">
        <v>32992.2</v>
      </c>
      <c r="GI129">
        <v>36355.8</v>
      </c>
      <c r="GJ129">
        <v>35505.6</v>
      </c>
      <c r="GK129">
        <v>39199</v>
      </c>
      <c r="GL129">
        <v>47200.5</v>
      </c>
      <c r="GM129">
        <v>53044.3</v>
      </c>
      <c r="GN129">
        <v>55418.9</v>
      </c>
      <c r="GO129">
        <v>62795.4</v>
      </c>
      <c r="GP129">
        <v>2.20257</v>
      </c>
      <c r="GQ129">
        <v>2.35835</v>
      </c>
      <c r="GR129">
        <v>0.10439</v>
      </c>
      <c r="GS129">
        <v>0</v>
      </c>
      <c r="GT129">
        <v>20.2511</v>
      </c>
      <c r="GU129">
        <v>999.9</v>
      </c>
      <c r="GV129">
        <v>34.831</v>
      </c>
      <c r="GW129">
        <v>25.821</v>
      </c>
      <c r="GX129">
        <v>12.8343</v>
      </c>
      <c r="GY129">
        <v>54.6263</v>
      </c>
      <c r="GZ129">
        <v>36.3822</v>
      </c>
      <c r="HA129">
        <v>2</v>
      </c>
      <c r="HB129">
        <v>-0.301623</v>
      </c>
      <c r="HC129">
        <v>0</v>
      </c>
      <c r="HD129">
        <v>20.1808</v>
      </c>
      <c r="HE129">
        <v>5.20381</v>
      </c>
      <c r="HF129">
        <v>12.0059</v>
      </c>
      <c r="HG129">
        <v>4.9758</v>
      </c>
      <c r="HH129">
        <v>3.293</v>
      </c>
      <c r="HI129">
        <v>454</v>
      </c>
      <c r="HJ129">
        <v>9999</v>
      </c>
      <c r="HK129">
        <v>9999</v>
      </c>
      <c r="HL129">
        <v>8593.3</v>
      </c>
      <c r="HM129">
        <v>1.86264</v>
      </c>
      <c r="HN129">
        <v>1.86783</v>
      </c>
      <c r="HO129">
        <v>1.86752</v>
      </c>
      <c r="HP129">
        <v>1.86859</v>
      </c>
      <c r="HQ129">
        <v>1.86951</v>
      </c>
      <c r="HR129">
        <v>1.86554</v>
      </c>
      <c r="HS129">
        <v>1.86673</v>
      </c>
      <c r="HT129">
        <v>1.8681</v>
      </c>
      <c r="HU129">
        <v>5</v>
      </c>
      <c r="HV129">
        <v>0</v>
      </c>
      <c r="HW129">
        <v>0</v>
      </c>
      <c r="HX129">
        <v>0</v>
      </c>
      <c r="HY129" t="s">
        <v>423</v>
      </c>
      <c r="HZ129" t="s">
        <v>424</v>
      </c>
      <c r="IA129" t="s">
        <v>425</v>
      </c>
      <c r="IB129" t="s">
        <v>425</v>
      </c>
      <c r="IC129" t="s">
        <v>425</v>
      </c>
      <c r="ID129" t="s">
        <v>425</v>
      </c>
      <c r="IE129">
        <v>0</v>
      </c>
      <c r="IF129">
        <v>100</v>
      </c>
      <c r="IG129">
        <v>100</v>
      </c>
      <c r="IH129">
        <v>3.314</v>
      </c>
      <c r="II129">
        <v>0.0178</v>
      </c>
      <c r="IJ129">
        <v>2.1281692141418</v>
      </c>
      <c r="IK129">
        <v>0.00126289029031032</v>
      </c>
      <c r="IL129">
        <v>1.41772891061911e-08</v>
      </c>
      <c r="IM129">
        <v>3.84268295795709e-11</v>
      </c>
      <c r="IN129">
        <v>-0.00961934716735676</v>
      </c>
      <c r="IO129">
        <v>-0.0181798780298593</v>
      </c>
      <c r="IP129">
        <v>0.00198435848900387</v>
      </c>
      <c r="IQ129">
        <v>-1.69116240974151e-05</v>
      </c>
      <c r="IR129">
        <v>-3</v>
      </c>
      <c r="IS129">
        <v>2251</v>
      </c>
      <c r="IT129">
        <v>1</v>
      </c>
      <c r="IU129">
        <v>27</v>
      </c>
      <c r="IV129">
        <v>5800.4</v>
      </c>
      <c r="IW129">
        <v>5800.5</v>
      </c>
      <c r="IX129">
        <v>0.147705</v>
      </c>
      <c r="IY129">
        <v>4.99756</v>
      </c>
      <c r="IZ129">
        <v>2.24854</v>
      </c>
      <c r="JA129">
        <v>2.59521</v>
      </c>
      <c r="JB129">
        <v>1.99585</v>
      </c>
      <c r="JC129">
        <v>2.34863</v>
      </c>
      <c r="JD129">
        <v>27.516</v>
      </c>
      <c r="JE129">
        <v>15.7344</v>
      </c>
      <c r="JF129">
        <v>2</v>
      </c>
      <c r="JG129">
        <v>620.604</v>
      </c>
      <c r="JH129">
        <v>743.621</v>
      </c>
      <c r="JI129">
        <v>22.3328</v>
      </c>
      <c r="JJ129">
        <v>23.3453</v>
      </c>
      <c r="JK129">
        <v>30.0001</v>
      </c>
      <c r="JL129">
        <v>23.3086</v>
      </c>
      <c r="JM129">
        <v>23.2546</v>
      </c>
      <c r="JN129">
        <v>-1</v>
      </c>
      <c r="JO129">
        <v>-30</v>
      </c>
      <c r="JP129">
        <v>-30</v>
      </c>
      <c r="JQ129">
        <v>-999.9</v>
      </c>
      <c r="JR129">
        <v>420.1</v>
      </c>
      <c r="JS129">
        <v>0</v>
      </c>
      <c r="JT129">
        <v>102.863</v>
      </c>
      <c r="JU129">
        <v>104.574</v>
      </c>
    </row>
    <row r="130" spans="1:281">
      <c r="A130">
        <v>114</v>
      </c>
      <c r="B130">
        <v>1654187238.1</v>
      </c>
      <c r="C130">
        <v>6781</v>
      </c>
      <c r="D130" t="s">
        <v>651</v>
      </c>
      <c r="E130" t="s">
        <v>652</v>
      </c>
      <c r="F130">
        <v>5</v>
      </c>
      <c r="G130" t="s">
        <v>417</v>
      </c>
      <c r="H130" t="s">
        <v>418</v>
      </c>
      <c r="I130">
        <v>1654187235.1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947.348194867591</v>
      </c>
      <c r="AK130">
        <v>942.903630303031</v>
      </c>
      <c r="AL130">
        <v>0.548450658788183</v>
      </c>
      <c r="AM130">
        <v>66.9138105753433</v>
      </c>
      <c r="AN130">
        <f>(AP130 - AO130 + DI130*1E3/(8.314*(DK130+273.15)) * AR130/DH130 * AQ130) * DH130/(100*CV130) * 1000/(1000 - AP130)</f>
        <v>0</v>
      </c>
      <c r="AO130">
        <v>11.4339761595744</v>
      </c>
      <c r="AP130">
        <v>11.5255587878788</v>
      </c>
      <c r="AQ130">
        <v>-0.0154413961885173</v>
      </c>
      <c r="AR130">
        <v>78.336245327383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419</v>
      </c>
      <c r="AY130" t="s">
        <v>419</v>
      </c>
      <c r="AZ130">
        <v>0</v>
      </c>
      <c r="BA130">
        <v>0</v>
      </c>
      <c r="BB130">
        <f>1-AZ130/BA130</f>
        <v>0</v>
      </c>
      <c r="BC130">
        <v>0</v>
      </c>
      <c r="BD130" t="s">
        <v>419</v>
      </c>
      <c r="BE130" t="s">
        <v>419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419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420</v>
      </c>
      <c r="CY130">
        <v>2</v>
      </c>
      <c r="CZ130" t="b">
        <v>1</v>
      </c>
      <c r="DA130">
        <v>1654187235.1</v>
      </c>
      <c r="DB130">
        <v>931.358727272727</v>
      </c>
      <c r="DC130">
        <v>935.525454545455</v>
      </c>
      <c r="DD130">
        <v>11.5657636363636</v>
      </c>
      <c r="DE130">
        <v>11.4551727272727</v>
      </c>
      <c r="DF130">
        <v>928.015636363636</v>
      </c>
      <c r="DG130">
        <v>11.5467636363636</v>
      </c>
      <c r="DH130">
        <v>600.009909090909</v>
      </c>
      <c r="DI130">
        <v>90.6079090909091</v>
      </c>
      <c r="DJ130">
        <v>0.100116045454545</v>
      </c>
      <c r="DK130">
        <v>22.3893636363636</v>
      </c>
      <c r="DL130">
        <v>21.9604090909091</v>
      </c>
      <c r="DM130">
        <v>999.9</v>
      </c>
      <c r="DN130">
        <v>0</v>
      </c>
      <c r="DO130">
        <v>0</v>
      </c>
      <c r="DP130">
        <v>9986.7</v>
      </c>
      <c r="DQ130">
        <v>0</v>
      </c>
      <c r="DR130">
        <v>419.158818181818</v>
      </c>
      <c r="DS130">
        <v>-4.16675454545455</v>
      </c>
      <c r="DT130">
        <v>942.256636363636</v>
      </c>
      <c r="DU130">
        <v>946.366272727273</v>
      </c>
      <c r="DV130">
        <v>0.110588663636364</v>
      </c>
      <c r="DW130">
        <v>935.525454545455</v>
      </c>
      <c r="DX130">
        <v>11.4551727272727</v>
      </c>
      <c r="DY130">
        <v>1.04795</v>
      </c>
      <c r="DZ130">
        <v>1.03793090909091</v>
      </c>
      <c r="EA130">
        <v>7.60063090909091</v>
      </c>
      <c r="EB130">
        <v>7.45994363636364</v>
      </c>
      <c r="EC130">
        <v>0</v>
      </c>
      <c r="ED130">
        <v>0</v>
      </c>
      <c r="EE130">
        <v>0</v>
      </c>
      <c r="EF130">
        <v>0</v>
      </c>
      <c r="EG130">
        <v>-5.77272727272727</v>
      </c>
      <c r="EH130">
        <v>0</v>
      </c>
      <c r="EI130">
        <v>-1.09090909090909</v>
      </c>
      <c r="EJ130">
        <v>-2.5</v>
      </c>
      <c r="EK130">
        <v>33.812</v>
      </c>
      <c r="EL130">
        <v>39.437</v>
      </c>
      <c r="EM130">
        <v>36.0507272727273</v>
      </c>
      <c r="EN130">
        <v>40.562</v>
      </c>
      <c r="EO130">
        <v>34.937</v>
      </c>
      <c r="EP130">
        <v>0</v>
      </c>
      <c r="EQ130">
        <v>0</v>
      </c>
      <c r="ER130">
        <v>0</v>
      </c>
      <c r="ES130">
        <v>1654187238.7</v>
      </c>
      <c r="ET130">
        <v>0</v>
      </c>
      <c r="EU130">
        <v>-7.1</v>
      </c>
      <c r="EV130">
        <v>47.1538465756637</v>
      </c>
      <c r="EW130">
        <v>-76.1538455577997</v>
      </c>
      <c r="EX130">
        <v>2.62</v>
      </c>
      <c r="EY130">
        <v>15</v>
      </c>
      <c r="EZ130">
        <v>0</v>
      </c>
      <c r="FA130" t="s">
        <v>421</v>
      </c>
      <c r="FB130">
        <v>1653839153.1</v>
      </c>
      <c r="FC130">
        <v>1653839148.6</v>
      </c>
      <c r="FD130">
        <v>0</v>
      </c>
      <c r="FE130">
        <v>0.832</v>
      </c>
      <c r="FF130">
        <v>0.044</v>
      </c>
      <c r="FG130">
        <v>2.673</v>
      </c>
      <c r="FH130">
        <v>0.008</v>
      </c>
      <c r="FI130">
        <v>427</v>
      </c>
      <c r="FJ130">
        <v>11</v>
      </c>
      <c r="FK130">
        <v>0.49</v>
      </c>
      <c r="FL130">
        <v>0.23</v>
      </c>
      <c r="FM130">
        <v>0.450437666666667</v>
      </c>
      <c r="FN130">
        <v>-33.6650378642937</v>
      </c>
      <c r="FO130">
        <v>4.46535445259663</v>
      </c>
      <c r="FP130">
        <v>-1</v>
      </c>
      <c r="FQ130">
        <v>-7.5</v>
      </c>
      <c r="FR130">
        <v>45.6153851154994</v>
      </c>
      <c r="FS130">
        <v>14.1555642769902</v>
      </c>
      <c r="FT130">
        <v>0</v>
      </c>
      <c r="FU130">
        <v>0.0268483106666667</v>
      </c>
      <c r="FV130">
        <v>1.01449477001112</v>
      </c>
      <c r="FW130">
        <v>0.0745815289457123</v>
      </c>
      <c r="FX130">
        <v>0</v>
      </c>
      <c r="FY130">
        <v>0</v>
      </c>
      <c r="FZ130">
        <v>2</v>
      </c>
      <c r="GA130" t="s">
        <v>422</v>
      </c>
      <c r="GB130">
        <v>3.20786</v>
      </c>
      <c r="GC130">
        <v>2.75499</v>
      </c>
      <c r="GD130">
        <v>0.160941</v>
      </c>
      <c r="GE130">
        <v>0.163144</v>
      </c>
      <c r="GF130">
        <v>0.0617342</v>
      </c>
      <c r="GG130">
        <v>0.0620809</v>
      </c>
      <c r="GH130">
        <v>32892.4</v>
      </c>
      <c r="GI130">
        <v>36156.4</v>
      </c>
      <c r="GJ130">
        <v>35507.1</v>
      </c>
      <c r="GK130">
        <v>39199.8</v>
      </c>
      <c r="GL130">
        <v>47199.8</v>
      </c>
      <c r="GM130">
        <v>53044.8</v>
      </c>
      <c r="GN130">
        <v>55420.7</v>
      </c>
      <c r="GO130">
        <v>62797</v>
      </c>
      <c r="GP130">
        <v>2.2028</v>
      </c>
      <c r="GQ130">
        <v>2.35882</v>
      </c>
      <c r="GR130">
        <v>0.103947</v>
      </c>
      <c r="GS130">
        <v>0</v>
      </c>
      <c r="GT130">
        <v>20.2373</v>
      </c>
      <c r="GU130">
        <v>999.9</v>
      </c>
      <c r="GV130">
        <v>34.904</v>
      </c>
      <c r="GW130">
        <v>25.77</v>
      </c>
      <c r="GX130">
        <v>12.8217</v>
      </c>
      <c r="GY130">
        <v>55.4063</v>
      </c>
      <c r="GZ130">
        <v>36.2099</v>
      </c>
      <c r="HA130">
        <v>2</v>
      </c>
      <c r="HB130">
        <v>-0.302668</v>
      </c>
      <c r="HC130">
        <v>0</v>
      </c>
      <c r="HD130">
        <v>20.1807</v>
      </c>
      <c r="HE130">
        <v>5.20381</v>
      </c>
      <c r="HF130">
        <v>12.0064</v>
      </c>
      <c r="HG130">
        <v>4.97575</v>
      </c>
      <c r="HH130">
        <v>3.293</v>
      </c>
      <c r="HI130">
        <v>454</v>
      </c>
      <c r="HJ130">
        <v>9999</v>
      </c>
      <c r="HK130">
        <v>9999</v>
      </c>
      <c r="HL130">
        <v>8593.3</v>
      </c>
      <c r="HM130">
        <v>1.86264</v>
      </c>
      <c r="HN130">
        <v>1.86782</v>
      </c>
      <c r="HO130">
        <v>1.86752</v>
      </c>
      <c r="HP130">
        <v>1.86859</v>
      </c>
      <c r="HQ130">
        <v>1.86951</v>
      </c>
      <c r="HR130">
        <v>1.86554</v>
      </c>
      <c r="HS130">
        <v>1.86673</v>
      </c>
      <c r="HT130">
        <v>1.86801</v>
      </c>
      <c r="HU130">
        <v>5</v>
      </c>
      <c r="HV130">
        <v>0</v>
      </c>
      <c r="HW130">
        <v>0</v>
      </c>
      <c r="HX130">
        <v>0</v>
      </c>
      <c r="HY130" t="s">
        <v>423</v>
      </c>
      <c r="HZ130" t="s">
        <v>424</v>
      </c>
      <c r="IA130" t="s">
        <v>425</v>
      </c>
      <c r="IB130" t="s">
        <v>425</v>
      </c>
      <c r="IC130" t="s">
        <v>425</v>
      </c>
      <c r="ID130" t="s">
        <v>425</v>
      </c>
      <c r="IE130">
        <v>0</v>
      </c>
      <c r="IF130">
        <v>100</v>
      </c>
      <c r="IG130">
        <v>100</v>
      </c>
      <c r="IH130">
        <v>3.346</v>
      </c>
      <c r="II130">
        <v>0.0181</v>
      </c>
      <c r="IJ130">
        <v>2.1281692141418</v>
      </c>
      <c r="IK130">
        <v>0.00126289029031032</v>
      </c>
      <c r="IL130">
        <v>1.41772891061911e-08</v>
      </c>
      <c r="IM130">
        <v>3.84268295795709e-11</v>
      </c>
      <c r="IN130">
        <v>-0.00961934716735676</v>
      </c>
      <c r="IO130">
        <v>-0.0181798780298593</v>
      </c>
      <c r="IP130">
        <v>0.00198435848900387</v>
      </c>
      <c r="IQ130">
        <v>-1.69116240974151e-05</v>
      </c>
      <c r="IR130">
        <v>-3</v>
      </c>
      <c r="IS130">
        <v>2251</v>
      </c>
      <c r="IT130">
        <v>1</v>
      </c>
      <c r="IU130">
        <v>27</v>
      </c>
      <c r="IV130">
        <v>5801.4</v>
      </c>
      <c r="IW130">
        <v>5801.5</v>
      </c>
      <c r="IX130">
        <v>0.147705</v>
      </c>
      <c r="IY130">
        <v>4.99756</v>
      </c>
      <c r="IZ130">
        <v>2.24854</v>
      </c>
      <c r="JA130">
        <v>2.59521</v>
      </c>
      <c r="JB130">
        <v>1.99585</v>
      </c>
      <c r="JC130">
        <v>2.32544</v>
      </c>
      <c r="JD130">
        <v>27.4743</v>
      </c>
      <c r="JE130">
        <v>15.7431</v>
      </c>
      <c r="JF130">
        <v>2</v>
      </c>
      <c r="JG130">
        <v>620.61</v>
      </c>
      <c r="JH130">
        <v>743.851</v>
      </c>
      <c r="JI130">
        <v>22.3205</v>
      </c>
      <c r="JJ130">
        <v>23.3354</v>
      </c>
      <c r="JK130">
        <v>30</v>
      </c>
      <c r="JL130">
        <v>23.2949</v>
      </c>
      <c r="JM130">
        <v>23.2413</v>
      </c>
      <c r="JN130">
        <v>-1</v>
      </c>
      <c r="JO130">
        <v>-30</v>
      </c>
      <c r="JP130">
        <v>-30</v>
      </c>
      <c r="JQ130">
        <v>-999.9</v>
      </c>
      <c r="JR130">
        <v>420.1</v>
      </c>
      <c r="JS130">
        <v>0</v>
      </c>
      <c r="JT130">
        <v>102.867</v>
      </c>
      <c r="JU130">
        <v>104.577</v>
      </c>
    </row>
    <row r="131" spans="1:281">
      <c r="A131">
        <v>115</v>
      </c>
      <c r="B131">
        <v>1654187298.1</v>
      </c>
      <c r="C131">
        <v>6841</v>
      </c>
      <c r="D131" t="s">
        <v>653</v>
      </c>
      <c r="E131" t="s">
        <v>654</v>
      </c>
      <c r="F131">
        <v>5</v>
      </c>
      <c r="G131" t="s">
        <v>417</v>
      </c>
      <c r="H131" t="s">
        <v>418</v>
      </c>
      <c r="I131">
        <v>1654187295.1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911.457842738973</v>
      </c>
      <c r="AK131">
        <v>913.840581818182</v>
      </c>
      <c r="AL131">
        <v>-0.778290501537277</v>
      </c>
      <c r="AM131">
        <v>66.9138105753433</v>
      </c>
      <c r="AN131">
        <f>(AP131 - AO131 + DI131*1E3/(8.314*(DK131+273.15)) * AR131/DH131 * AQ131) * DH131/(100*CV131) * 1000/(1000 - AP131)</f>
        <v>0</v>
      </c>
      <c r="AO131">
        <v>11.3716176059988</v>
      </c>
      <c r="AP131">
        <v>11.4740284848485</v>
      </c>
      <c r="AQ131">
        <v>-0.0175074740595917</v>
      </c>
      <c r="AR131">
        <v>78.336245327383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419</v>
      </c>
      <c r="AY131" t="s">
        <v>419</v>
      </c>
      <c r="AZ131">
        <v>0</v>
      </c>
      <c r="BA131">
        <v>0</v>
      </c>
      <c r="BB131">
        <f>1-AZ131/BA131</f>
        <v>0</v>
      </c>
      <c r="BC131">
        <v>0</v>
      </c>
      <c r="BD131" t="s">
        <v>419</v>
      </c>
      <c r="BE131" t="s">
        <v>419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419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420</v>
      </c>
      <c r="CY131">
        <v>2</v>
      </c>
      <c r="CZ131" t="b">
        <v>1</v>
      </c>
      <c r="DA131">
        <v>1654187295.1</v>
      </c>
      <c r="DB131">
        <v>905.250545454545</v>
      </c>
      <c r="DC131">
        <v>901.593272727273</v>
      </c>
      <c r="DD131">
        <v>11.5176363636364</v>
      </c>
      <c r="DE131">
        <v>11.3957454545455</v>
      </c>
      <c r="DF131">
        <v>901.943727272727</v>
      </c>
      <c r="DG131">
        <v>11.4996363636364</v>
      </c>
      <c r="DH131">
        <v>600.01</v>
      </c>
      <c r="DI131">
        <v>90.6103090909091</v>
      </c>
      <c r="DJ131">
        <v>0.100144918181818</v>
      </c>
      <c r="DK131">
        <v>22.3798818181818</v>
      </c>
      <c r="DL131">
        <v>21.9452090909091</v>
      </c>
      <c r="DM131">
        <v>999.9</v>
      </c>
      <c r="DN131">
        <v>0</v>
      </c>
      <c r="DO131">
        <v>0</v>
      </c>
      <c r="DP131">
        <v>9991.14545454545</v>
      </c>
      <c r="DQ131">
        <v>0</v>
      </c>
      <c r="DR131">
        <v>419.163363636364</v>
      </c>
      <c r="DS131">
        <v>3.65725909090909</v>
      </c>
      <c r="DT131">
        <v>915.798363636364</v>
      </c>
      <c r="DU131">
        <v>911.986181818182</v>
      </c>
      <c r="DV131">
        <v>0.121896936363636</v>
      </c>
      <c r="DW131">
        <v>901.593272727273</v>
      </c>
      <c r="DX131">
        <v>11.3957454545455</v>
      </c>
      <c r="DY131">
        <v>1.04361636363636</v>
      </c>
      <c r="DZ131">
        <v>1.03257181818182</v>
      </c>
      <c r="EA131">
        <v>7.53993636363637</v>
      </c>
      <c r="EB131">
        <v>7.38422454545454</v>
      </c>
      <c r="EC131">
        <v>0</v>
      </c>
      <c r="ED131">
        <v>0</v>
      </c>
      <c r="EE131">
        <v>0</v>
      </c>
      <c r="EF131">
        <v>0</v>
      </c>
      <c r="EG131">
        <v>-7.36363636363636</v>
      </c>
      <c r="EH131">
        <v>0</v>
      </c>
      <c r="EI131">
        <v>4.90909090909091</v>
      </c>
      <c r="EJ131">
        <v>-0.227272727272727</v>
      </c>
      <c r="EK131">
        <v>33.812</v>
      </c>
      <c r="EL131">
        <v>39.437</v>
      </c>
      <c r="EM131">
        <v>36.062</v>
      </c>
      <c r="EN131">
        <v>40.562</v>
      </c>
      <c r="EO131">
        <v>34.937</v>
      </c>
      <c r="EP131">
        <v>0</v>
      </c>
      <c r="EQ131">
        <v>0</v>
      </c>
      <c r="ER131">
        <v>0</v>
      </c>
      <c r="ES131">
        <v>1654187298.7</v>
      </c>
      <c r="ET131">
        <v>0</v>
      </c>
      <c r="EU131">
        <v>-6.86</v>
      </c>
      <c r="EV131">
        <v>-67.2692305919452</v>
      </c>
      <c r="EW131">
        <v>-6.2692305522087</v>
      </c>
      <c r="EX131">
        <v>6.74</v>
      </c>
      <c r="EY131">
        <v>15</v>
      </c>
      <c r="EZ131">
        <v>0</v>
      </c>
      <c r="FA131" t="s">
        <v>421</v>
      </c>
      <c r="FB131">
        <v>1653839153.1</v>
      </c>
      <c r="FC131">
        <v>1653839148.6</v>
      </c>
      <c r="FD131">
        <v>0</v>
      </c>
      <c r="FE131">
        <v>0.832</v>
      </c>
      <c r="FF131">
        <v>0.044</v>
      </c>
      <c r="FG131">
        <v>2.673</v>
      </c>
      <c r="FH131">
        <v>0.008</v>
      </c>
      <c r="FI131">
        <v>427</v>
      </c>
      <c r="FJ131">
        <v>11</v>
      </c>
      <c r="FK131">
        <v>0.49</v>
      </c>
      <c r="FL131">
        <v>0.23</v>
      </c>
      <c r="FM131">
        <v>3.80724866666667</v>
      </c>
      <c r="FN131">
        <v>-1.72818687430478</v>
      </c>
      <c r="FO131">
        <v>0.129616222794662</v>
      </c>
      <c r="FP131">
        <v>-1</v>
      </c>
      <c r="FQ131">
        <v>-6.08</v>
      </c>
      <c r="FR131">
        <v>-64.8076922092917</v>
      </c>
      <c r="FS131">
        <v>13.4064760470453</v>
      </c>
      <c r="FT131">
        <v>0</v>
      </c>
      <c r="FU131">
        <v>0.02917084</v>
      </c>
      <c r="FV131">
        <v>1.11820240177975</v>
      </c>
      <c r="FW131">
        <v>0.0825166940857721</v>
      </c>
      <c r="FX131">
        <v>0</v>
      </c>
      <c r="FY131">
        <v>0</v>
      </c>
      <c r="FZ131">
        <v>2</v>
      </c>
      <c r="GA131" t="s">
        <v>422</v>
      </c>
      <c r="GB131">
        <v>3.20768</v>
      </c>
      <c r="GC131">
        <v>2.75479</v>
      </c>
      <c r="GD131">
        <v>0.157535</v>
      </c>
      <c r="GE131">
        <v>0.157493</v>
      </c>
      <c r="GF131">
        <v>0.0615291</v>
      </c>
      <c r="GG131">
        <v>0.0618689</v>
      </c>
      <c r="GH131">
        <v>33025.9</v>
      </c>
      <c r="GI131">
        <v>36401.2</v>
      </c>
      <c r="GJ131">
        <v>35507.2</v>
      </c>
      <c r="GK131">
        <v>39200.7</v>
      </c>
      <c r="GL131">
        <v>47210.3</v>
      </c>
      <c r="GM131">
        <v>53057.6</v>
      </c>
      <c r="GN131">
        <v>55420.8</v>
      </c>
      <c r="GO131">
        <v>62798.1</v>
      </c>
      <c r="GP131">
        <v>2.2027</v>
      </c>
      <c r="GQ131">
        <v>2.3593</v>
      </c>
      <c r="GR131">
        <v>0.104569</v>
      </c>
      <c r="GS131">
        <v>0</v>
      </c>
      <c r="GT131">
        <v>20.2302</v>
      </c>
      <c r="GU131">
        <v>999.9</v>
      </c>
      <c r="GV131">
        <v>34.904</v>
      </c>
      <c r="GW131">
        <v>25.72</v>
      </c>
      <c r="GX131">
        <v>12.7846</v>
      </c>
      <c r="GY131">
        <v>54.6563</v>
      </c>
      <c r="GZ131">
        <v>36.3662</v>
      </c>
      <c r="HA131">
        <v>2</v>
      </c>
      <c r="HB131">
        <v>-0.303521</v>
      </c>
      <c r="HC131">
        <v>0</v>
      </c>
      <c r="HD131">
        <v>20.1808</v>
      </c>
      <c r="HE131">
        <v>5.20411</v>
      </c>
      <c r="HF131">
        <v>12.0071</v>
      </c>
      <c r="HG131">
        <v>4.9758</v>
      </c>
      <c r="HH131">
        <v>3.293</v>
      </c>
      <c r="HI131">
        <v>454</v>
      </c>
      <c r="HJ131">
        <v>9999</v>
      </c>
      <c r="HK131">
        <v>9999</v>
      </c>
      <c r="HL131">
        <v>8593.3</v>
      </c>
      <c r="HM131">
        <v>1.86263</v>
      </c>
      <c r="HN131">
        <v>1.86781</v>
      </c>
      <c r="HO131">
        <v>1.86752</v>
      </c>
      <c r="HP131">
        <v>1.86859</v>
      </c>
      <c r="HQ131">
        <v>1.86948</v>
      </c>
      <c r="HR131">
        <v>1.86554</v>
      </c>
      <c r="HS131">
        <v>1.86674</v>
      </c>
      <c r="HT131">
        <v>1.86808</v>
      </c>
      <c r="HU131">
        <v>5</v>
      </c>
      <c r="HV131">
        <v>0</v>
      </c>
      <c r="HW131">
        <v>0</v>
      </c>
      <c r="HX131">
        <v>0</v>
      </c>
      <c r="HY131" t="s">
        <v>423</v>
      </c>
      <c r="HZ131" t="s">
        <v>424</v>
      </c>
      <c r="IA131" t="s">
        <v>425</v>
      </c>
      <c r="IB131" t="s">
        <v>425</v>
      </c>
      <c r="IC131" t="s">
        <v>425</v>
      </c>
      <c r="ID131" t="s">
        <v>425</v>
      </c>
      <c r="IE131">
        <v>0</v>
      </c>
      <c r="IF131">
        <v>100</v>
      </c>
      <c r="IG131">
        <v>100</v>
      </c>
      <c r="IH131">
        <v>3.304</v>
      </c>
      <c r="II131">
        <v>0.017</v>
      </c>
      <c r="IJ131">
        <v>2.1281692141418</v>
      </c>
      <c r="IK131">
        <v>0.00126289029031032</v>
      </c>
      <c r="IL131">
        <v>1.41772891061911e-08</v>
      </c>
      <c r="IM131">
        <v>3.84268295795709e-11</v>
      </c>
      <c r="IN131">
        <v>-0.00961934716735676</v>
      </c>
      <c r="IO131">
        <v>-0.0181798780298593</v>
      </c>
      <c r="IP131">
        <v>0.00198435848900387</v>
      </c>
      <c r="IQ131">
        <v>-1.69116240974151e-05</v>
      </c>
      <c r="IR131">
        <v>-3</v>
      </c>
      <c r="IS131">
        <v>2251</v>
      </c>
      <c r="IT131">
        <v>1</v>
      </c>
      <c r="IU131">
        <v>27</v>
      </c>
      <c r="IV131">
        <v>5802.4</v>
      </c>
      <c r="IW131">
        <v>5802.5</v>
      </c>
      <c r="IX131">
        <v>0.147705</v>
      </c>
      <c r="IY131">
        <v>4.99756</v>
      </c>
      <c r="IZ131">
        <v>2.24854</v>
      </c>
      <c r="JA131">
        <v>2.59399</v>
      </c>
      <c r="JB131">
        <v>1.99585</v>
      </c>
      <c r="JC131">
        <v>2.26685</v>
      </c>
      <c r="JD131">
        <v>27.4534</v>
      </c>
      <c r="JE131">
        <v>15.7081</v>
      </c>
      <c r="JF131">
        <v>2</v>
      </c>
      <c r="JG131">
        <v>620.381</v>
      </c>
      <c r="JH131">
        <v>744.101</v>
      </c>
      <c r="JI131">
        <v>22.3088</v>
      </c>
      <c r="JJ131">
        <v>23.3237</v>
      </c>
      <c r="JK131">
        <v>30</v>
      </c>
      <c r="JL131">
        <v>23.2823</v>
      </c>
      <c r="JM131">
        <v>23.2294</v>
      </c>
      <c r="JN131">
        <v>-1</v>
      </c>
      <c r="JO131">
        <v>-30</v>
      </c>
      <c r="JP131">
        <v>-30</v>
      </c>
      <c r="JQ131">
        <v>-999.9</v>
      </c>
      <c r="JR131">
        <v>420.1</v>
      </c>
      <c r="JS131">
        <v>0</v>
      </c>
      <c r="JT131">
        <v>102.867</v>
      </c>
      <c r="JU131">
        <v>104.579</v>
      </c>
    </row>
    <row r="132" spans="1:281">
      <c r="A132">
        <v>116</v>
      </c>
      <c r="B132">
        <v>1654187358.1</v>
      </c>
      <c r="C132">
        <v>6901</v>
      </c>
      <c r="D132" t="s">
        <v>655</v>
      </c>
      <c r="E132" t="s">
        <v>656</v>
      </c>
      <c r="F132">
        <v>5</v>
      </c>
      <c r="G132" t="s">
        <v>417</v>
      </c>
      <c r="H132" t="s">
        <v>418</v>
      </c>
      <c r="I132">
        <v>1654187355.1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866.103817848081</v>
      </c>
      <c r="AK132">
        <v>868.498812121212</v>
      </c>
      <c r="AL132">
        <v>-0.770890012026148</v>
      </c>
      <c r="AM132">
        <v>66.9138105753433</v>
      </c>
      <c r="AN132">
        <f>(AP132 - AO132 + DI132*1E3/(8.314*(DK132+273.15)) * AR132/DH132 * AQ132) * DH132/(100*CV132) * 1000/(1000 - AP132)</f>
        <v>0</v>
      </c>
      <c r="AO132">
        <v>11.4053033983481</v>
      </c>
      <c r="AP132">
        <v>11.5079145454545</v>
      </c>
      <c r="AQ132">
        <v>-0.0172270614210744</v>
      </c>
      <c r="AR132">
        <v>78.336245327383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419</v>
      </c>
      <c r="AY132" t="s">
        <v>419</v>
      </c>
      <c r="AZ132">
        <v>0</v>
      </c>
      <c r="BA132">
        <v>0</v>
      </c>
      <c r="BB132">
        <f>1-AZ132/BA132</f>
        <v>0</v>
      </c>
      <c r="BC132">
        <v>0</v>
      </c>
      <c r="BD132" t="s">
        <v>419</v>
      </c>
      <c r="BE132" t="s">
        <v>419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419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420</v>
      </c>
      <c r="CY132">
        <v>2</v>
      </c>
      <c r="CZ132" t="b">
        <v>1</v>
      </c>
      <c r="DA132">
        <v>1654187355.1</v>
      </c>
      <c r="DB132">
        <v>860.351</v>
      </c>
      <c r="DC132">
        <v>856.750090909091</v>
      </c>
      <c r="DD132">
        <v>11.5515818181818</v>
      </c>
      <c r="DE132">
        <v>11.4292909090909</v>
      </c>
      <c r="DF132">
        <v>857.106</v>
      </c>
      <c r="DG132">
        <v>11.5328636363636</v>
      </c>
      <c r="DH132">
        <v>600.029545454546</v>
      </c>
      <c r="DI132">
        <v>90.6141454545455</v>
      </c>
      <c r="DJ132">
        <v>0.100058654545455</v>
      </c>
      <c r="DK132">
        <v>22.3728090909091</v>
      </c>
      <c r="DL132">
        <v>21.9498454545455</v>
      </c>
      <c r="DM132">
        <v>999.9</v>
      </c>
      <c r="DN132">
        <v>0</v>
      </c>
      <c r="DO132">
        <v>0</v>
      </c>
      <c r="DP132">
        <v>10006.0109090909</v>
      </c>
      <c r="DQ132">
        <v>0</v>
      </c>
      <c r="DR132">
        <v>419.174090909091</v>
      </c>
      <c r="DS132">
        <v>3.60095272727273</v>
      </c>
      <c r="DT132">
        <v>870.405545454545</v>
      </c>
      <c r="DU132">
        <v>866.655363636364</v>
      </c>
      <c r="DV132">
        <v>0.122280036363636</v>
      </c>
      <c r="DW132">
        <v>856.750090909091</v>
      </c>
      <c r="DX132">
        <v>11.4292909090909</v>
      </c>
      <c r="DY132">
        <v>1.04673545454545</v>
      </c>
      <c r="DZ132">
        <v>1.03565727272727</v>
      </c>
      <c r="EA132">
        <v>7.58363909090909</v>
      </c>
      <c r="EB132">
        <v>7.42783909090909</v>
      </c>
      <c r="EC132">
        <v>0</v>
      </c>
      <c r="ED132">
        <v>0</v>
      </c>
      <c r="EE132">
        <v>0</v>
      </c>
      <c r="EF132">
        <v>0</v>
      </c>
      <c r="EG132">
        <v>-8.04545454545454</v>
      </c>
      <c r="EH132">
        <v>0</v>
      </c>
      <c r="EI132">
        <v>10.0909090909091</v>
      </c>
      <c r="EJ132">
        <v>-0.136363636363636</v>
      </c>
      <c r="EK132">
        <v>33.812</v>
      </c>
      <c r="EL132">
        <v>39.437</v>
      </c>
      <c r="EM132">
        <v>36.0338181818182</v>
      </c>
      <c r="EN132">
        <v>40.562</v>
      </c>
      <c r="EO132">
        <v>34.937</v>
      </c>
      <c r="EP132">
        <v>0</v>
      </c>
      <c r="EQ132">
        <v>0</v>
      </c>
      <c r="ER132">
        <v>0</v>
      </c>
      <c r="ES132">
        <v>1654187358.7</v>
      </c>
      <c r="ET132">
        <v>0</v>
      </c>
      <c r="EU132">
        <v>-8.9</v>
      </c>
      <c r="EV132">
        <v>35.2692318268311</v>
      </c>
      <c r="EW132">
        <v>55.7692305552654</v>
      </c>
      <c r="EX132">
        <v>3.22</v>
      </c>
      <c r="EY132">
        <v>15</v>
      </c>
      <c r="EZ132">
        <v>0</v>
      </c>
      <c r="FA132" t="s">
        <v>421</v>
      </c>
      <c r="FB132">
        <v>1653839153.1</v>
      </c>
      <c r="FC132">
        <v>1653839148.6</v>
      </c>
      <c r="FD132">
        <v>0</v>
      </c>
      <c r="FE132">
        <v>0.832</v>
      </c>
      <c r="FF132">
        <v>0.044</v>
      </c>
      <c r="FG132">
        <v>2.673</v>
      </c>
      <c r="FH132">
        <v>0.008</v>
      </c>
      <c r="FI132">
        <v>427</v>
      </c>
      <c r="FJ132">
        <v>11</v>
      </c>
      <c r="FK132">
        <v>0.49</v>
      </c>
      <c r="FL132">
        <v>0.23</v>
      </c>
      <c r="FM132">
        <v>3.602405</v>
      </c>
      <c r="FN132">
        <v>-0.452155461624019</v>
      </c>
      <c r="FO132">
        <v>0.0919787764921886</v>
      </c>
      <c r="FP132">
        <v>-1</v>
      </c>
      <c r="FQ132">
        <v>-9.64</v>
      </c>
      <c r="FR132">
        <v>11.192308671023</v>
      </c>
      <c r="FS132">
        <v>13.5207396247395</v>
      </c>
      <c r="FT132">
        <v>0</v>
      </c>
      <c r="FU132">
        <v>0.0281852349333333</v>
      </c>
      <c r="FV132">
        <v>1.11761288692325</v>
      </c>
      <c r="FW132">
        <v>0.0824480083230603</v>
      </c>
      <c r="FX132">
        <v>0</v>
      </c>
      <c r="FY132">
        <v>0</v>
      </c>
      <c r="FZ132">
        <v>2</v>
      </c>
      <c r="GA132" t="s">
        <v>422</v>
      </c>
      <c r="GB132">
        <v>3.20763</v>
      </c>
      <c r="GC132">
        <v>2.75483</v>
      </c>
      <c r="GD132">
        <v>0.152394</v>
      </c>
      <c r="GE132">
        <v>0.152359</v>
      </c>
      <c r="GF132">
        <v>0.0616689</v>
      </c>
      <c r="GG132">
        <v>0.0619969</v>
      </c>
      <c r="GH132">
        <v>33227.4</v>
      </c>
      <c r="GI132">
        <v>36623.5</v>
      </c>
      <c r="GJ132">
        <v>35507.4</v>
      </c>
      <c r="GK132">
        <v>39201.6</v>
      </c>
      <c r="GL132">
        <v>47203.3</v>
      </c>
      <c r="GM132">
        <v>53051.5</v>
      </c>
      <c r="GN132">
        <v>55421.2</v>
      </c>
      <c r="GO132">
        <v>62799.6</v>
      </c>
      <c r="GP132">
        <v>2.20298</v>
      </c>
      <c r="GQ132">
        <v>2.3598</v>
      </c>
      <c r="GR132">
        <v>0.10445</v>
      </c>
      <c r="GS132">
        <v>0</v>
      </c>
      <c r="GT132">
        <v>20.2202</v>
      </c>
      <c r="GU132">
        <v>999.9</v>
      </c>
      <c r="GV132">
        <v>35.026</v>
      </c>
      <c r="GW132">
        <v>25.66</v>
      </c>
      <c r="GX132">
        <v>12.7826</v>
      </c>
      <c r="GY132">
        <v>54.7763</v>
      </c>
      <c r="GZ132">
        <v>36.3181</v>
      </c>
      <c r="HA132">
        <v>2</v>
      </c>
      <c r="HB132">
        <v>-0.304093</v>
      </c>
      <c r="HC132">
        <v>0</v>
      </c>
      <c r="HD132">
        <v>20.1806</v>
      </c>
      <c r="HE132">
        <v>5.20396</v>
      </c>
      <c r="HF132">
        <v>12.0055</v>
      </c>
      <c r="HG132">
        <v>4.97565</v>
      </c>
      <c r="HH132">
        <v>3.293</v>
      </c>
      <c r="HI132">
        <v>454</v>
      </c>
      <c r="HJ132">
        <v>9999</v>
      </c>
      <c r="HK132">
        <v>9999</v>
      </c>
      <c r="HL132">
        <v>8593.3</v>
      </c>
      <c r="HM132">
        <v>1.86264</v>
      </c>
      <c r="HN132">
        <v>1.86779</v>
      </c>
      <c r="HO132">
        <v>1.86753</v>
      </c>
      <c r="HP132">
        <v>1.86859</v>
      </c>
      <c r="HQ132">
        <v>1.86951</v>
      </c>
      <c r="HR132">
        <v>1.86554</v>
      </c>
      <c r="HS132">
        <v>1.86676</v>
      </c>
      <c r="HT132">
        <v>1.86809</v>
      </c>
      <c r="HU132">
        <v>5</v>
      </c>
      <c r="HV132">
        <v>0</v>
      </c>
      <c r="HW132">
        <v>0</v>
      </c>
      <c r="HX132">
        <v>0</v>
      </c>
      <c r="HY132" t="s">
        <v>423</v>
      </c>
      <c r="HZ132" t="s">
        <v>424</v>
      </c>
      <c r="IA132" t="s">
        <v>425</v>
      </c>
      <c r="IB132" t="s">
        <v>425</v>
      </c>
      <c r="IC132" t="s">
        <v>425</v>
      </c>
      <c r="ID132" t="s">
        <v>425</v>
      </c>
      <c r="IE132">
        <v>0</v>
      </c>
      <c r="IF132">
        <v>100</v>
      </c>
      <c r="IG132">
        <v>100</v>
      </c>
      <c r="IH132">
        <v>3.243</v>
      </c>
      <c r="II132">
        <v>0.0177</v>
      </c>
      <c r="IJ132">
        <v>2.1281692141418</v>
      </c>
      <c r="IK132">
        <v>0.00126289029031032</v>
      </c>
      <c r="IL132">
        <v>1.41772891061911e-08</v>
      </c>
      <c r="IM132">
        <v>3.84268295795709e-11</v>
      </c>
      <c r="IN132">
        <v>-0.00961934716735676</v>
      </c>
      <c r="IO132">
        <v>-0.0181798780298593</v>
      </c>
      <c r="IP132">
        <v>0.00198435848900387</v>
      </c>
      <c r="IQ132">
        <v>-1.69116240974151e-05</v>
      </c>
      <c r="IR132">
        <v>-3</v>
      </c>
      <c r="IS132">
        <v>2251</v>
      </c>
      <c r="IT132">
        <v>1</v>
      </c>
      <c r="IU132">
        <v>27</v>
      </c>
      <c r="IV132">
        <v>5803.4</v>
      </c>
      <c r="IW132">
        <v>5803.5</v>
      </c>
      <c r="IX132">
        <v>0.147705</v>
      </c>
      <c r="IY132">
        <v>4.99756</v>
      </c>
      <c r="IZ132">
        <v>2.24854</v>
      </c>
      <c r="JA132">
        <v>2.59521</v>
      </c>
      <c r="JB132">
        <v>1.99585</v>
      </c>
      <c r="JC132">
        <v>2.30957</v>
      </c>
      <c r="JD132">
        <v>27.4326</v>
      </c>
      <c r="JE132">
        <v>15.7169</v>
      </c>
      <c r="JF132">
        <v>2</v>
      </c>
      <c r="JG132">
        <v>620.45</v>
      </c>
      <c r="JH132">
        <v>744.365</v>
      </c>
      <c r="JI132">
        <v>22.2966</v>
      </c>
      <c r="JJ132">
        <v>23.3138</v>
      </c>
      <c r="JK132">
        <v>30</v>
      </c>
      <c r="JL132">
        <v>23.2707</v>
      </c>
      <c r="JM132">
        <v>23.2168</v>
      </c>
      <c r="JN132">
        <v>-1</v>
      </c>
      <c r="JO132">
        <v>-30</v>
      </c>
      <c r="JP132">
        <v>-30</v>
      </c>
      <c r="JQ132">
        <v>-999.9</v>
      </c>
      <c r="JR132">
        <v>420.1</v>
      </c>
      <c r="JS132">
        <v>0</v>
      </c>
      <c r="JT132">
        <v>102.868</v>
      </c>
      <c r="JU132">
        <v>104.581</v>
      </c>
    </row>
    <row r="133" spans="1:281">
      <c r="A133">
        <v>117</v>
      </c>
      <c r="B133">
        <v>1654187418.1</v>
      </c>
      <c r="C133">
        <v>6961</v>
      </c>
      <c r="D133" t="s">
        <v>657</v>
      </c>
      <c r="E133" t="s">
        <v>658</v>
      </c>
      <c r="F133">
        <v>5</v>
      </c>
      <c r="G133" t="s">
        <v>417</v>
      </c>
      <c r="H133" t="s">
        <v>418</v>
      </c>
      <c r="I133">
        <v>1654187415.1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885.21077685944</v>
      </c>
      <c r="AK133">
        <v>885.566678787878</v>
      </c>
      <c r="AL133">
        <v>-0.328135284072845</v>
      </c>
      <c r="AM133">
        <v>66.9138105753433</v>
      </c>
      <c r="AN133">
        <f>(AP133 - AO133 + DI133*1E3/(8.314*(DK133+273.15)) * AR133/DH133 * AQ133) * DH133/(100*CV133) * 1000/(1000 - AP133)</f>
        <v>0</v>
      </c>
      <c r="AO133">
        <v>11.3680748983107</v>
      </c>
      <c r="AP133">
        <v>11.4753303030303</v>
      </c>
      <c r="AQ133">
        <v>-0.0177508441581547</v>
      </c>
      <c r="AR133">
        <v>78.336245327383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419</v>
      </c>
      <c r="AY133" t="s">
        <v>419</v>
      </c>
      <c r="AZ133">
        <v>0</v>
      </c>
      <c r="BA133">
        <v>0</v>
      </c>
      <c r="BB133">
        <f>1-AZ133/BA133</f>
        <v>0</v>
      </c>
      <c r="BC133">
        <v>0</v>
      </c>
      <c r="BD133" t="s">
        <v>419</v>
      </c>
      <c r="BE133" t="s">
        <v>419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419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420</v>
      </c>
      <c r="CY133">
        <v>2</v>
      </c>
      <c r="CZ133" t="b">
        <v>1</v>
      </c>
      <c r="DA133">
        <v>1654187415.1</v>
      </c>
      <c r="DB133">
        <v>876.418818181818</v>
      </c>
      <c r="DC133">
        <v>874.479363636364</v>
      </c>
      <c r="DD133">
        <v>11.5213545454545</v>
      </c>
      <c r="DE133">
        <v>11.3922909090909</v>
      </c>
      <c r="DF133">
        <v>873.151545454546</v>
      </c>
      <c r="DG133">
        <v>11.5032727272727</v>
      </c>
      <c r="DH133">
        <v>600.022181818182</v>
      </c>
      <c r="DI133">
        <v>90.6113545454545</v>
      </c>
      <c r="DJ133">
        <v>0.0999737363636364</v>
      </c>
      <c r="DK133">
        <v>22.3548818181818</v>
      </c>
      <c r="DL133">
        <v>21.9310545454545</v>
      </c>
      <c r="DM133">
        <v>999.9</v>
      </c>
      <c r="DN133">
        <v>0</v>
      </c>
      <c r="DO133">
        <v>0</v>
      </c>
      <c r="DP133">
        <v>10001.1327272727</v>
      </c>
      <c r="DQ133">
        <v>0</v>
      </c>
      <c r="DR133">
        <v>204.948818181818</v>
      </c>
      <c r="DS133">
        <v>1.939574</v>
      </c>
      <c r="DT133">
        <v>886.634272727273</v>
      </c>
      <c r="DU133">
        <v>884.556363636364</v>
      </c>
      <c r="DV133">
        <v>0.129081336363636</v>
      </c>
      <c r="DW133">
        <v>874.479363636364</v>
      </c>
      <c r="DX133">
        <v>11.3922909090909</v>
      </c>
      <c r="DY133">
        <v>1.04396727272727</v>
      </c>
      <c r="DZ133">
        <v>1.03227090909091</v>
      </c>
      <c r="EA133">
        <v>7.54483636363636</v>
      </c>
      <c r="EB133">
        <v>7.37994181818182</v>
      </c>
      <c r="EC133">
        <v>0</v>
      </c>
      <c r="ED133">
        <v>0</v>
      </c>
      <c r="EE133">
        <v>0</v>
      </c>
      <c r="EF133">
        <v>0</v>
      </c>
      <c r="EG133">
        <v>-9.04545454545454</v>
      </c>
      <c r="EH133">
        <v>0</v>
      </c>
      <c r="EI133">
        <v>-19.2272727272727</v>
      </c>
      <c r="EJ133">
        <v>-2.5</v>
      </c>
      <c r="EK133">
        <v>33.812</v>
      </c>
      <c r="EL133">
        <v>39.4257272727273</v>
      </c>
      <c r="EM133">
        <v>36.0394545454545</v>
      </c>
      <c r="EN133">
        <v>40.562</v>
      </c>
      <c r="EO133">
        <v>34.937</v>
      </c>
      <c r="EP133">
        <v>0</v>
      </c>
      <c r="EQ133">
        <v>0</v>
      </c>
      <c r="ER133">
        <v>0</v>
      </c>
      <c r="ES133">
        <v>1654187418.7</v>
      </c>
      <c r="ET133">
        <v>0</v>
      </c>
      <c r="EU133">
        <v>-4.6</v>
      </c>
      <c r="EV133">
        <v>-29.3461533540334</v>
      </c>
      <c r="EW133">
        <v>-53.9615386877304</v>
      </c>
      <c r="EX133">
        <v>-12.52</v>
      </c>
      <c r="EY133">
        <v>15</v>
      </c>
      <c r="EZ133">
        <v>0</v>
      </c>
      <c r="FA133" t="s">
        <v>421</v>
      </c>
      <c r="FB133">
        <v>1653839153.1</v>
      </c>
      <c r="FC133">
        <v>1653839148.6</v>
      </c>
      <c r="FD133">
        <v>0</v>
      </c>
      <c r="FE133">
        <v>0.832</v>
      </c>
      <c r="FF133">
        <v>0.044</v>
      </c>
      <c r="FG133">
        <v>2.673</v>
      </c>
      <c r="FH133">
        <v>0.008</v>
      </c>
      <c r="FI133">
        <v>427</v>
      </c>
      <c r="FJ133">
        <v>11</v>
      </c>
      <c r="FK133">
        <v>0.49</v>
      </c>
      <c r="FL133">
        <v>0.23</v>
      </c>
      <c r="FM133">
        <v>-9.05660187096774</v>
      </c>
      <c r="FN133">
        <v>81.9954202258065</v>
      </c>
      <c r="FO133">
        <v>15.9851430483018</v>
      </c>
      <c r="FP133">
        <v>-1</v>
      </c>
      <c r="FQ133">
        <v>-3.5</v>
      </c>
      <c r="FR133">
        <v>-50.8376061452077</v>
      </c>
      <c r="FS133">
        <v>16.8990213644732</v>
      </c>
      <c r="FT133">
        <v>0</v>
      </c>
      <c r="FU133">
        <v>0.0147782015483871</v>
      </c>
      <c r="FV133">
        <v>1.23608951129032</v>
      </c>
      <c r="FW133">
        <v>0.0931692196066537</v>
      </c>
      <c r="FX133">
        <v>0</v>
      </c>
      <c r="FY133">
        <v>0</v>
      </c>
      <c r="FZ133">
        <v>2</v>
      </c>
      <c r="GA133" t="s">
        <v>422</v>
      </c>
      <c r="GB133">
        <v>3.20775</v>
      </c>
      <c r="GC133">
        <v>2.75491</v>
      </c>
      <c r="GD133">
        <v>0.154375</v>
      </c>
      <c r="GE133">
        <v>0.154598</v>
      </c>
      <c r="GF133">
        <v>0.061537</v>
      </c>
      <c r="GG133">
        <v>0.061828</v>
      </c>
      <c r="GH133">
        <v>33150.4</v>
      </c>
      <c r="GI133">
        <v>36528.5</v>
      </c>
      <c r="GJ133">
        <v>35507.8</v>
      </c>
      <c r="GK133">
        <v>39203.2</v>
      </c>
      <c r="GL133">
        <v>47210.7</v>
      </c>
      <c r="GM133">
        <v>53063</v>
      </c>
      <c r="GN133">
        <v>55421.9</v>
      </c>
      <c r="GO133">
        <v>62801.9</v>
      </c>
      <c r="GP133">
        <v>2.20305</v>
      </c>
      <c r="GQ133">
        <v>2.36002</v>
      </c>
      <c r="GR133">
        <v>0.105012</v>
      </c>
      <c r="GS133">
        <v>0</v>
      </c>
      <c r="GT133">
        <v>20.1989</v>
      </c>
      <c r="GU133">
        <v>999.9</v>
      </c>
      <c r="GV133">
        <v>35.057</v>
      </c>
      <c r="GW133">
        <v>25.609</v>
      </c>
      <c r="GX133">
        <v>12.7555</v>
      </c>
      <c r="GY133">
        <v>55.0763</v>
      </c>
      <c r="GZ133">
        <v>36.1298</v>
      </c>
      <c r="HA133">
        <v>2</v>
      </c>
      <c r="HB133">
        <v>-0.304822</v>
      </c>
      <c r="HC133">
        <v>0</v>
      </c>
      <c r="HD133">
        <v>20.1804</v>
      </c>
      <c r="HE133">
        <v>5.20007</v>
      </c>
      <c r="HF133">
        <v>12.0058</v>
      </c>
      <c r="HG133">
        <v>4.9756</v>
      </c>
      <c r="HH133">
        <v>3.293</v>
      </c>
      <c r="HI133">
        <v>454</v>
      </c>
      <c r="HJ133">
        <v>9999</v>
      </c>
      <c r="HK133">
        <v>9999</v>
      </c>
      <c r="HL133">
        <v>8593.3</v>
      </c>
      <c r="HM133">
        <v>1.86264</v>
      </c>
      <c r="HN133">
        <v>1.8678</v>
      </c>
      <c r="HO133">
        <v>1.86752</v>
      </c>
      <c r="HP133">
        <v>1.86859</v>
      </c>
      <c r="HQ133">
        <v>1.86949</v>
      </c>
      <c r="HR133">
        <v>1.86554</v>
      </c>
      <c r="HS133">
        <v>1.8667</v>
      </c>
      <c r="HT133">
        <v>1.86804</v>
      </c>
      <c r="HU133">
        <v>5</v>
      </c>
      <c r="HV133">
        <v>0</v>
      </c>
      <c r="HW133">
        <v>0</v>
      </c>
      <c r="HX133">
        <v>0</v>
      </c>
      <c r="HY133" t="s">
        <v>423</v>
      </c>
      <c r="HZ133" t="s">
        <v>424</v>
      </c>
      <c r="IA133" t="s">
        <v>425</v>
      </c>
      <c r="IB133" t="s">
        <v>425</v>
      </c>
      <c r="IC133" t="s">
        <v>425</v>
      </c>
      <c r="ID133" t="s">
        <v>425</v>
      </c>
      <c r="IE133">
        <v>0</v>
      </c>
      <c r="IF133">
        <v>100</v>
      </c>
      <c r="IG133">
        <v>100</v>
      </c>
      <c r="IH133">
        <v>3.266</v>
      </c>
      <c r="II133">
        <v>0.017</v>
      </c>
      <c r="IJ133">
        <v>2.1281692141418</v>
      </c>
      <c r="IK133">
        <v>0.00126289029031032</v>
      </c>
      <c r="IL133">
        <v>1.41772891061911e-08</v>
      </c>
      <c r="IM133">
        <v>3.84268295795709e-11</v>
      </c>
      <c r="IN133">
        <v>-0.00961934716735676</v>
      </c>
      <c r="IO133">
        <v>-0.0181798780298593</v>
      </c>
      <c r="IP133">
        <v>0.00198435848900387</v>
      </c>
      <c r="IQ133">
        <v>-1.69116240974151e-05</v>
      </c>
      <c r="IR133">
        <v>-3</v>
      </c>
      <c r="IS133">
        <v>2251</v>
      </c>
      <c r="IT133">
        <v>1</v>
      </c>
      <c r="IU133">
        <v>27</v>
      </c>
      <c r="IV133">
        <v>5804.4</v>
      </c>
      <c r="IW133">
        <v>5804.5</v>
      </c>
      <c r="IX133">
        <v>0.147705</v>
      </c>
      <c r="IY133">
        <v>4.99756</v>
      </c>
      <c r="IZ133">
        <v>2.24854</v>
      </c>
      <c r="JA133">
        <v>2.59521</v>
      </c>
      <c r="JB133">
        <v>1.99585</v>
      </c>
      <c r="JC133">
        <v>2.30347</v>
      </c>
      <c r="JD133">
        <v>27.4118</v>
      </c>
      <c r="JE133">
        <v>15.6993</v>
      </c>
      <c r="JF133">
        <v>2</v>
      </c>
      <c r="JG133">
        <v>620.365</v>
      </c>
      <c r="JH133">
        <v>744.387</v>
      </c>
      <c r="JI133">
        <v>22.2856</v>
      </c>
      <c r="JJ133">
        <v>23.302</v>
      </c>
      <c r="JK133">
        <v>30</v>
      </c>
      <c r="JL133">
        <v>23.2589</v>
      </c>
      <c r="JM133">
        <v>23.2045</v>
      </c>
      <c r="JN133">
        <v>-1</v>
      </c>
      <c r="JO133">
        <v>-30</v>
      </c>
      <c r="JP133">
        <v>-30</v>
      </c>
      <c r="JQ133">
        <v>-999.9</v>
      </c>
      <c r="JR133">
        <v>420.1</v>
      </c>
      <c r="JS133">
        <v>0</v>
      </c>
      <c r="JT133">
        <v>102.869</v>
      </c>
      <c r="JU133">
        <v>104.585</v>
      </c>
    </row>
    <row r="134" spans="1:281">
      <c r="A134">
        <v>118</v>
      </c>
      <c r="B134">
        <v>1654187478.1</v>
      </c>
      <c r="C134">
        <v>7021</v>
      </c>
      <c r="D134" t="s">
        <v>659</v>
      </c>
      <c r="E134" t="s">
        <v>660</v>
      </c>
      <c r="F134">
        <v>5</v>
      </c>
      <c r="G134" t="s">
        <v>417</v>
      </c>
      <c r="H134" t="s">
        <v>418</v>
      </c>
      <c r="I134">
        <v>1654187475.1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941.886390807287</v>
      </c>
      <c r="AK134">
        <v>942.028490909091</v>
      </c>
      <c r="AL134">
        <v>-0.320961499593054</v>
      </c>
      <c r="AM134">
        <v>66.9138105753433</v>
      </c>
      <c r="AN134">
        <f>(AP134 - AO134 + DI134*1E3/(8.314*(DK134+273.15)) * AR134/DH134 * AQ134) * DH134/(100*CV134) * 1000/(1000 - AP134)</f>
        <v>0</v>
      </c>
      <c r="AO134">
        <v>11.3649061296439</v>
      </c>
      <c r="AP134">
        <v>11.4642303030303</v>
      </c>
      <c r="AQ134">
        <v>-0.0162816995283709</v>
      </c>
      <c r="AR134">
        <v>78.336245327383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419</v>
      </c>
      <c r="AY134" t="s">
        <v>419</v>
      </c>
      <c r="AZ134">
        <v>0</v>
      </c>
      <c r="BA134">
        <v>0</v>
      </c>
      <c r="BB134">
        <f>1-AZ134/BA134</f>
        <v>0</v>
      </c>
      <c r="BC134">
        <v>0</v>
      </c>
      <c r="BD134" t="s">
        <v>419</v>
      </c>
      <c r="BE134" t="s">
        <v>419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419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420</v>
      </c>
      <c r="CY134">
        <v>2</v>
      </c>
      <c r="CZ134" t="b">
        <v>1</v>
      </c>
      <c r="DA134">
        <v>1654187475.1</v>
      </c>
      <c r="DB134">
        <v>932.223</v>
      </c>
      <c r="DC134">
        <v>930.535818181818</v>
      </c>
      <c r="DD134">
        <v>11.5061818181818</v>
      </c>
      <c r="DE134">
        <v>11.3864454545455</v>
      </c>
      <c r="DF134">
        <v>928.878727272727</v>
      </c>
      <c r="DG134">
        <v>11.4884181818182</v>
      </c>
      <c r="DH134">
        <v>600.003090909091</v>
      </c>
      <c r="DI134">
        <v>90.6103818181818</v>
      </c>
      <c r="DJ134">
        <v>0.100094054545455</v>
      </c>
      <c r="DK134">
        <v>22.3319636363636</v>
      </c>
      <c r="DL134">
        <v>21.9057</v>
      </c>
      <c r="DM134">
        <v>999.9</v>
      </c>
      <c r="DN134">
        <v>0</v>
      </c>
      <c r="DO134">
        <v>0</v>
      </c>
      <c r="DP134">
        <v>9991.47909090909</v>
      </c>
      <c r="DQ134">
        <v>0</v>
      </c>
      <c r="DR134">
        <v>205.086727272727</v>
      </c>
      <c r="DS134">
        <v>1.68718327272727</v>
      </c>
      <c r="DT134">
        <v>943.074272727273</v>
      </c>
      <c r="DU134">
        <v>941.253363636364</v>
      </c>
      <c r="DV134">
        <v>0.119752872727273</v>
      </c>
      <c r="DW134">
        <v>930.535818181818</v>
      </c>
      <c r="DX134">
        <v>11.3864454545455</v>
      </c>
      <c r="DY134">
        <v>1.04258090909091</v>
      </c>
      <c r="DZ134">
        <v>1.03173090909091</v>
      </c>
      <c r="EA134">
        <v>7.52539545454546</v>
      </c>
      <c r="EB134">
        <v>7.37229363636364</v>
      </c>
      <c r="EC134">
        <v>0</v>
      </c>
      <c r="ED134">
        <v>0</v>
      </c>
      <c r="EE134">
        <v>0</v>
      </c>
      <c r="EF134">
        <v>0</v>
      </c>
      <c r="EG134">
        <v>-1.54545454545455</v>
      </c>
      <c r="EH134">
        <v>0</v>
      </c>
      <c r="EI134">
        <v>-6.27272727272727</v>
      </c>
      <c r="EJ134">
        <v>0.454545454545455</v>
      </c>
      <c r="EK134">
        <v>33.812</v>
      </c>
      <c r="EL134">
        <v>39.375</v>
      </c>
      <c r="EM134">
        <v>36.0169090909091</v>
      </c>
      <c r="EN134">
        <v>40.562</v>
      </c>
      <c r="EO134">
        <v>34.937</v>
      </c>
      <c r="EP134">
        <v>0</v>
      </c>
      <c r="EQ134">
        <v>0</v>
      </c>
      <c r="ER134">
        <v>0</v>
      </c>
      <c r="ES134">
        <v>1654187478.7</v>
      </c>
      <c r="ET134">
        <v>0</v>
      </c>
      <c r="EU134">
        <v>-4.34</v>
      </c>
      <c r="EV134">
        <v>34.1153844503256</v>
      </c>
      <c r="EW134">
        <v>33.5769231044329</v>
      </c>
      <c r="EX134">
        <v>-9.62</v>
      </c>
      <c r="EY134">
        <v>15</v>
      </c>
      <c r="EZ134">
        <v>0</v>
      </c>
      <c r="FA134" t="s">
        <v>421</v>
      </c>
      <c r="FB134">
        <v>1653839153.1</v>
      </c>
      <c r="FC134">
        <v>1653839148.6</v>
      </c>
      <c r="FD134">
        <v>0</v>
      </c>
      <c r="FE134">
        <v>0.832</v>
      </c>
      <c r="FF134">
        <v>0.044</v>
      </c>
      <c r="FG134">
        <v>2.673</v>
      </c>
      <c r="FH134">
        <v>0.008</v>
      </c>
      <c r="FI134">
        <v>427</v>
      </c>
      <c r="FJ134">
        <v>11</v>
      </c>
      <c r="FK134">
        <v>0.49</v>
      </c>
      <c r="FL134">
        <v>0.23</v>
      </c>
      <c r="FM134">
        <v>-8.8264514</v>
      </c>
      <c r="FN134">
        <v>109.473643408231</v>
      </c>
      <c r="FO134">
        <v>15.5957760421497</v>
      </c>
      <c r="FP134">
        <v>-1</v>
      </c>
      <c r="FQ134">
        <v>-4.34</v>
      </c>
      <c r="FR134">
        <v>31.5384614698045</v>
      </c>
      <c r="FS134">
        <v>12.180903086389</v>
      </c>
      <c r="FT134">
        <v>0</v>
      </c>
      <c r="FU134">
        <v>0.0325564343333333</v>
      </c>
      <c r="FV134">
        <v>1.03293149072302</v>
      </c>
      <c r="FW134">
        <v>0.0759751815830979</v>
      </c>
      <c r="FX134">
        <v>0</v>
      </c>
      <c r="FY134">
        <v>0</v>
      </c>
      <c r="FZ134">
        <v>2</v>
      </c>
      <c r="GA134" t="s">
        <v>422</v>
      </c>
      <c r="GB134">
        <v>3.20774</v>
      </c>
      <c r="GC134">
        <v>2.75489</v>
      </c>
      <c r="GD134">
        <v>0.160709</v>
      </c>
      <c r="GE134">
        <v>0.160915</v>
      </c>
      <c r="GF134">
        <v>0.0614934</v>
      </c>
      <c r="GG134">
        <v>0.0617871</v>
      </c>
      <c r="GH134">
        <v>32903.3</v>
      </c>
      <c r="GI134">
        <v>36256.4</v>
      </c>
      <c r="GJ134">
        <v>35508.8</v>
      </c>
      <c r="GK134">
        <v>39203.6</v>
      </c>
      <c r="GL134">
        <v>47213.7</v>
      </c>
      <c r="GM134">
        <v>53066</v>
      </c>
      <c r="GN134">
        <v>55422.5</v>
      </c>
      <c r="GO134">
        <v>62802.4</v>
      </c>
      <c r="GP134">
        <v>2.2035</v>
      </c>
      <c r="GQ134">
        <v>2.3608</v>
      </c>
      <c r="GR134">
        <v>0.105295</v>
      </c>
      <c r="GS134">
        <v>0</v>
      </c>
      <c r="GT134">
        <v>20.1597</v>
      </c>
      <c r="GU134">
        <v>999.9</v>
      </c>
      <c r="GV134">
        <v>35.106</v>
      </c>
      <c r="GW134">
        <v>25.559</v>
      </c>
      <c r="GX134">
        <v>12.7375</v>
      </c>
      <c r="GY134">
        <v>53.6063</v>
      </c>
      <c r="GZ134">
        <v>36.278</v>
      </c>
      <c r="HA134">
        <v>2</v>
      </c>
      <c r="HB134">
        <v>-0.305897</v>
      </c>
      <c r="HC134">
        <v>0</v>
      </c>
      <c r="HD134">
        <v>20.1807</v>
      </c>
      <c r="HE134">
        <v>5.20336</v>
      </c>
      <c r="HF134">
        <v>12.0059</v>
      </c>
      <c r="HG134">
        <v>4.97575</v>
      </c>
      <c r="HH134">
        <v>3.293</v>
      </c>
      <c r="HI134">
        <v>454.1</v>
      </c>
      <c r="HJ134">
        <v>9999</v>
      </c>
      <c r="HK134">
        <v>9999</v>
      </c>
      <c r="HL134">
        <v>8593.3</v>
      </c>
      <c r="HM134">
        <v>1.86264</v>
      </c>
      <c r="HN134">
        <v>1.86782</v>
      </c>
      <c r="HO134">
        <v>1.86752</v>
      </c>
      <c r="HP134">
        <v>1.86859</v>
      </c>
      <c r="HQ134">
        <v>1.86951</v>
      </c>
      <c r="HR134">
        <v>1.86554</v>
      </c>
      <c r="HS134">
        <v>1.8667</v>
      </c>
      <c r="HT134">
        <v>1.86803</v>
      </c>
      <c r="HU134">
        <v>5</v>
      </c>
      <c r="HV134">
        <v>0</v>
      </c>
      <c r="HW134">
        <v>0</v>
      </c>
      <c r="HX134">
        <v>0</v>
      </c>
      <c r="HY134" t="s">
        <v>423</v>
      </c>
      <c r="HZ134" t="s">
        <v>424</v>
      </c>
      <c r="IA134" t="s">
        <v>425</v>
      </c>
      <c r="IB134" t="s">
        <v>425</v>
      </c>
      <c r="IC134" t="s">
        <v>425</v>
      </c>
      <c r="ID134" t="s">
        <v>425</v>
      </c>
      <c r="IE134">
        <v>0</v>
      </c>
      <c r="IF134">
        <v>100</v>
      </c>
      <c r="IG134">
        <v>100</v>
      </c>
      <c r="IH134">
        <v>3.343</v>
      </c>
      <c r="II134">
        <v>0.0168</v>
      </c>
      <c r="IJ134">
        <v>2.1281692141418</v>
      </c>
      <c r="IK134">
        <v>0.00126289029031032</v>
      </c>
      <c r="IL134">
        <v>1.41772891061911e-08</v>
      </c>
      <c r="IM134">
        <v>3.84268295795709e-11</v>
      </c>
      <c r="IN134">
        <v>-0.00961934716735676</v>
      </c>
      <c r="IO134">
        <v>-0.0181798780298593</v>
      </c>
      <c r="IP134">
        <v>0.00198435848900387</v>
      </c>
      <c r="IQ134">
        <v>-1.69116240974151e-05</v>
      </c>
      <c r="IR134">
        <v>-3</v>
      </c>
      <c r="IS134">
        <v>2251</v>
      </c>
      <c r="IT134">
        <v>1</v>
      </c>
      <c r="IU134">
        <v>27</v>
      </c>
      <c r="IV134">
        <v>5805.4</v>
      </c>
      <c r="IW134">
        <v>5805.5</v>
      </c>
      <c r="IX134">
        <v>0.147705</v>
      </c>
      <c r="IY134">
        <v>4.99756</v>
      </c>
      <c r="IZ134">
        <v>2.24854</v>
      </c>
      <c r="JA134">
        <v>2.59644</v>
      </c>
      <c r="JB134">
        <v>1.99585</v>
      </c>
      <c r="JC134">
        <v>2.31201</v>
      </c>
      <c r="JD134">
        <v>27.391</v>
      </c>
      <c r="JE134">
        <v>15.6993</v>
      </c>
      <c r="JF134">
        <v>2</v>
      </c>
      <c r="JG134">
        <v>620.539</v>
      </c>
      <c r="JH134">
        <v>744.878</v>
      </c>
      <c r="JI134">
        <v>22.2699</v>
      </c>
      <c r="JJ134">
        <v>23.2883</v>
      </c>
      <c r="JK134">
        <v>30.0001</v>
      </c>
      <c r="JL134">
        <v>23.2448</v>
      </c>
      <c r="JM134">
        <v>23.1907</v>
      </c>
      <c r="JN134">
        <v>-1</v>
      </c>
      <c r="JO134">
        <v>-30</v>
      </c>
      <c r="JP134">
        <v>-30</v>
      </c>
      <c r="JQ134">
        <v>-999.9</v>
      </c>
      <c r="JR134">
        <v>420.1</v>
      </c>
      <c r="JS134">
        <v>0</v>
      </c>
      <c r="JT134">
        <v>102.871</v>
      </c>
      <c r="JU134">
        <v>104.586</v>
      </c>
    </row>
    <row r="135" spans="1:281">
      <c r="A135">
        <v>119</v>
      </c>
      <c r="B135">
        <v>1654187538.1</v>
      </c>
      <c r="C135">
        <v>7081</v>
      </c>
      <c r="D135" t="s">
        <v>661</v>
      </c>
      <c r="E135" t="s">
        <v>662</v>
      </c>
      <c r="F135">
        <v>5</v>
      </c>
      <c r="G135" t="s">
        <v>417</v>
      </c>
      <c r="H135" t="s">
        <v>418</v>
      </c>
      <c r="I135">
        <v>1654187535.1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944.829325694249</v>
      </c>
      <c r="AK135">
        <v>947.069860606061</v>
      </c>
      <c r="AL135">
        <v>-0.759992634996636</v>
      </c>
      <c r="AM135">
        <v>66.9138105753433</v>
      </c>
      <c r="AN135">
        <f>(AP135 - AO135 + DI135*1E3/(8.314*(DK135+273.15)) * AR135/DH135 * AQ135) * DH135/(100*CV135) * 1000/(1000 - AP135)</f>
        <v>0</v>
      </c>
      <c r="AO135">
        <v>11.3443184358125</v>
      </c>
      <c r="AP135">
        <v>11.4253096969697</v>
      </c>
      <c r="AQ135">
        <v>-0.0124163309636207</v>
      </c>
      <c r="AR135">
        <v>78.336245327383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419</v>
      </c>
      <c r="AY135" t="s">
        <v>419</v>
      </c>
      <c r="AZ135">
        <v>0</v>
      </c>
      <c r="BA135">
        <v>0</v>
      </c>
      <c r="BB135">
        <f>1-AZ135/BA135</f>
        <v>0</v>
      </c>
      <c r="BC135">
        <v>0</v>
      </c>
      <c r="BD135" t="s">
        <v>419</v>
      </c>
      <c r="BE135" t="s">
        <v>419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419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420</v>
      </c>
      <c r="CY135">
        <v>2</v>
      </c>
      <c r="CZ135" t="b">
        <v>1</v>
      </c>
      <c r="DA135">
        <v>1654187535.1</v>
      </c>
      <c r="DB135">
        <v>938.091909090909</v>
      </c>
      <c r="DC135">
        <v>934.628363636364</v>
      </c>
      <c r="DD135">
        <v>11.4572727272727</v>
      </c>
      <c r="DE135">
        <v>11.3625090909091</v>
      </c>
      <c r="DF135">
        <v>934.739454545455</v>
      </c>
      <c r="DG135">
        <v>11.4404909090909</v>
      </c>
      <c r="DH135">
        <v>600.036</v>
      </c>
      <c r="DI135">
        <v>90.6104818181818</v>
      </c>
      <c r="DJ135">
        <v>0.100131263636364</v>
      </c>
      <c r="DK135">
        <v>22.3080545454545</v>
      </c>
      <c r="DL135">
        <v>21.8781909090909</v>
      </c>
      <c r="DM135">
        <v>999.9</v>
      </c>
      <c r="DN135">
        <v>0</v>
      </c>
      <c r="DO135">
        <v>0</v>
      </c>
      <c r="DP135">
        <v>9961.59181818182</v>
      </c>
      <c r="DQ135">
        <v>0</v>
      </c>
      <c r="DR135">
        <v>205.192090909091</v>
      </c>
      <c r="DS135">
        <v>3.46349</v>
      </c>
      <c r="DT135">
        <v>948.964545454545</v>
      </c>
      <c r="DU135">
        <v>945.370090909091</v>
      </c>
      <c r="DV135">
        <v>0.0947510090909091</v>
      </c>
      <c r="DW135">
        <v>934.628363636364</v>
      </c>
      <c r="DX135">
        <v>11.3625090909091</v>
      </c>
      <c r="DY135">
        <v>1.03814909090909</v>
      </c>
      <c r="DZ135">
        <v>1.02956272727273</v>
      </c>
      <c r="EA135">
        <v>7.46304909090909</v>
      </c>
      <c r="EB135">
        <v>7.34157363636364</v>
      </c>
      <c r="EC135">
        <v>0</v>
      </c>
      <c r="ED135">
        <v>0</v>
      </c>
      <c r="EE135">
        <v>0</v>
      </c>
      <c r="EF135">
        <v>0</v>
      </c>
      <c r="EG135">
        <v>-6.45454545454545</v>
      </c>
      <c r="EH135">
        <v>0</v>
      </c>
      <c r="EI135">
        <v>-11.7272727272727</v>
      </c>
      <c r="EJ135">
        <v>-1.09090909090909</v>
      </c>
      <c r="EK135">
        <v>33.812</v>
      </c>
      <c r="EL135">
        <v>39.375</v>
      </c>
      <c r="EM135">
        <v>36</v>
      </c>
      <c r="EN135">
        <v>40.5450909090909</v>
      </c>
      <c r="EO135">
        <v>34.9257272727273</v>
      </c>
      <c r="EP135">
        <v>0</v>
      </c>
      <c r="EQ135">
        <v>0</v>
      </c>
      <c r="ER135">
        <v>0</v>
      </c>
      <c r="ES135">
        <v>1654187538.7</v>
      </c>
      <c r="ET135">
        <v>0</v>
      </c>
      <c r="EU135">
        <v>-7.68</v>
      </c>
      <c r="EV135">
        <v>-13.1153841354908</v>
      </c>
      <c r="EW135">
        <v>-60.92307697504</v>
      </c>
      <c r="EX135">
        <v>-9.34</v>
      </c>
      <c r="EY135">
        <v>15</v>
      </c>
      <c r="EZ135">
        <v>0</v>
      </c>
      <c r="FA135" t="s">
        <v>421</v>
      </c>
      <c r="FB135">
        <v>1653839153.1</v>
      </c>
      <c r="FC135">
        <v>1653839148.6</v>
      </c>
      <c r="FD135">
        <v>0</v>
      </c>
      <c r="FE135">
        <v>0.832</v>
      </c>
      <c r="FF135">
        <v>0.044</v>
      </c>
      <c r="FG135">
        <v>2.673</v>
      </c>
      <c r="FH135">
        <v>0.008</v>
      </c>
      <c r="FI135">
        <v>427</v>
      </c>
      <c r="FJ135">
        <v>11</v>
      </c>
      <c r="FK135">
        <v>0.49</v>
      </c>
      <c r="FL135">
        <v>0.23</v>
      </c>
      <c r="FM135">
        <v>3.15429533333333</v>
      </c>
      <c r="FN135">
        <v>4.15134006674082</v>
      </c>
      <c r="FO135">
        <v>0.311566772829767</v>
      </c>
      <c r="FP135">
        <v>-1</v>
      </c>
      <c r="FQ135">
        <v>-6.52</v>
      </c>
      <c r="FR135">
        <v>-38.307691767606</v>
      </c>
      <c r="FS135">
        <v>16.848430193938</v>
      </c>
      <c r="FT135">
        <v>0</v>
      </c>
      <c r="FU135">
        <v>0.0262511853333333</v>
      </c>
      <c r="FV135">
        <v>0.830614888898776</v>
      </c>
      <c r="FW135">
        <v>0.0610130881411435</v>
      </c>
      <c r="FX135">
        <v>0</v>
      </c>
      <c r="FY135">
        <v>0</v>
      </c>
      <c r="FZ135">
        <v>2</v>
      </c>
      <c r="GA135" t="s">
        <v>422</v>
      </c>
      <c r="GB135">
        <v>3.20764</v>
      </c>
      <c r="GC135">
        <v>2.75473</v>
      </c>
      <c r="GD135">
        <v>0.161256</v>
      </c>
      <c r="GE135">
        <v>0.161192</v>
      </c>
      <c r="GF135">
        <v>0.0613491</v>
      </c>
      <c r="GG135">
        <v>0.0617034</v>
      </c>
      <c r="GH135">
        <v>32882.6</v>
      </c>
      <c r="GI135">
        <v>36245.8</v>
      </c>
      <c r="GJ135">
        <v>35509.4</v>
      </c>
      <c r="GK135">
        <v>39204.9</v>
      </c>
      <c r="GL135">
        <v>47221.9</v>
      </c>
      <c r="GM135">
        <v>53072.8</v>
      </c>
      <c r="GN135">
        <v>55423.4</v>
      </c>
      <c r="GO135">
        <v>62804.7</v>
      </c>
      <c r="GP135">
        <v>2.2035</v>
      </c>
      <c r="GQ135">
        <v>2.3615</v>
      </c>
      <c r="GR135">
        <v>0.106122</v>
      </c>
      <c r="GS135">
        <v>0</v>
      </c>
      <c r="GT135">
        <v>20.1237</v>
      </c>
      <c r="GU135">
        <v>999.9</v>
      </c>
      <c r="GV135">
        <v>35.13</v>
      </c>
      <c r="GW135">
        <v>25.508</v>
      </c>
      <c r="GX135">
        <v>12.7058</v>
      </c>
      <c r="GY135">
        <v>54.9563</v>
      </c>
      <c r="GZ135">
        <v>36.234</v>
      </c>
      <c r="HA135">
        <v>2</v>
      </c>
      <c r="HB135">
        <v>-0.307101</v>
      </c>
      <c r="HC135">
        <v>0</v>
      </c>
      <c r="HD135">
        <v>20.1804</v>
      </c>
      <c r="HE135">
        <v>5.20396</v>
      </c>
      <c r="HF135">
        <v>12.0055</v>
      </c>
      <c r="HG135">
        <v>4.9757</v>
      </c>
      <c r="HH135">
        <v>3.293</v>
      </c>
      <c r="HI135">
        <v>454.1</v>
      </c>
      <c r="HJ135">
        <v>9999</v>
      </c>
      <c r="HK135">
        <v>9999</v>
      </c>
      <c r="HL135">
        <v>8593.3</v>
      </c>
      <c r="HM135">
        <v>1.86263</v>
      </c>
      <c r="HN135">
        <v>1.86772</v>
      </c>
      <c r="HO135">
        <v>1.86752</v>
      </c>
      <c r="HP135">
        <v>1.86859</v>
      </c>
      <c r="HQ135">
        <v>1.86951</v>
      </c>
      <c r="HR135">
        <v>1.86554</v>
      </c>
      <c r="HS135">
        <v>1.86671</v>
      </c>
      <c r="HT135">
        <v>1.86802</v>
      </c>
      <c r="HU135">
        <v>5</v>
      </c>
      <c r="HV135">
        <v>0</v>
      </c>
      <c r="HW135">
        <v>0</v>
      </c>
      <c r="HX135">
        <v>0</v>
      </c>
      <c r="HY135" t="s">
        <v>423</v>
      </c>
      <c r="HZ135" t="s">
        <v>424</v>
      </c>
      <c r="IA135" t="s">
        <v>425</v>
      </c>
      <c r="IB135" t="s">
        <v>425</v>
      </c>
      <c r="IC135" t="s">
        <v>425</v>
      </c>
      <c r="ID135" t="s">
        <v>425</v>
      </c>
      <c r="IE135">
        <v>0</v>
      </c>
      <c r="IF135">
        <v>100</v>
      </c>
      <c r="IG135">
        <v>100</v>
      </c>
      <c r="IH135">
        <v>3.349</v>
      </c>
      <c r="II135">
        <v>0.0161</v>
      </c>
      <c r="IJ135">
        <v>2.1281692141418</v>
      </c>
      <c r="IK135">
        <v>0.00126289029031032</v>
      </c>
      <c r="IL135">
        <v>1.41772891061911e-08</v>
      </c>
      <c r="IM135">
        <v>3.84268295795709e-11</v>
      </c>
      <c r="IN135">
        <v>-0.00961934716735676</v>
      </c>
      <c r="IO135">
        <v>-0.0181798780298593</v>
      </c>
      <c r="IP135">
        <v>0.00198435848900387</v>
      </c>
      <c r="IQ135">
        <v>-1.69116240974151e-05</v>
      </c>
      <c r="IR135">
        <v>-3</v>
      </c>
      <c r="IS135">
        <v>2251</v>
      </c>
      <c r="IT135">
        <v>1</v>
      </c>
      <c r="IU135">
        <v>27</v>
      </c>
      <c r="IV135">
        <v>5806.4</v>
      </c>
      <c r="IW135">
        <v>5806.5</v>
      </c>
      <c r="IX135">
        <v>0.147705</v>
      </c>
      <c r="IY135">
        <v>4.99756</v>
      </c>
      <c r="IZ135">
        <v>2.24854</v>
      </c>
      <c r="JA135">
        <v>2.59644</v>
      </c>
      <c r="JB135">
        <v>1.99585</v>
      </c>
      <c r="JC135">
        <v>2.2937</v>
      </c>
      <c r="JD135">
        <v>27.3493</v>
      </c>
      <c r="JE135">
        <v>15.6818</v>
      </c>
      <c r="JF135">
        <v>2</v>
      </c>
      <c r="JG135">
        <v>620.337</v>
      </c>
      <c r="JH135">
        <v>745.249</v>
      </c>
      <c r="JI135">
        <v>22.2514</v>
      </c>
      <c r="JJ135">
        <v>23.2707</v>
      </c>
      <c r="JK135">
        <v>30.0001</v>
      </c>
      <c r="JL135">
        <v>23.2283</v>
      </c>
      <c r="JM135">
        <v>23.1732</v>
      </c>
      <c r="JN135">
        <v>-1</v>
      </c>
      <c r="JO135">
        <v>-30</v>
      </c>
      <c r="JP135">
        <v>-30</v>
      </c>
      <c r="JQ135">
        <v>-999.9</v>
      </c>
      <c r="JR135">
        <v>420.1</v>
      </c>
      <c r="JS135">
        <v>0</v>
      </c>
      <c r="JT135">
        <v>102.873</v>
      </c>
      <c r="JU135">
        <v>104.59</v>
      </c>
    </row>
    <row r="136" spans="1:281">
      <c r="A136">
        <v>120</v>
      </c>
      <c r="B136">
        <v>1654187598.1</v>
      </c>
      <c r="C136">
        <v>7141</v>
      </c>
      <c r="D136" t="s">
        <v>663</v>
      </c>
      <c r="E136" t="s">
        <v>664</v>
      </c>
      <c r="F136">
        <v>5</v>
      </c>
      <c r="G136" t="s">
        <v>417</v>
      </c>
      <c r="H136" t="s">
        <v>418</v>
      </c>
      <c r="I136">
        <v>1654187595.1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896.692758706083</v>
      </c>
      <c r="AK136">
        <v>899.086024242424</v>
      </c>
      <c r="AL136">
        <v>-0.802163753313531</v>
      </c>
      <c r="AM136">
        <v>66.9138105753433</v>
      </c>
      <c r="AN136">
        <f>(AP136 - AO136 + DI136*1E3/(8.314*(DK136+273.15)) * AR136/DH136 * AQ136) * DH136/(100*CV136) * 1000/(1000 - AP136)</f>
        <v>0</v>
      </c>
      <c r="AO136">
        <v>11.2916693545384</v>
      </c>
      <c r="AP136">
        <v>11.3823072727273</v>
      </c>
      <c r="AQ136">
        <v>-0.0144606668660686</v>
      </c>
      <c r="AR136">
        <v>78.336245327383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419</v>
      </c>
      <c r="AY136" t="s">
        <v>419</v>
      </c>
      <c r="AZ136">
        <v>0</v>
      </c>
      <c r="BA136">
        <v>0</v>
      </c>
      <c r="BB136">
        <f>1-AZ136/BA136</f>
        <v>0</v>
      </c>
      <c r="BC136">
        <v>0</v>
      </c>
      <c r="BD136" t="s">
        <v>419</v>
      </c>
      <c r="BE136" t="s">
        <v>419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419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420</v>
      </c>
      <c r="CY136">
        <v>2</v>
      </c>
      <c r="CZ136" t="b">
        <v>1</v>
      </c>
      <c r="DA136">
        <v>1654187595.1</v>
      </c>
      <c r="DB136">
        <v>890.795909090909</v>
      </c>
      <c r="DC136">
        <v>887.073727272727</v>
      </c>
      <c r="DD136">
        <v>11.4191363636364</v>
      </c>
      <c r="DE136">
        <v>11.3129</v>
      </c>
      <c r="DF136">
        <v>887.508909090909</v>
      </c>
      <c r="DG136">
        <v>11.4031181818182</v>
      </c>
      <c r="DH136">
        <v>600.022090909091</v>
      </c>
      <c r="DI136">
        <v>90.6082272727273</v>
      </c>
      <c r="DJ136">
        <v>0.100092972727273</v>
      </c>
      <c r="DK136">
        <v>22.2922636363636</v>
      </c>
      <c r="DL136">
        <v>21.8476636363636</v>
      </c>
      <c r="DM136">
        <v>999.9</v>
      </c>
      <c r="DN136">
        <v>0</v>
      </c>
      <c r="DO136">
        <v>0</v>
      </c>
      <c r="DP136">
        <v>10001.8090909091</v>
      </c>
      <c r="DQ136">
        <v>0</v>
      </c>
      <c r="DR136">
        <v>205.268818181818</v>
      </c>
      <c r="DS136">
        <v>3.72229</v>
      </c>
      <c r="DT136">
        <v>901.085545454545</v>
      </c>
      <c r="DU136">
        <v>897.224</v>
      </c>
      <c r="DV136">
        <v>0.106254081818182</v>
      </c>
      <c r="DW136">
        <v>887.073727272727</v>
      </c>
      <c r="DX136">
        <v>11.3129</v>
      </c>
      <c r="DY136">
        <v>1.03466909090909</v>
      </c>
      <c r="DZ136">
        <v>1.02504</v>
      </c>
      <c r="EA136">
        <v>7.41390727272727</v>
      </c>
      <c r="EB136">
        <v>7.27722545454546</v>
      </c>
      <c r="EC136">
        <v>0</v>
      </c>
      <c r="ED136">
        <v>0</v>
      </c>
      <c r="EE136">
        <v>0</v>
      </c>
      <c r="EF136">
        <v>0</v>
      </c>
      <c r="EG136">
        <v>-10.0454545454545</v>
      </c>
      <c r="EH136">
        <v>0</v>
      </c>
      <c r="EI136">
        <v>-14.3181818181818</v>
      </c>
      <c r="EJ136">
        <v>-1.59090909090909</v>
      </c>
      <c r="EK136">
        <v>33.812</v>
      </c>
      <c r="EL136">
        <v>39.3578181818182</v>
      </c>
      <c r="EM136">
        <v>36</v>
      </c>
      <c r="EN136">
        <v>40.5112727272727</v>
      </c>
      <c r="EO136">
        <v>34.8975454545455</v>
      </c>
      <c r="EP136">
        <v>0</v>
      </c>
      <c r="EQ136">
        <v>0</v>
      </c>
      <c r="ER136">
        <v>0</v>
      </c>
      <c r="ES136">
        <v>1654187598.7</v>
      </c>
      <c r="ET136">
        <v>0</v>
      </c>
      <c r="EU136">
        <v>-7.46</v>
      </c>
      <c r="EV136">
        <v>-18.4615378960585</v>
      </c>
      <c r="EW136">
        <v>-19.5384613214395</v>
      </c>
      <c r="EX136">
        <v>-10.54</v>
      </c>
      <c r="EY136">
        <v>15</v>
      </c>
      <c r="EZ136">
        <v>0</v>
      </c>
      <c r="FA136" t="s">
        <v>421</v>
      </c>
      <c r="FB136">
        <v>1653839153.1</v>
      </c>
      <c r="FC136">
        <v>1653839148.6</v>
      </c>
      <c r="FD136">
        <v>0</v>
      </c>
      <c r="FE136">
        <v>0.832</v>
      </c>
      <c r="FF136">
        <v>0.044</v>
      </c>
      <c r="FG136">
        <v>2.673</v>
      </c>
      <c r="FH136">
        <v>0.008</v>
      </c>
      <c r="FI136">
        <v>427</v>
      </c>
      <c r="FJ136">
        <v>11</v>
      </c>
      <c r="FK136">
        <v>0.49</v>
      </c>
      <c r="FL136">
        <v>0.23</v>
      </c>
      <c r="FM136">
        <v>3.74879709677419</v>
      </c>
      <c r="FN136">
        <v>0.075962419354822</v>
      </c>
      <c r="FO136">
        <v>0.0435598727888148</v>
      </c>
      <c r="FP136">
        <v>-1</v>
      </c>
      <c r="FQ136">
        <v>-8.63461538461539</v>
      </c>
      <c r="FR136">
        <v>7.4017097402455</v>
      </c>
      <c r="FS136">
        <v>16.2974500673641</v>
      </c>
      <c r="FT136">
        <v>0</v>
      </c>
      <c r="FU136">
        <v>0.0237320388064516</v>
      </c>
      <c r="FV136">
        <v>0.904512682596774</v>
      </c>
      <c r="FW136">
        <v>0.0685162043954092</v>
      </c>
      <c r="FX136">
        <v>0</v>
      </c>
      <c r="FY136">
        <v>0</v>
      </c>
      <c r="FZ136">
        <v>2</v>
      </c>
      <c r="GA136" t="s">
        <v>422</v>
      </c>
      <c r="GB136">
        <v>3.20764</v>
      </c>
      <c r="GC136">
        <v>2.75478</v>
      </c>
      <c r="GD136">
        <v>0.155905</v>
      </c>
      <c r="GE136">
        <v>0.155835</v>
      </c>
      <c r="GF136">
        <v>0.0611791</v>
      </c>
      <c r="GG136">
        <v>0.061552</v>
      </c>
      <c r="GH136">
        <v>33093.8</v>
      </c>
      <c r="GI136">
        <v>36479</v>
      </c>
      <c r="GJ136">
        <v>35511.2</v>
      </c>
      <c r="GK136">
        <v>39207</v>
      </c>
      <c r="GL136">
        <v>47232.5</v>
      </c>
      <c r="GM136">
        <v>53083.4</v>
      </c>
      <c r="GN136">
        <v>55425.8</v>
      </c>
      <c r="GO136">
        <v>62807.3</v>
      </c>
      <c r="GP136">
        <v>2.2041</v>
      </c>
      <c r="GQ136">
        <v>2.36175</v>
      </c>
      <c r="GR136">
        <v>0.10531</v>
      </c>
      <c r="GS136">
        <v>0</v>
      </c>
      <c r="GT136">
        <v>20.1104</v>
      </c>
      <c r="GU136">
        <v>999.9</v>
      </c>
      <c r="GV136">
        <v>35.154</v>
      </c>
      <c r="GW136">
        <v>25.448</v>
      </c>
      <c r="GX136">
        <v>12.6701</v>
      </c>
      <c r="GY136">
        <v>54.2963</v>
      </c>
      <c r="GZ136">
        <v>36.3702</v>
      </c>
      <c r="HA136">
        <v>2</v>
      </c>
      <c r="HB136">
        <v>-0.309101</v>
      </c>
      <c r="HC136">
        <v>0</v>
      </c>
      <c r="HD136">
        <v>20.1807</v>
      </c>
      <c r="HE136">
        <v>5.20411</v>
      </c>
      <c r="HF136">
        <v>12.0056</v>
      </c>
      <c r="HG136">
        <v>4.9755</v>
      </c>
      <c r="HH136">
        <v>3.293</v>
      </c>
      <c r="HI136">
        <v>454.1</v>
      </c>
      <c r="HJ136">
        <v>9999</v>
      </c>
      <c r="HK136">
        <v>9999</v>
      </c>
      <c r="HL136">
        <v>8593.3</v>
      </c>
      <c r="HM136">
        <v>1.86264</v>
      </c>
      <c r="HN136">
        <v>1.86779</v>
      </c>
      <c r="HO136">
        <v>1.86752</v>
      </c>
      <c r="HP136">
        <v>1.86859</v>
      </c>
      <c r="HQ136">
        <v>1.86951</v>
      </c>
      <c r="HR136">
        <v>1.86554</v>
      </c>
      <c r="HS136">
        <v>1.86671</v>
      </c>
      <c r="HT136">
        <v>1.86803</v>
      </c>
      <c r="HU136">
        <v>5</v>
      </c>
      <c r="HV136">
        <v>0</v>
      </c>
      <c r="HW136">
        <v>0</v>
      </c>
      <c r="HX136">
        <v>0</v>
      </c>
      <c r="HY136" t="s">
        <v>423</v>
      </c>
      <c r="HZ136" t="s">
        <v>424</v>
      </c>
      <c r="IA136" t="s">
        <v>425</v>
      </c>
      <c r="IB136" t="s">
        <v>425</v>
      </c>
      <c r="IC136" t="s">
        <v>425</v>
      </c>
      <c r="ID136" t="s">
        <v>425</v>
      </c>
      <c r="IE136">
        <v>0</v>
      </c>
      <c r="IF136">
        <v>100</v>
      </c>
      <c r="IG136">
        <v>100</v>
      </c>
      <c r="IH136">
        <v>3.283</v>
      </c>
      <c r="II136">
        <v>0.0152</v>
      </c>
      <c r="IJ136">
        <v>2.1281692141418</v>
      </c>
      <c r="IK136">
        <v>0.00126289029031032</v>
      </c>
      <c r="IL136">
        <v>1.41772891061911e-08</v>
      </c>
      <c r="IM136">
        <v>3.84268295795709e-11</v>
      </c>
      <c r="IN136">
        <v>-0.00961934716735676</v>
      </c>
      <c r="IO136">
        <v>-0.0181798780298593</v>
      </c>
      <c r="IP136">
        <v>0.00198435848900387</v>
      </c>
      <c r="IQ136">
        <v>-1.69116240974151e-05</v>
      </c>
      <c r="IR136">
        <v>-3</v>
      </c>
      <c r="IS136">
        <v>2251</v>
      </c>
      <c r="IT136">
        <v>1</v>
      </c>
      <c r="IU136">
        <v>27</v>
      </c>
      <c r="IV136">
        <v>5807.4</v>
      </c>
      <c r="IW136">
        <v>5807.5</v>
      </c>
      <c r="IX136">
        <v>0.147705</v>
      </c>
      <c r="IY136">
        <v>4.99756</v>
      </c>
      <c r="IZ136">
        <v>2.24854</v>
      </c>
      <c r="JA136">
        <v>2.59644</v>
      </c>
      <c r="JB136">
        <v>1.99585</v>
      </c>
      <c r="JC136">
        <v>2.31201</v>
      </c>
      <c r="JD136">
        <v>27.3285</v>
      </c>
      <c r="JE136">
        <v>15.6731</v>
      </c>
      <c r="JF136">
        <v>2</v>
      </c>
      <c r="JG136">
        <v>620.556</v>
      </c>
      <c r="JH136">
        <v>745.189</v>
      </c>
      <c r="JI136">
        <v>22.2323</v>
      </c>
      <c r="JJ136">
        <v>23.2498</v>
      </c>
      <c r="JK136">
        <v>29.9999</v>
      </c>
      <c r="JL136">
        <v>23.2083</v>
      </c>
      <c r="JM136">
        <v>23.1539</v>
      </c>
      <c r="JN136">
        <v>-1</v>
      </c>
      <c r="JO136">
        <v>-30</v>
      </c>
      <c r="JP136">
        <v>-30</v>
      </c>
      <c r="JQ136">
        <v>-999.9</v>
      </c>
      <c r="JR136">
        <v>420.1</v>
      </c>
      <c r="JS136">
        <v>0</v>
      </c>
      <c r="JT136">
        <v>102.877</v>
      </c>
      <c r="JU136">
        <v>104.594</v>
      </c>
    </row>
    <row r="137" spans="1:281">
      <c r="A137">
        <v>121</v>
      </c>
      <c r="B137">
        <v>1654187658.5</v>
      </c>
      <c r="C137">
        <v>7201.40000009537</v>
      </c>
      <c r="D137" t="s">
        <v>665</v>
      </c>
      <c r="E137" t="s">
        <v>666</v>
      </c>
      <c r="F137">
        <v>5</v>
      </c>
      <c r="G137" t="s">
        <v>417</v>
      </c>
      <c r="H137" t="s">
        <v>418</v>
      </c>
      <c r="I137">
        <v>1654187655.75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894.402582042371</v>
      </c>
      <c r="AK137">
        <v>871.272866666667</v>
      </c>
      <c r="AL137">
        <v>4.59191283516822</v>
      </c>
      <c r="AM137">
        <v>66.9138105753433</v>
      </c>
      <c r="AN137">
        <f>(AP137 - AO137 + DI137*1E3/(8.314*(DK137+273.15)) * AR137/DH137 * AQ137) * DH137/(100*CV137) * 1000/(1000 - AP137)</f>
        <v>0</v>
      </c>
      <c r="AO137">
        <v>11.2405936680544</v>
      </c>
      <c r="AP137">
        <v>11.3110381818182</v>
      </c>
      <c r="AQ137">
        <v>-0.0126897112772284</v>
      </c>
      <c r="AR137">
        <v>78.336245327383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419</v>
      </c>
      <c r="AY137" t="s">
        <v>419</v>
      </c>
      <c r="AZ137">
        <v>0</v>
      </c>
      <c r="BA137">
        <v>0</v>
      </c>
      <c r="BB137">
        <f>1-AZ137/BA137</f>
        <v>0</v>
      </c>
      <c r="BC137">
        <v>0</v>
      </c>
      <c r="BD137" t="s">
        <v>419</v>
      </c>
      <c r="BE137" t="s">
        <v>419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419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420</v>
      </c>
      <c r="CY137">
        <v>2</v>
      </c>
      <c r="CZ137" t="b">
        <v>1</v>
      </c>
      <c r="DA137">
        <v>1654187655.75</v>
      </c>
      <c r="DB137">
        <v>852.6425</v>
      </c>
      <c r="DC137">
        <v>875.2186</v>
      </c>
      <c r="DD137">
        <v>11.3334</v>
      </c>
      <c r="DE137">
        <v>11.25248</v>
      </c>
      <c r="DF137">
        <v>849.4079</v>
      </c>
      <c r="DG137">
        <v>11.31908</v>
      </c>
      <c r="DH137">
        <v>600.007</v>
      </c>
      <c r="DI137">
        <v>90.60897</v>
      </c>
      <c r="DJ137">
        <v>0.09990832</v>
      </c>
      <c r="DK137">
        <v>22.27995</v>
      </c>
      <c r="DL137">
        <v>21.85014</v>
      </c>
      <c r="DM137">
        <v>999.9</v>
      </c>
      <c r="DN137">
        <v>0</v>
      </c>
      <c r="DO137">
        <v>0</v>
      </c>
      <c r="DP137">
        <v>9998.688</v>
      </c>
      <c r="DQ137">
        <v>0</v>
      </c>
      <c r="DR137">
        <v>205.3249</v>
      </c>
      <c r="DS137">
        <v>-22.576197</v>
      </c>
      <c r="DT137">
        <v>862.4166</v>
      </c>
      <c r="DU137">
        <v>885.1791</v>
      </c>
      <c r="DV137">
        <v>0.08091859</v>
      </c>
      <c r="DW137">
        <v>875.2186</v>
      </c>
      <c r="DX137">
        <v>11.25248</v>
      </c>
      <c r="DY137">
        <v>1.026908</v>
      </c>
      <c r="DZ137">
        <v>1.019576</v>
      </c>
      <c r="EA137">
        <v>7.303817</v>
      </c>
      <c r="EB137">
        <v>7.199136</v>
      </c>
      <c r="EC137">
        <v>0</v>
      </c>
      <c r="ED137">
        <v>0</v>
      </c>
      <c r="EE137">
        <v>0</v>
      </c>
      <c r="EF137">
        <v>0</v>
      </c>
      <c r="EG137">
        <v>-1</v>
      </c>
      <c r="EH137">
        <v>0</v>
      </c>
      <c r="EI137">
        <v>-21.6</v>
      </c>
      <c r="EJ137">
        <v>-3.2</v>
      </c>
      <c r="EK137">
        <v>33.812</v>
      </c>
      <c r="EL137">
        <v>39.312</v>
      </c>
      <c r="EM137">
        <v>36</v>
      </c>
      <c r="EN137">
        <v>40.5</v>
      </c>
      <c r="EO137">
        <v>34.875</v>
      </c>
      <c r="EP137">
        <v>0</v>
      </c>
      <c r="EQ137">
        <v>0</v>
      </c>
      <c r="ER137">
        <v>0</v>
      </c>
      <c r="ES137">
        <v>1654187659.3</v>
      </c>
      <c r="ET137">
        <v>0</v>
      </c>
      <c r="EU137">
        <v>-2.86538461538462</v>
      </c>
      <c r="EV137">
        <v>6.2051290022255</v>
      </c>
      <c r="EW137">
        <v>-0.512820475896816</v>
      </c>
      <c r="EX137">
        <v>-12.5769230769231</v>
      </c>
      <c r="EY137">
        <v>15</v>
      </c>
      <c r="EZ137">
        <v>0</v>
      </c>
      <c r="FA137" t="s">
        <v>421</v>
      </c>
      <c r="FB137">
        <v>1653839153.1</v>
      </c>
      <c r="FC137">
        <v>1653839148.6</v>
      </c>
      <c r="FD137">
        <v>0</v>
      </c>
      <c r="FE137">
        <v>0.832</v>
      </c>
      <c r="FF137">
        <v>0.044</v>
      </c>
      <c r="FG137">
        <v>2.673</v>
      </c>
      <c r="FH137">
        <v>0.008</v>
      </c>
      <c r="FI137">
        <v>427</v>
      </c>
      <c r="FJ137">
        <v>11</v>
      </c>
      <c r="FK137">
        <v>0.49</v>
      </c>
      <c r="FL137">
        <v>0.23</v>
      </c>
      <c r="FM137">
        <v>-3.19789366666667</v>
      </c>
      <c r="FN137">
        <v>-123.351546073415</v>
      </c>
      <c r="FO137">
        <v>12.3178819524477</v>
      </c>
      <c r="FP137">
        <v>-1</v>
      </c>
      <c r="FQ137">
        <v>-3.04</v>
      </c>
      <c r="FR137">
        <v>-4.42307613881145</v>
      </c>
      <c r="FS137">
        <v>12.0606135830645</v>
      </c>
      <c r="FT137">
        <v>0</v>
      </c>
      <c r="FU137">
        <v>0.0610516266666667</v>
      </c>
      <c r="FV137">
        <v>0.418014529922136</v>
      </c>
      <c r="FW137">
        <v>0.0358867378433216</v>
      </c>
      <c r="FX137">
        <v>0</v>
      </c>
      <c r="FY137">
        <v>0</v>
      </c>
      <c r="FZ137">
        <v>2</v>
      </c>
      <c r="GA137" t="s">
        <v>422</v>
      </c>
      <c r="GB137">
        <v>3.20767</v>
      </c>
      <c r="GC137">
        <v>2.75476</v>
      </c>
      <c r="GD137">
        <v>0.153077</v>
      </c>
      <c r="GE137">
        <v>0.155898</v>
      </c>
      <c r="GF137">
        <v>0.0609105</v>
      </c>
      <c r="GG137">
        <v>0.0614008</v>
      </c>
      <c r="GH137">
        <v>33205.4</v>
      </c>
      <c r="GI137">
        <v>36478.1</v>
      </c>
      <c r="GJ137">
        <v>35511.9</v>
      </c>
      <c r="GK137">
        <v>39208.8</v>
      </c>
      <c r="GL137">
        <v>47246.6</v>
      </c>
      <c r="GM137">
        <v>53094.5</v>
      </c>
      <c r="GN137">
        <v>55426.3</v>
      </c>
      <c r="GO137">
        <v>62810.2</v>
      </c>
      <c r="GP137">
        <v>2.20423</v>
      </c>
      <c r="GQ137">
        <v>2.36267</v>
      </c>
      <c r="GR137">
        <v>0.106461</v>
      </c>
      <c r="GS137">
        <v>0</v>
      </c>
      <c r="GT137">
        <v>20.0981</v>
      </c>
      <c r="GU137">
        <v>999.9</v>
      </c>
      <c r="GV137">
        <v>35.106</v>
      </c>
      <c r="GW137">
        <v>25.398</v>
      </c>
      <c r="GX137">
        <v>12.6142</v>
      </c>
      <c r="GY137">
        <v>54.8063</v>
      </c>
      <c r="GZ137">
        <v>36.2059</v>
      </c>
      <c r="HA137">
        <v>2</v>
      </c>
      <c r="HB137">
        <v>-0.310869</v>
      </c>
      <c r="HC137">
        <v>0</v>
      </c>
      <c r="HD137">
        <v>20.1806</v>
      </c>
      <c r="HE137">
        <v>5.20246</v>
      </c>
      <c r="HF137">
        <v>12.0067</v>
      </c>
      <c r="HG137">
        <v>4.97535</v>
      </c>
      <c r="HH137">
        <v>3.293</v>
      </c>
      <c r="HI137">
        <v>454.1</v>
      </c>
      <c r="HJ137">
        <v>9999</v>
      </c>
      <c r="HK137">
        <v>9999</v>
      </c>
      <c r="HL137">
        <v>8593.3</v>
      </c>
      <c r="HM137">
        <v>1.86263</v>
      </c>
      <c r="HN137">
        <v>1.86781</v>
      </c>
      <c r="HO137">
        <v>1.86752</v>
      </c>
      <c r="HP137">
        <v>1.86859</v>
      </c>
      <c r="HQ137">
        <v>1.86951</v>
      </c>
      <c r="HR137">
        <v>1.86554</v>
      </c>
      <c r="HS137">
        <v>1.86669</v>
      </c>
      <c r="HT137">
        <v>1.86807</v>
      </c>
      <c r="HU137">
        <v>5</v>
      </c>
      <c r="HV137">
        <v>0</v>
      </c>
      <c r="HW137">
        <v>0</v>
      </c>
      <c r="HX137">
        <v>0</v>
      </c>
      <c r="HY137" t="s">
        <v>423</v>
      </c>
      <c r="HZ137" t="s">
        <v>424</v>
      </c>
      <c r="IA137" t="s">
        <v>425</v>
      </c>
      <c r="IB137" t="s">
        <v>425</v>
      </c>
      <c r="IC137" t="s">
        <v>425</v>
      </c>
      <c r="ID137" t="s">
        <v>425</v>
      </c>
      <c r="IE137">
        <v>0</v>
      </c>
      <c r="IF137">
        <v>100</v>
      </c>
      <c r="IG137">
        <v>100</v>
      </c>
      <c r="IH137">
        <v>3.25</v>
      </c>
      <c r="II137">
        <v>0.0139</v>
      </c>
      <c r="IJ137">
        <v>2.1281692141418</v>
      </c>
      <c r="IK137">
        <v>0.00126289029031032</v>
      </c>
      <c r="IL137">
        <v>1.41772891061911e-08</v>
      </c>
      <c r="IM137">
        <v>3.84268295795709e-11</v>
      </c>
      <c r="IN137">
        <v>-0.00961934716735676</v>
      </c>
      <c r="IO137">
        <v>-0.0181798780298593</v>
      </c>
      <c r="IP137">
        <v>0.00198435848900387</v>
      </c>
      <c r="IQ137">
        <v>-1.69116240974151e-05</v>
      </c>
      <c r="IR137">
        <v>-3</v>
      </c>
      <c r="IS137">
        <v>2251</v>
      </c>
      <c r="IT137">
        <v>1</v>
      </c>
      <c r="IU137">
        <v>27</v>
      </c>
      <c r="IV137">
        <v>5808.4</v>
      </c>
      <c r="IW137">
        <v>5808.5</v>
      </c>
      <c r="IX137">
        <v>0.147705</v>
      </c>
      <c r="IY137">
        <v>4.99756</v>
      </c>
      <c r="IZ137">
        <v>2.24854</v>
      </c>
      <c r="JA137">
        <v>2.59521</v>
      </c>
      <c r="JB137">
        <v>1.99585</v>
      </c>
      <c r="JC137">
        <v>2.36328</v>
      </c>
      <c r="JD137">
        <v>27.2869</v>
      </c>
      <c r="JE137">
        <v>15.6818</v>
      </c>
      <c r="JF137">
        <v>2</v>
      </c>
      <c r="JG137">
        <v>620.363</v>
      </c>
      <c r="JH137">
        <v>745.678</v>
      </c>
      <c r="JI137">
        <v>22.2106</v>
      </c>
      <c r="JJ137">
        <v>23.2258</v>
      </c>
      <c r="JK137">
        <v>30</v>
      </c>
      <c r="JL137">
        <v>23.1847</v>
      </c>
      <c r="JM137">
        <v>23.1307</v>
      </c>
      <c r="JN137">
        <v>-1</v>
      </c>
      <c r="JO137">
        <v>-30</v>
      </c>
      <c r="JP137">
        <v>-30</v>
      </c>
      <c r="JQ137">
        <v>-999.9</v>
      </c>
      <c r="JR137">
        <v>420.1</v>
      </c>
      <c r="JS137">
        <v>0</v>
      </c>
      <c r="JT137">
        <v>102.879</v>
      </c>
      <c r="JU137">
        <v>104.599</v>
      </c>
    </row>
    <row r="138" spans="1:281">
      <c r="A138">
        <v>122</v>
      </c>
      <c r="B138">
        <v>1654187718.5</v>
      </c>
      <c r="C138">
        <v>7261.40000009537</v>
      </c>
      <c r="D138" t="s">
        <v>667</v>
      </c>
      <c r="E138" t="s">
        <v>668</v>
      </c>
      <c r="F138">
        <v>5</v>
      </c>
      <c r="G138" t="s">
        <v>417</v>
      </c>
      <c r="H138" t="s">
        <v>418</v>
      </c>
      <c r="I138">
        <v>1654187715.5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951.957393423993</v>
      </c>
      <c r="AK138">
        <v>924.320545454545</v>
      </c>
      <c r="AL138">
        <v>5.48464521425263</v>
      </c>
      <c r="AM138">
        <v>66.9138105753433</v>
      </c>
      <c r="AN138">
        <f>(AP138 - AO138 + DI138*1E3/(8.314*(DK138+273.15)) * AR138/DH138 * AQ138) * DH138/(100*CV138) * 1000/(1000 - AP138)</f>
        <v>0</v>
      </c>
      <c r="AO138">
        <v>11.2345179872864</v>
      </c>
      <c r="AP138">
        <v>11.3011478787879</v>
      </c>
      <c r="AQ138">
        <v>-0.0086690241190542</v>
      </c>
      <c r="AR138">
        <v>78.336245327383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419</v>
      </c>
      <c r="AY138" t="s">
        <v>419</v>
      </c>
      <c r="AZ138">
        <v>0</v>
      </c>
      <c r="BA138">
        <v>0</v>
      </c>
      <c r="BB138">
        <f>1-AZ138/BA138</f>
        <v>0</v>
      </c>
      <c r="BC138">
        <v>0</v>
      </c>
      <c r="BD138" t="s">
        <v>419</v>
      </c>
      <c r="BE138" t="s">
        <v>419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419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420</v>
      </c>
      <c r="CY138">
        <v>2</v>
      </c>
      <c r="CZ138" t="b">
        <v>1</v>
      </c>
      <c r="DA138">
        <v>1654187715.5</v>
      </c>
      <c r="DB138">
        <v>903.125181818182</v>
      </c>
      <c r="DC138">
        <v>928.371454545455</v>
      </c>
      <c r="DD138">
        <v>11.3268545454545</v>
      </c>
      <c r="DE138">
        <v>11.2404</v>
      </c>
      <c r="DF138">
        <v>899.821181818182</v>
      </c>
      <c r="DG138">
        <v>11.3126454545455</v>
      </c>
      <c r="DH138">
        <v>600.010181818182</v>
      </c>
      <c r="DI138">
        <v>90.6071</v>
      </c>
      <c r="DJ138">
        <v>0.100088745454545</v>
      </c>
      <c r="DK138">
        <v>22.2740909090909</v>
      </c>
      <c r="DL138">
        <v>21.8516818181818</v>
      </c>
      <c r="DM138">
        <v>999.9</v>
      </c>
      <c r="DN138">
        <v>0</v>
      </c>
      <c r="DO138">
        <v>0</v>
      </c>
      <c r="DP138">
        <v>9979.26090909091</v>
      </c>
      <c r="DQ138">
        <v>0</v>
      </c>
      <c r="DR138">
        <v>205.390545454545</v>
      </c>
      <c r="DS138">
        <v>-25.2462919090909</v>
      </c>
      <c r="DT138">
        <v>913.471909090909</v>
      </c>
      <c r="DU138">
        <v>938.924909090909</v>
      </c>
      <c r="DV138">
        <v>0.0864428545454545</v>
      </c>
      <c r="DW138">
        <v>928.371454545455</v>
      </c>
      <c r="DX138">
        <v>11.2404</v>
      </c>
      <c r="DY138">
        <v>1.02629181818182</v>
      </c>
      <c r="DZ138">
        <v>1.01846090909091</v>
      </c>
      <c r="EA138">
        <v>7.29507545454545</v>
      </c>
      <c r="EB138">
        <v>7.18314</v>
      </c>
      <c r="EC138">
        <v>0</v>
      </c>
      <c r="ED138">
        <v>0</v>
      </c>
      <c r="EE138">
        <v>0</v>
      </c>
      <c r="EF138">
        <v>0</v>
      </c>
      <c r="EG138">
        <v>-3.40909090909091</v>
      </c>
      <c r="EH138">
        <v>0</v>
      </c>
      <c r="EI138">
        <v>-13.0909090909091</v>
      </c>
      <c r="EJ138">
        <v>-2.22727272727273</v>
      </c>
      <c r="EK138">
        <v>33.7612727272727</v>
      </c>
      <c r="EL138">
        <v>39.312</v>
      </c>
      <c r="EM138">
        <v>36</v>
      </c>
      <c r="EN138">
        <v>40.5</v>
      </c>
      <c r="EO138">
        <v>34.875</v>
      </c>
      <c r="EP138">
        <v>0</v>
      </c>
      <c r="EQ138">
        <v>0</v>
      </c>
      <c r="ER138">
        <v>0</v>
      </c>
      <c r="ES138">
        <v>1654187719.3</v>
      </c>
      <c r="ET138">
        <v>0</v>
      </c>
      <c r="EU138">
        <v>-3.28846153846154</v>
      </c>
      <c r="EV138">
        <v>1.48717971314504</v>
      </c>
      <c r="EW138">
        <v>-27.9658129060637</v>
      </c>
      <c r="EX138">
        <v>-11.0384615384615</v>
      </c>
      <c r="EY138">
        <v>15</v>
      </c>
      <c r="EZ138">
        <v>0</v>
      </c>
      <c r="FA138" t="s">
        <v>421</v>
      </c>
      <c r="FB138">
        <v>1653839153.1</v>
      </c>
      <c r="FC138">
        <v>1653839148.6</v>
      </c>
      <c r="FD138">
        <v>0</v>
      </c>
      <c r="FE138">
        <v>0.832</v>
      </c>
      <c r="FF138">
        <v>0.044</v>
      </c>
      <c r="FG138">
        <v>2.673</v>
      </c>
      <c r="FH138">
        <v>0.008</v>
      </c>
      <c r="FI138">
        <v>427</v>
      </c>
      <c r="FJ138">
        <v>11</v>
      </c>
      <c r="FK138">
        <v>0.49</v>
      </c>
      <c r="FL138">
        <v>0.23</v>
      </c>
      <c r="FM138">
        <v>-6.49837706451613</v>
      </c>
      <c r="FN138">
        <v>-156.367982274194</v>
      </c>
      <c r="FO138">
        <v>15.6831816062417</v>
      </c>
      <c r="FP138">
        <v>-1</v>
      </c>
      <c r="FQ138">
        <v>-1.84615384615385</v>
      </c>
      <c r="FR138">
        <v>-28.4102560421349</v>
      </c>
      <c r="FS138">
        <v>16.0807871690515</v>
      </c>
      <c r="FT138">
        <v>0</v>
      </c>
      <c r="FU138">
        <v>0.0350813707096774</v>
      </c>
      <c r="FV138">
        <v>0.499942924935484</v>
      </c>
      <c r="FW138">
        <v>0.0391819208687487</v>
      </c>
      <c r="FX138">
        <v>0</v>
      </c>
      <c r="FY138">
        <v>0</v>
      </c>
      <c r="FZ138">
        <v>2</v>
      </c>
      <c r="GA138" t="s">
        <v>422</v>
      </c>
      <c r="GB138">
        <v>3.20779</v>
      </c>
      <c r="GC138">
        <v>2.75483</v>
      </c>
      <c r="GD138">
        <v>0.159188</v>
      </c>
      <c r="GE138">
        <v>0.16322</v>
      </c>
      <c r="GF138">
        <v>0.0608524</v>
      </c>
      <c r="GG138">
        <v>0.0610123</v>
      </c>
      <c r="GH138">
        <v>32967.7</v>
      </c>
      <c r="GI138">
        <v>36164.2</v>
      </c>
      <c r="GJ138">
        <v>35513.5</v>
      </c>
      <c r="GK138">
        <v>39210.9</v>
      </c>
      <c r="GL138">
        <v>47251.7</v>
      </c>
      <c r="GM138">
        <v>53119.6</v>
      </c>
      <c r="GN138">
        <v>55428.6</v>
      </c>
      <c r="GO138">
        <v>62813.4</v>
      </c>
      <c r="GP138">
        <v>2.20475</v>
      </c>
      <c r="GQ138">
        <v>2.3635</v>
      </c>
      <c r="GR138">
        <v>0.106268</v>
      </c>
      <c r="GS138">
        <v>0</v>
      </c>
      <c r="GT138">
        <v>20.1102</v>
      </c>
      <c r="GU138">
        <v>999.9</v>
      </c>
      <c r="GV138">
        <v>35.106</v>
      </c>
      <c r="GW138">
        <v>25.347</v>
      </c>
      <c r="GX138">
        <v>12.5769</v>
      </c>
      <c r="GY138">
        <v>55.1063</v>
      </c>
      <c r="GZ138">
        <v>36.3582</v>
      </c>
      <c r="HA138">
        <v>2</v>
      </c>
      <c r="HB138">
        <v>-0.312482</v>
      </c>
      <c r="HC138">
        <v>0</v>
      </c>
      <c r="HD138">
        <v>20.1807</v>
      </c>
      <c r="HE138">
        <v>5.20441</v>
      </c>
      <c r="HF138">
        <v>12.005</v>
      </c>
      <c r="HG138">
        <v>4.97565</v>
      </c>
      <c r="HH138">
        <v>3.293</v>
      </c>
      <c r="HI138">
        <v>454.1</v>
      </c>
      <c r="HJ138">
        <v>9999</v>
      </c>
      <c r="HK138">
        <v>9999</v>
      </c>
      <c r="HL138">
        <v>8593.3</v>
      </c>
      <c r="HM138">
        <v>1.86264</v>
      </c>
      <c r="HN138">
        <v>1.8678</v>
      </c>
      <c r="HO138">
        <v>1.86752</v>
      </c>
      <c r="HP138">
        <v>1.86859</v>
      </c>
      <c r="HQ138">
        <v>1.86951</v>
      </c>
      <c r="HR138">
        <v>1.86554</v>
      </c>
      <c r="HS138">
        <v>1.86667</v>
      </c>
      <c r="HT138">
        <v>1.86806</v>
      </c>
      <c r="HU138">
        <v>5</v>
      </c>
      <c r="HV138">
        <v>0</v>
      </c>
      <c r="HW138">
        <v>0</v>
      </c>
      <c r="HX138">
        <v>0</v>
      </c>
      <c r="HY138" t="s">
        <v>423</v>
      </c>
      <c r="HZ138" t="s">
        <v>424</v>
      </c>
      <c r="IA138" t="s">
        <v>425</v>
      </c>
      <c r="IB138" t="s">
        <v>425</v>
      </c>
      <c r="IC138" t="s">
        <v>425</v>
      </c>
      <c r="ID138" t="s">
        <v>425</v>
      </c>
      <c r="IE138">
        <v>0</v>
      </c>
      <c r="IF138">
        <v>100</v>
      </c>
      <c r="IG138">
        <v>100</v>
      </c>
      <c r="IH138">
        <v>3.324</v>
      </c>
      <c r="II138">
        <v>0.0135</v>
      </c>
      <c r="IJ138">
        <v>2.1281692141418</v>
      </c>
      <c r="IK138">
        <v>0.00126289029031032</v>
      </c>
      <c r="IL138">
        <v>1.41772891061911e-08</v>
      </c>
      <c r="IM138">
        <v>3.84268295795709e-11</v>
      </c>
      <c r="IN138">
        <v>-0.00961934716735676</v>
      </c>
      <c r="IO138">
        <v>-0.0181798780298593</v>
      </c>
      <c r="IP138">
        <v>0.00198435848900387</v>
      </c>
      <c r="IQ138">
        <v>-1.69116240974151e-05</v>
      </c>
      <c r="IR138">
        <v>-3</v>
      </c>
      <c r="IS138">
        <v>2251</v>
      </c>
      <c r="IT138">
        <v>1</v>
      </c>
      <c r="IU138">
        <v>27</v>
      </c>
      <c r="IV138">
        <v>5809.4</v>
      </c>
      <c r="IW138">
        <v>5809.5</v>
      </c>
      <c r="IX138">
        <v>0.147705</v>
      </c>
      <c r="IY138">
        <v>4.99756</v>
      </c>
      <c r="IZ138">
        <v>2.24854</v>
      </c>
      <c r="JA138">
        <v>2.59644</v>
      </c>
      <c r="JB138">
        <v>1.99585</v>
      </c>
      <c r="JC138">
        <v>2.33643</v>
      </c>
      <c r="JD138">
        <v>27.2453</v>
      </c>
      <c r="JE138">
        <v>15.6643</v>
      </c>
      <c r="JF138">
        <v>2</v>
      </c>
      <c r="JG138">
        <v>620.489</v>
      </c>
      <c r="JH138">
        <v>746.078</v>
      </c>
      <c r="JI138">
        <v>22.1931</v>
      </c>
      <c r="JJ138">
        <v>23.2013</v>
      </c>
      <c r="JK138">
        <v>29.9999</v>
      </c>
      <c r="JL138">
        <v>23.1619</v>
      </c>
      <c r="JM138">
        <v>23.1076</v>
      </c>
      <c r="JN138">
        <v>-1</v>
      </c>
      <c r="JO138">
        <v>-30</v>
      </c>
      <c r="JP138">
        <v>-30</v>
      </c>
      <c r="JQ138">
        <v>-999.9</v>
      </c>
      <c r="JR138">
        <v>420.1</v>
      </c>
      <c r="JS138">
        <v>0</v>
      </c>
      <c r="JT138">
        <v>102.883</v>
      </c>
      <c r="JU138">
        <v>104.605</v>
      </c>
    </row>
    <row r="139" spans="1:281">
      <c r="A139">
        <v>123</v>
      </c>
      <c r="B139">
        <v>1654187778.5</v>
      </c>
      <c r="C139">
        <v>7321.40000009537</v>
      </c>
      <c r="D139" t="s">
        <v>669</v>
      </c>
      <c r="E139" t="s">
        <v>670</v>
      </c>
      <c r="F139">
        <v>5</v>
      </c>
      <c r="G139" t="s">
        <v>417</v>
      </c>
      <c r="H139" t="s">
        <v>418</v>
      </c>
      <c r="I139">
        <v>1654187775.5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948.786619056995</v>
      </c>
      <c r="AK139">
        <v>950.727703030303</v>
      </c>
      <c r="AL139">
        <v>-0.714930638375966</v>
      </c>
      <c r="AM139">
        <v>66.9138105753433</v>
      </c>
      <c r="AN139">
        <f>(AP139 - AO139 + DI139*1E3/(8.314*(DK139+273.15)) * AR139/DH139 * AQ139) * DH139/(100*CV139) * 1000/(1000 - AP139)</f>
        <v>0</v>
      </c>
      <c r="AO139">
        <v>11.29788934149</v>
      </c>
      <c r="AP139">
        <v>11.3547412121212</v>
      </c>
      <c r="AQ139">
        <v>-0.0103315959047301</v>
      </c>
      <c r="AR139">
        <v>78.336245327383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419</v>
      </c>
      <c r="AY139" t="s">
        <v>419</v>
      </c>
      <c r="AZ139">
        <v>0</v>
      </c>
      <c r="BA139">
        <v>0</v>
      </c>
      <c r="BB139">
        <f>1-AZ139/BA139</f>
        <v>0</v>
      </c>
      <c r="BC139">
        <v>0</v>
      </c>
      <c r="BD139" t="s">
        <v>419</v>
      </c>
      <c r="BE139" t="s">
        <v>419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419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420</v>
      </c>
      <c r="CY139">
        <v>2</v>
      </c>
      <c r="CZ139" t="b">
        <v>1</v>
      </c>
      <c r="DA139">
        <v>1654187775.5</v>
      </c>
      <c r="DB139">
        <v>941.657272727273</v>
      </c>
      <c r="DC139">
        <v>938.531181818182</v>
      </c>
      <c r="DD139">
        <v>11.3770090909091</v>
      </c>
      <c r="DE139">
        <v>11.3202909090909</v>
      </c>
      <c r="DF139">
        <v>938.300090909091</v>
      </c>
      <c r="DG139">
        <v>11.3618272727273</v>
      </c>
      <c r="DH139">
        <v>600.035363636364</v>
      </c>
      <c r="DI139">
        <v>90.6053363636364</v>
      </c>
      <c r="DJ139">
        <v>0.100111363636364</v>
      </c>
      <c r="DK139">
        <v>22.2656181818182</v>
      </c>
      <c r="DL139">
        <v>21.8393090909091</v>
      </c>
      <c r="DM139">
        <v>999.9</v>
      </c>
      <c r="DN139">
        <v>0</v>
      </c>
      <c r="DO139">
        <v>0</v>
      </c>
      <c r="DP139">
        <v>9987.04090909091</v>
      </c>
      <c r="DQ139">
        <v>0</v>
      </c>
      <c r="DR139">
        <v>205.422727272727</v>
      </c>
      <c r="DS139">
        <v>3.12613181818182</v>
      </c>
      <c r="DT139">
        <v>952.494</v>
      </c>
      <c r="DU139">
        <v>949.277363636364</v>
      </c>
      <c r="DV139">
        <v>0.0567051218181818</v>
      </c>
      <c r="DW139">
        <v>938.531181818182</v>
      </c>
      <c r="DX139">
        <v>11.3202909090909</v>
      </c>
      <c r="DY139">
        <v>1.03081636363636</v>
      </c>
      <c r="DZ139">
        <v>1.02567909090909</v>
      </c>
      <c r="EA139">
        <v>7.35937727272727</v>
      </c>
      <c r="EB139">
        <v>7.28632909090909</v>
      </c>
      <c r="EC139">
        <v>0</v>
      </c>
      <c r="ED139">
        <v>0</v>
      </c>
      <c r="EE139">
        <v>0</v>
      </c>
      <c r="EF139">
        <v>0</v>
      </c>
      <c r="EG139">
        <v>-8.81818181818182</v>
      </c>
      <c r="EH139">
        <v>0</v>
      </c>
      <c r="EI139">
        <v>-2.81818181818182</v>
      </c>
      <c r="EJ139">
        <v>-1</v>
      </c>
      <c r="EK139">
        <v>33.7556363636364</v>
      </c>
      <c r="EL139">
        <v>39.2725454545455</v>
      </c>
      <c r="EM139">
        <v>36</v>
      </c>
      <c r="EN139">
        <v>40.5</v>
      </c>
      <c r="EO139">
        <v>34.875</v>
      </c>
      <c r="EP139">
        <v>0</v>
      </c>
      <c r="EQ139">
        <v>0</v>
      </c>
      <c r="ER139">
        <v>0</v>
      </c>
      <c r="ES139">
        <v>1654187779.3</v>
      </c>
      <c r="ET139">
        <v>0</v>
      </c>
      <c r="EU139">
        <v>-4.82692307692308</v>
      </c>
      <c r="EV139">
        <v>-3.29914493860592</v>
      </c>
      <c r="EW139">
        <v>40.0512821022436</v>
      </c>
      <c r="EX139">
        <v>-8.13461538461539</v>
      </c>
      <c r="EY139">
        <v>15</v>
      </c>
      <c r="EZ139">
        <v>0</v>
      </c>
      <c r="FA139" t="s">
        <v>421</v>
      </c>
      <c r="FB139">
        <v>1653839153.1</v>
      </c>
      <c r="FC139">
        <v>1653839148.6</v>
      </c>
      <c r="FD139">
        <v>0</v>
      </c>
      <c r="FE139">
        <v>0.832</v>
      </c>
      <c r="FF139">
        <v>0.044</v>
      </c>
      <c r="FG139">
        <v>2.673</v>
      </c>
      <c r="FH139">
        <v>0.008</v>
      </c>
      <c r="FI139">
        <v>427</v>
      </c>
      <c r="FJ139">
        <v>11</v>
      </c>
      <c r="FK139">
        <v>0.49</v>
      </c>
      <c r="FL139">
        <v>0.23</v>
      </c>
      <c r="FM139">
        <v>2.73073225806452</v>
      </c>
      <c r="FN139">
        <v>2.8879543548387</v>
      </c>
      <c r="FO139">
        <v>0.598733028344341</v>
      </c>
      <c r="FP139">
        <v>-1</v>
      </c>
      <c r="FQ139">
        <v>-4.75</v>
      </c>
      <c r="FR139">
        <v>6.85470116696086</v>
      </c>
      <c r="FS139">
        <v>13.9071439859575</v>
      </c>
      <c r="FT139">
        <v>0</v>
      </c>
      <c r="FU139">
        <v>-0.00734026354838709</v>
      </c>
      <c r="FV139">
        <v>0.754715420806452</v>
      </c>
      <c r="FW139">
        <v>0.0599153991806225</v>
      </c>
      <c r="FX139">
        <v>0</v>
      </c>
      <c r="FY139">
        <v>0</v>
      </c>
      <c r="FZ139">
        <v>2</v>
      </c>
      <c r="GA139" t="s">
        <v>422</v>
      </c>
      <c r="GB139">
        <v>3.20769</v>
      </c>
      <c r="GC139">
        <v>2.75486</v>
      </c>
      <c r="GD139">
        <v>0.161685</v>
      </c>
      <c r="GE139">
        <v>0.16168</v>
      </c>
      <c r="GF139">
        <v>0.0610941</v>
      </c>
      <c r="GG139">
        <v>0.0617522</v>
      </c>
      <c r="GH139">
        <v>32871.2</v>
      </c>
      <c r="GI139">
        <v>36232.5</v>
      </c>
      <c r="GJ139">
        <v>35514.7</v>
      </c>
      <c r="GK139">
        <v>39212.7</v>
      </c>
      <c r="GL139">
        <v>47240.7</v>
      </c>
      <c r="GM139">
        <v>53079.4</v>
      </c>
      <c r="GN139">
        <v>55430</v>
      </c>
      <c r="GO139">
        <v>62815.7</v>
      </c>
      <c r="GP139">
        <v>2.20513</v>
      </c>
      <c r="GQ139">
        <v>2.36385</v>
      </c>
      <c r="GR139">
        <v>0.105076</v>
      </c>
      <c r="GS139">
        <v>0</v>
      </c>
      <c r="GT139">
        <v>20.1158</v>
      </c>
      <c r="GU139">
        <v>999.9</v>
      </c>
      <c r="GV139">
        <v>35.277</v>
      </c>
      <c r="GW139">
        <v>25.297</v>
      </c>
      <c r="GX139">
        <v>12.6009</v>
      </c>
      <c r="GY139">
        <v>54.7163</v>
      </c>
      <c r="GZ139">
        <v>36.3301</v>
      </c>
      <c r="HA139">
        <v>2</v>
      </c>
      <c r="HB139">
        <v>-0.314017</v>
      </c>
      <c r="HC139">
        <v>0</v>
      </c>
      <c r="HD139">
        <v>20.1804</v>
      </c>
      <c r="HE139">
        <v>5.20366</v>
      </c>
      <c r="HF139">
        <v>12.005</v>
      </c>
      <c r="HG139">
        <v>4.97565</v>
      </c>
      <c r="HH139">
        <v>3.293</v>
      </c>
      <c r="HI139">
        <v>454.1</v>
      </c>
      <c r="HJ139">
        <v>9999</v>
      </c>
      <c r="HK139">
        <v>9999</v>
      </c>
      <c r="HL139">
        <v>8593.3</v>
      </c>
      <c r="HM139">
        <v>1.86264</v>
      </c>
      <c r="HN139">
        <v>1.8678</v>
      </c>
      <c r="HO139">
        <v>1.86752</v>
      </c>
      <c r="HP139">
        <v>1.86859</v>
      </c>
      <c r="HQ139">
        <v>1.86949</v>
      </c>
      <c r="HR139">
        <v>1.86554</v>
      </c>
      <c r="HS139">
        <v>1.8667</v>
      </c>
      <c r="HT139">
        <v>1.86809</v>
      </c>
      <c r="HU139">
        <v>5</v>
      </c>
      <c r="HV139">
        <v>0</v>
      </c>
      <c r="HW139">
        <v>0</v>
      </c>
      <c r="HX139">
        <v>0</v>
      </c>
      <c r="HY139" t="s">
        <v>423</v>
      </c>
      <c r="HZ139" t="s">
        <v>424</v>
      </c>
      <c r="IA139" t="s">
        <v>425</v>
      </c>
      <c r="IB139" t="s">
        <v>425</v>
      </c>
      <c r="IC139" t="s">
        <v>425</v>
      </c>
      <c r="ID139" t="s">
        <v>425</v>
      </c>
      <c r="IE139">
        <v>0</v>
      </c>
      <c r="IF139">
        <v>100</v>
      </c>
      <c r="IG139">
        <v>100</v>
      </c>
      <c r="IH139">
        <v>3.355</v>
      </c>
      <c r="II139">
        <v>0.0147</v>
      </c>
      <c r="IJ139">
        <v>2.1281692141418</v>
      </c>
      <c r="IK139">
        <v>0.00126289029031032</v>
      </c>
      <c r="IL139">
        <v>1.41772891061911e-08</v>
      </c>
      <c r="IM139">
        <v>3.84268295795709e-11</v>
      </c>
      <c r="IN139">
        <v>-0.00961934716735676</v>
      </c>
      <c r="IO139">
        <v>-0.0181798780298593</v>
      </c>
      <c r="IP139">
        <v>0.00198435848900387</v>
      </c>
      <c r="IQ139">
        <v>-1.69116240974151e-05</v>
      </c>
      <c r="IR139">
        <v>-3</v>
      </c>
      <c r="IS139">
        <v>2251</v>
      </c>
      <c r="IT139">
        <v>1</v>
      </c>
      <c r="IU139">
        <v>27</v>
      </c>
      <c r="IV139">
        <v>5810.4</v>
      </c>
      <c r="IW139">
        <v>5810.5</v>
      </c>
      <c r="IX139">
        <v>0.147705</v>
      </c>
      <c r="IY139">
        <v>4.99756</v>
      </c>
      <c r="IZ139">
        <v>2.24854</v>
      </c>
      <c r="JA139">
        <v>2.59644</v>
      </c>
      <c r="JB139">
        <v>1.99585</v>
      </c>
      <c r="JC139">
        <v>2.33154</v>
      </c>
      <c r="JD139">
        <v>27.2037</v>
      </c>
      <c r="JE139">
        <v>15.6643</v>
      </c>
      <c r="JF139">
        <v>2</v>
      </c>
      <c r="JG139">
        <v>620.499</v>
      </c>
      <c r="JH139">
        <v>746.066</v>
      </c>
      <c r="JI139">
        <v>22.1769</v>
      </c>
      <c r="JJ139">
        <v>23.1784</v>
      </c>
      <c r="JK139">
        <v>29.9999</v>
      </c>
      <c r="JL139">
        <v>23.1392</v>
      </c>
      <c r="JM139">
        <v>23.0854</v>
      </c>
      <c r="JN139">
        <v>-1</v>
      </c>
      <c r="JO139">
        <v>-30</v>
      </c>
      <c r="JP139">
        <v>-30</v>
      </c>
      <c r="JQ139">
        <v>-999.9</v>
      </c>
      <c r="JR139">
        <v>420.1</v>
      </c>
      <c r="JS139">
        <v>0</v>
      </c>
      <c r="JT139">
        <v>102.886</v>
      </c>
      <c r="JU139">
        <v>104.609</v>
      </c>
    </row>
    <row r="140" spans="1:281">
      <c r="A140">
        <v>124</v>
      </c>
      <c r="B140">
        <v>1654187838.5</v>
      </c>
      <c r="C140">
        <v>7381.40000009537</v>
      </c>
      <c r="D140" t="s">
        <v>671</v>
      </c>
      <c r="E140" t="s">
        <v>672</v>
      </c>
      <c r="F140">
        <v>5</v>
      </c>
      <c r="G140" t="s">
        <v>417</v>
      </c>
      <c r="H140" t="s">
        <v>418</v>
      </c>
      <c r="I140">
        <v>1654187835.5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901.72143798724</v>
      </c>
      <c r="AK140">
        <v>904.04116969697</v>
      </c>
      <c r="AL140">
        <v>-0.748686935431981</v>
      </c>
      <c r="AM140">
        <v>66.9138105753433</v>
      </c>
      <c r="AN140">
        <f>(AP140 - AO140 + DI140*1E3/(8.314*(DK140+273.15)) * AR140/DH140 * AQ140) * DH140/(100*CV140) * 1000/(1000 - AP140)</f>
        <v>0</v>
      </c>
      <c r="AO140">
        <v>11.1764177102332</v>
      </c>
      <c r="AP140">
        <v>11.24356</v>
      </c>
      <c r="AQ140">
        <v>-0.0120285537021685</v>
      </c>
      <c r="AR140">
        <v>78.336245327383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419</v>
      </c>
      <c r="AY140" t="s">
        <v>419</v>
      </c>
      <c r="AZ140">
        <v>0</v>
      </c>
      <c r="BA140">
        <v>0</v>
      </c>
      <c r="BB140">
        <f>1-AZ140/BA140</f>
        <v>0</v>
      </c>
      <c r="BC140">
        <v>0</v>
      </c>
      <c r="BD140" t="s">
        <v>419</v>
      </c>
      <c r="BE140" t="s">
        <v>419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419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420</v>
      </c>
      <c r="CY140">
        <v>2</v>
      </c>
      <c r="CZ140" t="b">
        <v>1</v>
      </c>
      <c r="DA140">
        <v>1654187835.5</v>
      </c>
      <c r="DB140">
        <v>895.720181818182</v>
      </c>
      <c r="DC140">
        <v>892.087909090909</v>
      </c>
      <c r="DD140">
        <v>11.2672090909091</v>
      </c>
      <c r="DE140">
        <v>11.1868818181818</v>
      </c>
      <c r="DF140">
        <v>892.426636363636</v>
      </c>
      <c r="DG140">
        <v>11.2542</v>
      </c>
      <c r="DH140">
        <v>600.003909090909</v>
      </c>
      <c r="DI140">
        <v>90.6050272727273</v>
      </c>
      <c r="DJ140">
        <v>0.0997798</v>
      </c>
      <c r="DK140">
        <v>22.2637181818182</v>
      </c>
      <c r="DL140">
        <v>21.8418</v>
      </c>
      <c r="DM140">
        <v>999.9</v>
      </c>
      <c r="DN140">
        <v>0</v>
      </c>
      <c r="DO140">
        <v>0</v>
      </c>
      <c r="DP140">
        <v>10000.3454545455</v>
      </c>
      <c r="DQ140">
        <v>0</v>
      </c>
      <c r="DR140">
        <v>205.425272727273</v>
      </c>
      <c r="DS140">
        <v>3.63246363636364</v>
      </c>
      <c r="DT140">
        <v>905.927636363636</v>
      </c>
      <c r="DU140">
        <v>902.180454545454</v>
      </c>
      <c r="DV140">
        <v>0.0803154727272727</v>
      </c>
      <c r="DW140">
        <v>892.087909090909</v>
      </c>
      <c r="DX140">
        <v>11.1868818181818</v>
      </c>
      <c r="DY140">
        <v>1.02086545454545</v>
      </c>
      <c r="DZ140">
        <v>1.01358909090909</v>
      </c>
      <c r="EA140">
        <v>7.21761363636364</v>
      </c>
      <c r="EB140">
        <v>7.11317545454546</v>
      </c>
      <c r="EC140">
        <v>0</v>
      </c>
      <c r="ED140">
        <v>0</v>
      </c>
      <c r="EE140">
        <v>0</v>
      </c>
      <c r="EF140">
        <v>0</v>
      </c>
      <c r="EG140">
        <v>-0.5</v>
      </c>
      <c r="EH140">
        <v>0</v>
      </c>
      <c r="EI140">
        <v>-15.8636363636364</v>
      </c>
      <c r="EJ140">
        <v>-2</v>
      </c>
      <c r="EK140">
        <v>33.75</v>
      </c>
      <c r="EL140">
        <v>39.25</v>
      </c>
      <c r="EM140">
        <v>35.937</v>
      </c>
      <c r="EN140">
        <v>40.4599090909091</v>
      </c>
      <c r="EO140">
        <v>34.875</v>
      </c>
      <c r="EP140">
        <v>0</v>
      </c>
      <c r="EQ140">
        <v>0</v>
      </c>
      <c r="ER140">
        <v>0</v>
      </c>
      <c r="ES140">
        <v>1654187839.3</v>
      </c>
      <c r="ET140">
        <v>0</v>
      </c>
      <c r="EU140">
        <v>0.634615384615385</v>
      </c>
      <c r="EV140">
        <v>5.93162492125812</v>
      </c>
      <c r="EW140">
        <v>-14.1709402979318</v>
      </c>
      <c r="EX140">
        <v>-15.3269230769231</v>
      </c>
      <c r="EY140">
        <v>15</v>
      </c>
      <c r="EZ140">
        <v>0</v>
      </c>
      <c r="FA140" t="s">
        <v>421</v>
      </c>
      <c r="FB140">
        <v>1653839153.1</v>
      </c>
      <c r="FC140">
        <v>1653839148.6</v>
      </c>
      <c r="FD140">
        <v>0</v>
      </c>
      <c r="FE140">
        <v>0.832</v>
      </c>
      <c r="FF140">
        <v>0.044</v>
      </c>
      <c r="FG140">
        <v>2.673</v>
      </c>
      <c r="FH140">
        <v>0.008</v>
      </c>
      <c r="FI140">
        <v>427</v>
      </c>
      <c r="FJ140">
        <v>11</v>
      </c>
      <c r="FK140">
        <v>0.49</v>
      </c>
      <c r="FL140">
        <v>0.23</v>
      </c>
      <c r="FM140">
        <v>3.71720366666667</v>
      </c>
      <c r="FN140">
        <v>-1.22501472747497</v>
      </c>
      <c r="FO140">
        <v>0.101649337413264</v>
      </c>
      <c r="FP140">
        <v>-1</v>
      </c>
      <c r="FQ140">
        <v>1.6</v>
      </c>
      <c r="FR140">
        <v>4.84615515392917</v>
      </c>
      <c r="FS140">
        <v>13.5735036007657</v>
      </c>
      <c r="FT140">
        <v>0</v>
      </c>
      <c r="FU140">
        <v>0.0678408933333333</v>
      </c>
      <c r="FV140">
        <v>0.313087704560623</v>
      </c>
      <c r="FW140">
        <v>0.029868108984868</v>
      </c>
      <c r="FX140">
        <v>0</v>
      </c>
      <c r="FY140">
        <v>0</v>
      </c>
      <c r="FZ140">
        <v>2</v>
      </c>
      <c r="GA140" t="s">
        <v>422</v>
      </c>
      <c r="GB140">
        <v>3.20764</v>
      </c>
      <c r="GC140">
        <v>2.75497</v>
      </c>
      <c r="GD140">
        <v>0.156506</v>
      </c>
      <c r="GE140">
        <v>0.156443</v>
      </c>
      <c r="GF140">
        <v>0.0606471</v>
      </c>
      <c r="GG140">
        <v>0.0611539</v>
      </c>
      <c r="GH140">
        <v>33075.5</v>
      </c>
      <c r="GI140">
        <v>36459.5</v>
      </c>
      <c r="GJ140">
        <v>35516.2</v>
      </c>
      <c r="GK140">
        <v>39213.7</v>
      </c>
      <c r="GL140">
        <v>47264.6</v>
      </c>
      <c r="GM140">
        <v>53114.8</v>
      </c>
      <c r="GN140">
        <v>55431.4</v>
      </c>
      <c r="GO140">
        <v>62817.5</v>
      </c>
      <c r="GP140">
        <v>2.20525</v>
      </c>
      <c r="GQ140">
        <v>2.36468</v>
      </c>
      <c r="GR140">
        <v>0.10401</v>
      </c>
      <c r="GS140">
        <v>0</v>
      </c>
      <c r="GT140">
        <v>20.1183</v>
      </c>
      <c r="GU140">
        <v>999.9</v>
      </c>
      <c r="GV140">
        <v>35.228</v>
      </c>
      <c r="GW140">
        <v>25.237</v>
      </c>
      <c r="GX140">
        <v>12.5385</v>
      </c>
      <c r="GY140">
        <v>54.6263</v>
      </c>
      <c r="GZ140">
        <v>36.3662</v>
      </c>
      <c r="HA140">
        <v>2</v>
      </c>
      <c r="HB140">
        <v>-0.315866</v>
      </c>
      <c r="HC140">
        <v>0</v>
      </c>
      <c r="HD140">
        <v>20.1804</v>
      </c>
      <c r="HE140">
        <v>5.20052</v>
      </c>
      <c r="HF140">
        <v>12.0059</v>
      </c>
      <c r="HG140">
        <v>4.9757</v>
      </c>
      <c r="HH140">
        <v>3.293</v>
      </c>
      <c r="HI140">
        <v>454.2</v>
      </c>
      <c r="HJ140">
        <v>9999</v>
      </c>
      <c r="HK140">
        <v>9999</v>
      </c>
      <c r="HL140">
        <v>8593.3</v>
      </c>
      <c r="HM140">
        <v>1.86262</v>
      </c>
      <c r="HN140">
        <v>1.86776</v>
      </c>
      <c r="HO140">
        <v>1.86752</v>
      </c>
      <c r="HP140">
        <v>1.86859</v>
      </c>
      <c r="HQ140">
        <v>1.86951</v>
      </c>
      <c r="HR140">
        <v>1.86554</v>
      </c>
      <c r="HS140">
        <v>1.86672</v>
      </c>
      <c r="HT140">
        <v>1.86805</v>
      </c>
      <c r="HU140">
        <v>5</v>
      </c>
      <c r="HV140">
        <v>0</v>
      </c>
      <c r="HW140">
        <v>0</v>
      </c>
      <c r="HX140">
        <v>0</v>
      </c>
      <c r="HY140" t="s">
        <v>423</v>
      </c>
      <c r="HZ140" t="s">
        <v>424</v>
      </c>
      <c r="IA140" t="s">
        <v>425</v>
      </c>
      <c r="IB140" t="s">
        <v>425</v>
      </c>
      <c r="IC140" t="s">
        <v>425</v>
      </c>
      <c r="ID140" t="s">
        <v>425</v>
      </c>
      <c r="IE140">
        <v>0</v>
      </c>
      <c r="IF140">
        <v>100</v>
      </c>
      <c r="IG140">
        <v>100</v>
      </c>
      <c r="IH140">
        <v>3.291</v>
      </c>
      <c r="II140">
        <v>0.0125</v>
      </c>
      <c r="IJ140">
        <v>2.1281692141418</v>
      </c>
      <c r="IK140">
        <v>0.00126289029031032</v>
      </c>
      <c r="IL140">
        <v>1.41772891061911e-08</v>
      </c>
      <c r="IM140">
        <v>3.84268295795709e-11</v>
      </c>
      <c r="IN140">
        <v>-0.00961934716735676</v>
      </c>
      <c r="IO140">
        <v>-0.0181798780298593</v>
      </c>
      <c r="IP140">
        <v>0.00198435848900387</v>
      </c>
      <c r="IQ140">
        <v>-1.69116240974151e-05</v>
      </c>
      <c r="IR140">
        <v>-3</v>
      </c>
      <c r="IS140">
        <v>2251</v>
      </c>
      <c r="IT140">
        <v>1</v>
      </c>
      <c r="IU140">
        <v>27</v>
      </c>
      <c r="IV140">
        <v>5811.4</v>
      </c>
      <c r="IW140">
        <v>5811.5</v>
      </c>
      <c r="IX140">
        <v>0.147705</v>
      </c>
      <c r="IY140">
        <v>4.99756</v>
      </c>
      <c r="IZ140">
        <v>2.24854</v>
      </c>
      <c r="JA140">
        <v>2.59644</v>
      </c>
      <c r="JB140">
        <v>1.99585</v>
      </c>
      <c r="JC140">
        <v>2.31201</v>
      </c>
      <c r="JD140">
        <v>27.183</v>
      </c>
      <c r="JE140">
        <v>15.6468</v>
      </c>
      <c r="JF140">
        <v>2</v>
      </c>
      <c r="JG140">
        <v>620.298</v>
      </c>
      <c r="JH140">
        <v>746.45</v>
      </c>
      <c r="JI140">
        <v>22.1601</v>
      </c>
      <c r="JJ140">
        <v>23.1546</v>
      </c>
      <c r="JK140">
        <v>29.9999</v>
      </c>
      <c r="JL140">
        <v>23.1149</v>
      </c>
      <c r="JM140">
        <v>23.0613</v>
      </c>
      <c r="JN140">
        <v>-1</v>
      </c>
      <c r="JO140">
        <v>-30</v>
      </c>
      <c r="JP140">
        <v>-30</v>
      </c>
      <c r="JQ140">
        <v>-999.9</v>
      </c>
      <c r="JR140">
        <v>420.1</v>
      </c>
      <c r="JS140">
        <v>0</v>
      </c>
      <c r="JT140">
        <v>102.889</v>
      </c>
      <c r="JU140">
        <v>104.612</v>
      </c>
    </row>
    <row r="141" spans="1:281">
      <c r="A141">
        <v>125</v>
      </c>
      <c r="B141">
        <v>1654187898.5</v>
      </c>
      <c r="C141">
        <v>7441.40000009537</v>
      </c>
      <c r="D141" t="s">
        <v>673</v>
      </c>
      <c r="E141" t="s">
        <v>674</v>
      </c>
      <c r="F141">
        <v>5</v>
      </c>
      <c r="G141" t="s">
        <v>417</v>
      </c>
      <c r="H141" t="s">
        <v>418</v>
      </c>
      <c r="I141">
        <v>1654187895.5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860.389153603394</v>
      </c>
      <c r="AK141">
        <v>862.023551515151</v>
      </c>
      <c r="AL141">
        <v>-0.600424326816642</v>
      </c>
      <c r="AM141">
        <v>66.9138105753433</v>
      </c>
      <c r="AN141">
        <f>(AP141 - AO141 + DI141*1E3/(8.314*(DK141+273.15)) * AR141/DH141 * AQ141) * DH141/(100*CV141) * 1000/(1000 - AP141)</f>
        <v>0</v>
      </c>
      <c r="AO141">
        <v>11.3265268190722</v>
      </c>
      <c r="AP141">
        <v>11.3857993939394</v>
      </c>
      <c r="AQ141">
        <v>-0.0101878800260594</v>
      </c>
      <c r="AR141">
        <v>78.336245327383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419</v>
      </c>
      <c r="AY141" t="s">
        <v>419</v>
      </c>
      <c r="AZ141">
        <v>0</v>
      </c>
      <c r="BA141">
        <v>0</v>
      </c>
      <c r="BB141">
        <f>1-AZ141/BA141</f>
        <v>0</v>
      </c>
      <c r="BC141">
        <v>0</v>
      </c>
      <c r="BD141" t="s">
        <v>419</v>
      </c>
      <c r="BE141" t="s">
        <v>419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419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420</v>
      </c>
      <c r="CY141">
        <v>2</v>
      </c>
      <c r="CZ141" t="b">
        <v>1</v>
      </c>
      <c r="DA141">
        <v>1654187895.5</v>
      </c>
      <c r="DB141">
        <v>853.694181818182</v>
      </c>
      <c r="DC141">
        <v>850.964181818182</v>
      </c>
      <c r="DD141">
        <v>11.4095454545455</v>
      </c>
      <c r="DE141">
        <v>11.3472272727273</v>
      </c>
      <c r="DF141">
        <v>850.458272727273</v>
      </c>
      <c r="DG141">
        <v>11.3937090909091</v>
      </c>
      <c r="DH141">
        <v>600.021090909091</v>
      </c>
      <c r="DI141">
        <v>90.6036909090909</v>
      </c>
      <c r="DJ141">
        <v>0.100086236363636</v>
      </c>
      <c r="DK141">
        <v>22.2410181818182</v>
      </c>
      <c r="DL141">
        <v>21.8100636363636</v>
      </c>
      <c r="DM141">
        <v>999.9</v>
      </c>
      <c r="DN141">
        <v>0</v>
      </c>
      <c r="DO141">
        <v>0</v>
      </c>
      <c r="DP141">
        <v>9995.39818181818</v>
      </c>
      <c r="DQ141">
        <v>0</v>
      </c>
      <c r="DR141">
        <v>205.464</v>
      </c>
      <c r="DS141">
        <v>2.72999181818182</v>
      </c>
      <c r="DT141">
        <v>863.547</v>
      </c>
      <c r="DU141">
        <v>860.731272727273</v>
      </c>
      <c r="DV141">
        <v>0.06230814</v>
      </c>
      <c r="DW141">
        <v>850.964181818182</v>
      </c>
      <c r="DX141">
        <v>11.3472272727273</v>
      </c>
      <c r="DY141">
        <v>1.03374636363636</v>
      </c>
      <c r="DZ141">
        <v>1.0281</v>
      </c>
      <c r="EA141">
        <v>7.40088090909091</v>
      </c>
      <c r="EB141">
        <v>7.32080818181818</v>
      </c>
      <c r="EC141">
        <v>0</v>
      </c>
      <c r="ED141">
        <v>0</v>
      </c>
      <c r="EE141">
        <v>0</v>
      </c>
      <c r="EF141">
        <v>0</v>
      </c>
      <c r="EG141">
        <v>-11.3181818181818</v>
      </c>
      <c r="EH141">
        <v>0</v>
      </c>
      <c r="EI141">
        <v>-15.2727272727273</v>
      </c>
      <c r="EJ141">
        <v>-2.36363636363636</v>
      </c>
      <c r="EK141">
        <v>33.75</v>
      </c>
      <c r="EL141">
        <v>39.25</v>
      </c>
      <c r="EM141">
        <v>35.9541818181818</v>
      </c>
      <c r="EN141">
        <v>40.437</v>
      </c>
      <c r="EO141">
        <v>34.875</v>
      </c>
      <c r="EP141">
        <v>0</v>
      </c>
      <c r="EQ141">
        <v>0</v>
      </c>
      <c r="ER141">
        <v>0</v>
      </c>
      <c r="ES141">
        <v>1654187899.3</v>
      </c>
      <c r="ET141">
        <v>0</v>
      </c>
      <c r="EU141">
        <v>-6.63461538461539</v>
      </c>
      <c r="EV141">
        <v>-38.1709402371124</v>
      </c>
      <c r="EW141">
        <v>59.1965808492786</v>
      </c>
      <c r="EX141">
        <v>-12.2115384615385</v>
      </c>
      <c r="EY141">
        <v>15</v>
      </c>
      <c r="EZ141">
        <v>0</v>
      </c>
      <c r="FA141" t="s">
        <v>421</v>
      </c>
      <c r="FB141">
        <v>1653839153.1</v>
      </c>
      <c r="FC141">
        <v>1653839148.6</v>
      </c>
      <c r="FD141">
        <v>0</v>
      </c>
      <c r="FE141">
        <v>0.832</v>
      </c>
      <c r="FF141">
        <v>0.044</v>
      </c>
      <c r="FG141">
        <v>2.673</v>
      </c>
      <c r="FH141">
        <v>0.008</v>
      </c>
      <c r="FI141">
        <v>427</v>
      </c>
      <c r="FJ141">
        <v>11</v>
      </c>
      <c r="FK141">
        <v>0.49</v>
      </c>
      <c r="FL141">
        <v>0.23</v>
      </c>
      <c r="FM141">
        <v>2.93701806451613</v>
      </c>
      <c r="FN141">
        <v>-1.84767532258065</v>
      </c>
      <c r="FO141">
        <v>0.179895112010544</v>
      </c>
      <c r="FP141">
        <v>-1</v>
      </c>
      <c r="FQ141">
        <v>-6.42307692307692</v>
      </c>
      <c r="FR141">
        <v>-52.000000000418</v>
      </c>
      <c r="FS141">
        <v>14.6285365925726</v>
      </c>
      <c r="FT141">
        <v>0</v>
      </c>
      <c r="FU141">
        <v>-0.0063567335483871</v>
      </c>
      <c r="FV141">
        <v>0.833795768709678</v>
      </c>
      <c r="FW141">
        <v>0.0648800737630734</v>
      </c>
      <c r="FX141">
        <v>0</v>
      </c>
      <c r="FY141">
        <v>0</v>
      </c>
      <c r="FZ141">
        <v>2</v>
      </c>
      <c r="GA141" t="s">
        <v>422</v>
      </c>
      <c r="GB141">
        <v>3.20783</v>
      </c>
      <c r="GC141">
        <v>2.75495</v>
      </c>
      <c r="GD141">
        <v>0.151708</v>
      </c>
      <c r="GE141">
        <v>0.151765</v>
      </c>
      <c r="GF141">
        <v>0.0612206</v>
      </c>
      <c r="GG141">
        <v>0.0618235</v>
      </c>
      <c r="GH141">
        <v>33264.7</v>
      </c>
      <c r="GI141">
        <v>36664.3</v>
      </c>
      <c r="GJ141">
        <v>35517.4</v>
      </c>
      <c r="GK141">
        <v>39216.6</v>
      </c>
      <c r="GL141">
        <v>47236.9</v>
      </c>
      <c r="GM141">
        <v>53079.9</v>
      </c>
      <c r="GN141">
        <v>55433.4</v>
      </c>
      <c r="GO141">
        <v>62821.4</v>
      </c>
      <c r="GP141">
        <v>2.20583</v>
      </c>
      <c r="GQ141">
        <v>2.36525</v>
      </c>
      <c r="GR141">
        <v>0.103362</v>
      </c>
      <c r="GS141">
        <v>0</v>
      </c>
      <c r="GT141">
        <v>20.102</v>
      </c>
      <c r="GU141">
        <v>999.9</v>
      </c>
      <c r="GV141">
        <v>35.478</v>
      </c>
      <c r="GW141">
        <v>25.196</v>
      </c>
      <c r="GX141">
        <v>12.5974</v>
      </c>
      <c r="GY141">
        <v>54.9563</v>
      </c>
      <c r="GZ141">
        <v>36.234</v>
      </c>
      <c r="HA141">
        <v>2</v>
      </c>
      <c r="HB141">
        <v>-0.317764</v>
      </c>
      <c r="HC141">
        <v>0</v>
      </c>
      <c r="HD141">
        <v>20.1806</v>
      </c>
      <c r="HE141">
        <v>5.20456</v>
      </c>
      <c r="HF141">
        <v>12.005</v>
      </c>
      <c r="HG141">
        <v>4.9757</v>
      </c>
      <c r="HH141">
        <v>3.293</v>
      </c>
      <c r="HI141">
        <v>454.2</v>
      </c>
      <c r="HJ141">
        <v>9999</v>
      </c>
      <c r="HK141">
        <v>9999</v>
      </c>
      <c r="HL141">
        <v>8593.3</v>
      </c>
      <c r="HM141">
        <v>1.86263</v>
      </c>
      <c r="HN141">
        <v>1.8678</v>
      </c>
      <c r="HO141">
        <v>1.86752</v>
      </c>
      <c r="HP141">
        <v>1.86859</v>
      </c>
      <c r="HQ141">
        <v>1.86951</v>
      </c>
      <c r="HR141">
        <v>1.86554</v>
      </c>
      <c r="HS141">
        <v>1.86666</v>
      </c>
      <c r="HT141">
        <v>1.86802</v>
      </c>
      <c r="HU141">
        <v>5</v>
      </c>
      <c r="HV141">
        <v>0</v>
      </c>
      <c r="HW141">
        <v>0</v>
      </c>
      <c r="HX141">
        <v>0</v>
      </c>
      <c r="HY141" t="s">
        <v>423</v>
      </c>
      <c r="HZ141" t="s">
        <v>424</v>
      </c>
      <c r="IA141" t="s">
        <v>425</v>
      </c>
      <c r="IB141" t="s">
        <v>425</v>
      </c>
      <c r="IC141" t="s">
        <v>425</v>
      </c>
      <c r="ID141" t="s">
        <v>425</v>
      </c>
      <c r="IE141">
        <v>0</v>
      </c>
      <c r="IF141">
        <v>100</v>
      </c>
      <c r="IG141">
        <v>100</v>
      </c>
      <c r="IH141">
        <v>3.234</v>
      </c>
      <c r="II141">
        <v>0.0153</v>
      </c>
      <c r="IJ141">
        <v>2.1281692141418</v>
      </c>
      <c r="IK141">
        <v>0.00126289029031032</v>
      </c>
      <c r="IL141">
        <v>1.41772891061911e-08</v>
      </c>
      <c r="IM141">
        <v>3.84268295795709e-11</v>
      </c>
      <c r="IN141">
        <v>-0.00961934716735676</v>
      </c>
      <c r="IO141">
        <v>-0.0181798780298593</v>
      </c>
      <c r="IP141">
        <v>0.00198435848900387</v>
      </c>
      <c r="IQ141">
        <v>-1.69116240974151e-05</v>
      </c>
      <c r="IR141">
        <v>-3</v>
      </c>
      <c r="IS141">
        <v>2251</v>
      </c>
      <c r="IT141">
        <v>1</v>
      </c>
      <c r="IU141">
        <v>27</v>
      </c>
      <c r="IV141">
        <v>5812.4</v>
      </c>
      <c r="IW141">
        <v>5812.5</v>
      </c>
      <c r="IX141">
        <v>0.147705</v>
      </c>
      <c r="IY141">
        <v>4.99756</v>
      </c>
      <c r="IZ141">
        <v>2.24854</v>
      </c>
      <c r="JA141">
        <v>2.59644</v>
      </c>
      <c r="JB141">
        <v>1.99585</v>
      </c>
      <c r="JC141">
        <v>2.35718</v>
      </c>
      <c r="JD141">
        <v>27.1414</v>
      </c>
      <c r="JE141">
        <v>15.6468</v>
      </c>
      <c r="JF141">
        <v>2</v>
      </c>
      <c r="JG141">
        <v>620.456</v>
      </c>
      <c r="JH141">
        <v>746.62</v>
      </c>
      <c r="JI141">
        <v>22.1433</v>
      </c>
      <c r="JJ141">
        <v>23.1312</v>
      </c>
      <c r="JK141">
        <v>29.9999</v>
      </c>
      <c r="JL141">
        <v>23.0917</v>
      </c>
      <c r="JM141">
        <v>23.0377</v>
      </c>
      <c r="JN141">
        <v>-1</v>
      </c>
      <c r="JO141">
        <v>-30</v>
      </c>
      <c r="JP141">
        <v>-30</v>
      </c>
      <c r="JQ141">
        <v>-999.9</v>
      </c>
      <c r="JR141">
        <v>420.1</v>
      </c>
      <c r="JS141">
        <v>0</v>
      </c>
      <c r="JT141">
        <v>102.893</v>
      </c>
      <c r="JU141">
        <v>104.619</v>
      </c>
    </row>
    <row r="142" spans="1:281">
      <c r="A142">
        <v>126</v>
      </c>
      <c r="B142">
        <v>1654187958.5</v>
      </c>
      <c r="C142">
        <v>7501.40000009537</v>
      </c>
      <c r="D142" t="s">
        <v>675</v>
      </c>
      <c r="E142" t="s">
        <v>676</v>
      </c>
      <c r="F142">
        <v>5</v>
      </c>
      <c r="G142" t="s">
        <v>417</v>
      </c>
      <c r="H142" t="s">
        <v>418</v>
      </c>
      <c r="I142">
        <v>1654187955.5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919.229090989311</v>
      </c>
      <c r="AK142">
        <v>916.56346060606</v>
      </c>
      <c r="AL142">
        <v>0.909548704757661</v>
      </c>
      <c r="AM142">
        <v>66.9138105753433</v>
      </c>
      <c r="AN142">
        <f>(AP142 - AO142 + DI142*1E3/(8.314*(DK142+273.15)) * AR142/DH142 * AQ142) * DH142/(100*CV142) * 1000/(1000 - AP142)</f>
        <v>0</v>
      </c>
      <c r="AO142">
        <v>11.1437374676159</v>
      </c>
      <c r="AP142">
        <v>11.2204872727273</v>
      </c>
      <c r="AQ142">
        <v>-0.00940861375055435</v>
      </c>
      <c r="AR142">
        <v>78.336245327383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419</v>
      </c>
      <c r="AY142" t="s">
        <v>419</v>
      </c>
      <c r="AZ142">
        <v>0</v>
      </c>
      <c r="BA142">
        <v>0</v>
      </c>
      <c r="BB142">
        <f>1-AZ142/BA142</f>
        <v>0</v>
      </c>
      <c r="BC142">
        <v>0</v>
      </c>
      <c r="BD142" t="s">
        <v>419</v>
      </c>
      <c r="BE142" t="s">
        <v>419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419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420</v>
      </c>
      <c r="CY142">
        <v>2</v>
      </c>
      <c r="CZ142" t="b">
        <v>1</v>
      </c>
      <c r="DA142">
        <v>1654187955.5</v>
      </c>
      <c r="DB142">
        <v>901.235909090909</v>
      </c>
      <c r="DC142">
        <v>916.844272727273</v>
      </c>
      <c r="DD142">
        <v>11.2467454545455</v>
      </c>
      <c r="DE142">
        <v>11.1489363636364</v>
      </c>
      <c r="DF142">
        <v>897.934363636364</v>
      </c>
      <c r="DG142">
        <v>11.2341454545455</v>
      </c>
      <c r="DH142">
        <v>599.982454545455</v>
      </c>
      <c r="DI142">
        <v>90.6062181818182</v>
      </c>
      <c r="DJ142">
        <v>0.0996603181818182</v>
      </c>
      <c r="DK142">
        <v>22.243</v>
      </c>
      <c r="DL142">
        <v>21.8359</v>
      </c>
      <c r="DM142">
        <v>999.9</v>
      </c>
      <c r="DN142">
        <v>0</v>
      </c>
      <c r="DO142">
        <v>0</v>
      </c>
      <c r="DP142">
        <v>10026.1454545455</v>
      </c>
      <c r="DQ142">
        <v>0</v>
      </c>
      <c r="DR142">
        <v>205.486</v>
      </c>
      <c r="DS142">
        <v>-15.6084928181818</v>
      </c>
      <c r="DT142">
        <v>911.487090909091</v>
      </c>
      <c r="DU142">
        <v>927.181636363636</v>
      </c>
      <c r="DV142">
        <v>0.0977924818181818</v>
      </c>
      <c r="DW142">
        <v>916.844272727273</v>
      </c>
      <c r="DX142">
        <v>11.1489363636364</v>
      </c>
      <c r="DY142">
        <v>1.01902363636364</v>
      </c>
      <c r="DZ142">
        <v>1.01016363636364</v>
      </c>
      <c r="EA142">
        <v>7.19125272727273</v>
      </c>
      <c r="EB142">
        <v>7.06377545454545</v>
      </c>
      <c r="EC142">
        <v>0</v>
      </c>
      <c r="ED142">
        <v>0</v>
      </c>
      <c r="EE142">
        <v>0</v>
      </c>
      <c r="EF142">
        <v>0</v>
      </c>
      <c r="EG142">
        <v>-17.3636363636364</v>
      </c>
      <c r="EH142">
        <v>0</v>
      </c>
      <c r="EI142">
        <v>-0.363636363636364</v>
      </c>
      <c r="EJ142">
        <v>-1.90909090909091</v>
      </c>
      <c r="EK142">
        <v>33.75</v>
      </c>
      <c r="EL142">
        <v>39.25</v>
      </c>
      <c r="EM142">
        <v>35.937</v>
      </c>
      <c r="EN142">
        <v>40.437</v>
      </c>
      <c r="EO142">
        <v>34.8520909090909</v>
      </c>
      <c r="EP142">
        <v>0</v>
      </c>
      <c r="EQ142">
        <v>0</v>
      </c>
      <c r="ER142">
        <v>0</v>
      </c>
      <c r="ES142">
        <v>1654187959.3</v>
      </c>
      <c r="ET142">
        <v>0</v>
      </c>
      <c r="EU142">
        <v>-7.38461538461539</v>
      </c>
      <c r="EV142">
        <v>-49.0598295632907</v>
      </c>
      <c r="EW142">
        <v>3.55555542474378</v>
      </c>
      <c r="EX142">
        <v>-5.96153846153846</v>
      </c>
      <c r="EY142">
        <v>15</v>
      </c>
      <c r="EZ142">
        <v>0</v>
      </c>
      <c r="FA142" t="s">
        <v>421</v>
      </c>
      <c r="FB142">
        <v>1653839153.1</v>
      </c>
      <c r="FC142">
        <v>1653839148.6</v>
      </c>
      <c r="FD142">
        <v>0</v>
      </c>
      <c r="FE142">
        <v>0.832</v>
      </c>
      <c r="FF142">
        <v>0.044</v>
      </c>
      <c r="FG142">
        <v>2.673</v>
      </c>
      <c r="FH142">
        <v>0.008</v>
      </c>
      <c r="FI142">
        <v>427</v>
      </c>
      <c r="FJ142">
        <v>11</v>
      </c>
      <c r="FK142">
        <v>0.49</v>
      </c>
      <c r="FL142">
        <v>0.23</v>
      </c>
      <c r="FM142">
        <v>-9.96627664516129</v>
      </c>
      <c r="FN142">
        <v>-99.6178208225807</v>
      </c>
      <c r="FO142">
        <v>16.259701112661</v>
      </c>
      <c r="FP142">
        <v>-1</v>
      </c>
      <c r="FQ142">
        <v>-7.11538461538461</v>
      </c>
      <c r="FR142">
        <v>-51.2820517749467</v>
      </c>
      <c r="FS142">
        <v>15.6827365230712</v>
      </c>
      <c r="FT142">
        <v>0</v>
      </c>
      <c r="FU142">
        <v>0.0604275677419355</v>
      </c>
      <c r="FV142">
        <v>0.342055446774193</v>
      </c>
      <c r="FW142">
        <v>0.028199640106985</v>
      </c>
      <c r="FX142">
        <v>0</v>
      </c>
      <c r="FY142">
        <v>0</v>
      </c>
      <c r="FZ142">
        <v>2</v>
      </c>
      <c r="GA142" t="s">
        <v>422</v>
      </c>
      <c r="GB142">
        <v>3.20782</v>
      </c>
      <c r="GC142">
        <v>2.75499</v>
      </c>
      <c r="GD142">
        <v>0.157961</v>
      </c>
      <c r="GE142">
        <v>0.157886</v>
      </c>
      <c r="GF142">
        <v>0.0605433</v>
      </c>
      <c r="GG142">
        <v>0.0606643</v>
      </c>
      <c r="GH142">
        <v>33021.2</v>
      </c>
      <c r="GI142">
        <v>36402.4</v>
      </c>
      <c r="GJ142">
        <v>35518.8</v>
      </c>
      <c r="GK142">
        <v>39219.1</v>
      </c>
      <c r="GL142">
        <v>47273.3</v>
      </c>
      <c r="GM142">
        <v>53149.4</v>
      </c>
      <c r="GN142">
        <v>55435.3</v>
      </c>
      <c r="GO142">
        <v>62825.3</v>
      </c>
      <c r="GP142">
        <v>2.20602</v>
      </c>
      <c r="GQ142">
        <v>2.36597</v>
      </c>
      <c r="GR142">
        <v>0.104949</v>
      </c>
      <c r="GS142">
        <v>0</v>
      </c>
      <c r="GT142">
        <v>20.0986</v>
      </c>
      <c r="GU142">
        <v>999.9</v>
      </c>
      <c r="GV142">
        <v>35.325</v>
      </c>
      <c r="GW142">
        <v>25.136</v>
      </c>
      <c r="GX142">
        <v>12.4979</v>
      </c>
      <c r="GY142">
        <v>54.9863</v>
      </c>
      <c r="GZ142">
        <v>36.2901</v>
      </c>
      <c r="HA142">
        <v>2</v>
      </c>
      <c r="HB142">
        <v>-0.319515</v>
      </c>
      <c r="HC142">
        <v>0</v>
      </c>
      <c r="HD142">
        <v>20.1809</v>
      </c>
      <c r="HE142">
        <v>5.20456</v>
      </c>
      <c r="HF142">
        <v>12.0053</v>
      </c>
      <c r="HG142">
        <v>4.9757</v>
      </c>
      <c r="HH142">
        <v>3.293</v>
      </c>
      <c r="HI142">
        <v>454.2</v>
      </c>
      <c r="HJ142">
        <v>9999</v>
      </c>
      <c r="HK142">
        <v>9999</v>
      </c>
      <c r="HL142">
        <v>8593.3</v>
      </c>
      <c r="HM142">
        <v>1.86264</v>
      </c>
      <c r="HN142">
        <v>1.86774</v>
      </c>
      <c r="HO142">
        <v>1.86751</v>
      </c>
      <c r="HP142">
        <v>1.86859</v>
      </c>
      <c r="HQ142">
        <v>1.86949</v>
      </c>
      <c r="HR142">
        <v>1.86554</v>
      </c>
      <c r="HS142">
        <v>1.86669</v>
      </c>
      <c r="HT142">
        <v>1.868</v>
      </c>
      <c r="HU142">
        <v>5</v>
      </c>
      <c r="HV142">
        <v>0</v>
      </c>
      <c r="HW142">
        <v>0</v>
      </c>
      <c r="HX142">
        <v>0</v>
      </c>
      <c r="HY142" t="s">
        <v>423</v>
      </c>
      <c r="HZ142" t="s">
        <v>424</v>
      </c>
      <c r="IA142" t="s">
        <v>425</v>
      </c>
      <c r="IB142" t="s">
        <v>425</v>
      </c>
      <c r="IC142" t="s">
        <v>425</v>
      </c>
      <c r="ID142" t="s">
        <v>425</v>
      </c>
      <c r="IE142">
        <v>0</v>
      </c>
      <c r="IF142">
        <v>100</v>
      </c>
      <c r="IG142">
        <v>100</v>
      </c>
      <c r="IH142">
        <v>3.308</v>
      </c>
      <c r="II142">
        <v>0.0119</v>
      </c>
      <c r="IJ142">
        <v>2.1281692141418</v>
      </c>
      <c r="IK142">
        <v>0.00126289029031032</v>
      </c>
      <c r="IL142">
        <v>1.41772891061911e-08</v>
      </c>
      <c r="IM142">
        <v>3.84268295795709e-11</v>
      </c>
      <c r="IN142">
        <v>-0.00961934716735676</v>
      </c>
      <c r="IO142">
        <v>-0.0181798780298593</v>
      </c>
      <c r="IP142">
        <v>0.00198435848900387</v>
      </c>
      <c r="IQ142">
        <v>-1.69116240974151e-05</v>
      </c>
      <c r="IR142">
        <v>-3</v>
      </c>
      <c r="IS142">
        <v>2251</v>
      </c>
      <c r="IT142">
        <v>1</v>
      </c>
      <c r="IU142">
        <v>27</v>
      </c>
      <c r="IV142">
        <v>5813.4</v>
      </c>
      <c r="IW142">
        <v>5813.5</v>
      </c>
      <c r="IX142">
        <v>0.147705</v>
      </c>
      <c r="IY142">
        <v>4.99756</v>
      </c>
      <c r="IZ142">
        <v>2.24854</v>
      </c>
      <c r="JA142">
        <v>2.59644</v>
      </c>
      <c r="JB142">
        <v>1.99585</v>
      </c>
      <c r="JC142">
        <v>2.30103</v>
      </c>
      <c r="JD142">
        <v>27.0999</v>
      </c>
      <c r="JE142">
        <v>15.6293</v>
      </c>
      <c r="JF142">
        <v>2</v>
      </c>
      <c r="JG142">
        <v>620.314</v>
      </c>
      <c r="JH142">
        <v>746.916</v>
      </c>
      <c r="JI142">
        <v>22.1256</v>
      </c>
      <c r="JJ142">
        <v>23.1069</v>
      </c>
      <c r="JK142">
        <v>29.9999</v>
      </c>
      <c r="JL142">
        <v>23.0675</v>
      </c>
      <c r="JM142">
        <v>23.0137</v>
      </c>
      <c r="JN142">
        <v>-1</v>
      </c>
      <c r="JO142">
        <v>-30</v>
      </c>
      <c r="JP142">
        <v>-30</v>
      </c>
      <c r="JQ142">
        <v>-999.9</v>
      </c>
      <c r="JR142">
        <v>420.1</v>
      </c>
      <c r="JS142">
        <v>0</v>
      </c>
      <c r="JT142">
        <v>102.897</v>
      </c>
      <c r="JU142">
        <v>104.625</v>
      </c>
    </row>
    <row r="143" spans="1:281">
      <c r="A143">
        <v>127</v>
      </c>
      <c r="B143">
        <v>1654188018.5</v>
      </c>
      <c r="C143">
        <v>7561.40000009537</v>
      </c>
      <c r="D143" t="s">
        <v>677</v>
      </c>
      <c r="E143" t="s">
        <v>678</v>
      </c>
      <c r="F143">
        <v>5</v>
      </c>
      <c r="G143" t="s">
        <v>417</v>
      </c>
      <c r="H143" t="s">
        <v>418</v>
      </c>
      <c r="I143">
        <v>1654188015.5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963.20429975966</v>
      </c>
      <c r="AK143">
        <v>965.261721212121</v>
      </c>
      <c r="AL143">
        <v>-0.314022189657561</v>
      </c>
      <c r="AM143">
        <v>66.9138105753433</v>
      </c>
      <c r="AN143">
        <f>(AP143 - AO143 + DI143*1E3/(8.314*(DK143+273.15)) * AR143/DH143 * AQ143) * DH143/(100*CV143) * 1000/(1000 - AP143)</f>
        <v>0</v>
      </c>
      <c r="AO143">
        <v>11.2813611929332</v>
      </c>
      <c r="AP143">
        <v>11.3004333333333</v>
      </c>
      <c r="AQ143">
        <v>-0.000634556454794872</v>
      </c>
      <c r="AR143">
        <v>78.336245327383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419</v>
      </c>
      <c r="AY143" t="s">
        <v>419</v>
      </c>
      <c r="AZ143">
        <v>0</v>
      </c>
      <c r="BA143">
        <v>0</v>
      </c>
      <c r="BB143">
        <f>1-AZ143/BA143</f>
        <v>0</v>
      </c>
      <c r="BC143">
        <v>0</v>
      </c>
      <c r="BD143" t="s">
        <v>419</v>
      </c>
      <c r="BE143" t="s">
        <v>419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419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420</v>
      </c>
      <c r="CY143">
        <v>2</v>
      </c>
      <c r="CZ143" t="b">
        <v>1</v>
      </c>
      <c r="DA143">
        <v>1654188015.5</v>
      </c>
      <c r="DB143">
        <v>952.688</v>
      </c>
      <c r="DC143">
        <v>960.622818181818</v>
      </c>
      <c r="DD143">
        <v>11.3045636363636</v>
      </c>
      <c r="DE143">
        <v>11.2859727272727</v>
      </c>
      <c r="DF143">
        <v>949.315181818182</v>
      </c>
      <c r="DG143">
        <v>11.2908272727273</v>
      </c>
      <c r="DH143">
        <v>599.992727272727</v>
      </c>
      <c r="DI143">
        <v>90.6077363636364</v>
      </c>
      <c r="DJ143">
        <v>0.0997325272727273</v>
      </c>
      <c r="DK143">
        <v>22.2349454545454</v>
      </c>
      <c r="DL143">
        <v>21.8142545454545</v>
      </c>
      <c r="DM143">
        <v>999.9</v>
      </c>
      <c r="DN143">
        <v>0</v>
      </c>
      <c r="DO143">
        <v>0</v>
      </c>
      <c r="DP143">
        <v>10023.8681818182</v>
      </c>
      <c r="DQ143">
        <v>0</v>
      </c>
      <c r="DR143">
        <v>205.535272727273</v>
      </c>
      <c r="DS143">
        <v>-7.93503727272727</v>
      </c>
      <c r="DT143">
        <v>963.580909090909</v>
      </c>
      <c r="DU143">
        <v>971.588181818182</v>
      </c>
      <c r="DV143">
        <v>0.0185975154545455</v>
      </c>
      <c r="DW143">
        <v>960.622818181818</v>
      </c>
      <c r="DX143">
        <v>11.2859727272727</v>
      </c>
      <c r="DY143">
        <v>1.02428</v>
      </c>
      <c r="DZ143">
        <v>1.02259636363636</v>
      </c>
      <c r="EA143">
        <v>7.26642363636364</v>
      </c>
      <c r="EB143">
        <v>7.24236909090909</v>
      </c>
      <c r="EC143">
        <v>0</v>
      </c>
      <c r="ED143">
        <v>0</v>
      </c>
      <c r="EE143">
        <v>0</v>
      </c>
      <c r="EF143">
        <v>0</v>
      </c>
      <c r="EG143">
        <v>-8.90909090909091</v>
      </c>
      <c r="EH143">
        <v>0</v>
      </c>
      <c r="EI143">
        <v>-10.7727272727273</v>
      </c>
      <c r="EJ143">
        <v>-0.818181818181818</v>
      </c>
      <c r="EK143">
        <v>33.75</v>
      </c>
      <c r="EL143">
        <v>39.25</v>
      </c>
      <c r="EM143">
        <v>35.9484545454545</v>
      </c>
      <c r="EN143">
        <v>40.437</v>
      </c>
      <c r="EO143">
        <v>34.8234545454545</v>
      </c>
      <c r="EP143">
        <v>0</v>
      </c>
      <c r="EQ143">
        <v>0</v>
      </c>
      <c r="ER143">
        <v>0</v>
      </c>
      <c r="ES143">
        <v>1654188019.3</v>
      </c>
      <c r="ET143">
        <v>0</v>
      </c>
      <c r="EU143">
        <v>-5.53846153846154</v>
      </c>
      <c r="EV143">
        <v>20.1025636704881</v>
      </c>
      <c r="EW143">
        <v>-36.5982893437352</v>
      </c>
      <c r="EX143">
        <v>-10.9807692307692</v>
      </c>
      <c r="EY143">
        <v>15</v>
      </c>
      <c r="EZ143">
        <v>0</v>
      </c>
      <c r="FA143" t="s">
        <v>421</v>
      </c>
      <c r="FB143">
        <v>1653839153.1</v>
      </c>
      <c r="FC143">
        <v>1653839148.6</v>
      </c>
      <c r="FD143">
        <v>0</v>
      </c>
      <c r="FE143">
        <v>0.832</v>
      </c>
      <c r="FF143">
        <v>0.044</v>
      </c>
      <c r="FG143">
        <v>2.673</v>
      </c>
      <c r="FH143">
        <v>0.008</v>
      </c>
      <c r="FI143">
        <v>427</v>
      </c>
      <c r="FJ143">
        <v>11</v>
      </c>
      <c r="FK143">
        <v>0.49</v>
      </c>
      <c r="FL143">
        <v>0.23</v>
      </c>
      <c r="FM143">
        <v>-6.09254025806452</v>
      </c>
      <c r="FN143">
        <v>-66.1278799354839</v>
      </c>
      <c r="FO143">
        <v>13.6799201977403</v>
      </c>
      <c r="FP143">
        <v>-1</v>
      </c>
      <c r="FQ143">
        <v>-5.78846153846154</v>
      </c>
      <c r="FR143">
        <v>13.1452987463035</v>
      </c>
      <c r="FS143">
        <v>13.0591649786971</v>
      </c>
      <c r="FT143">
        <v>0</v>
      </c>
      <c r="FU143">
        <v>-0.0186994948387097</v>
      </c>
      <c r="FV143">
        <v>0.407593006451613</v>
      </c>
      <c r="FW143">
        <v>0.0323716830195511</v>
      </c>
      <c r="FX143">
        <v>0</v>
      </c>
      <c r="FY143">
        <v>0</v>
      </c>
      <c r="FZ143">
        <v>2</v>
      </c>
      <c r="GA143" t="s">
        <v>422</v>
      </c>
      <c r="GB143">
        <v>3.20782</v>
      </c>
      <c r="GC143">
        <v>2.75492</v>
      </c>
      <c r="GD143">
        <v>0.163328</v>
      </c>
      <c r="GE143">
        <v>0.163115</v>
      </c>
      <c r="GF143">
        <v>0.0608928</v>
      </c>
      <c r="GG143">
        <v>0.0614246</v>
      </c>
      <c r="GH143">
        <v>32812.1</v>
      </c>
      <c r="GI143">
        <v>36178</v>
      </c>
      <c r="GJ143">
        <v>35519.8</v>
      </c>
      <c r="GK143">
        <v>39220.2</v>
      </c>
      <c r="GL143">
        <v>47256.8</v>
      </c>
      <c r="GM143">
        <v>53107.9</v>
      </c>
      <c r="GN143">
        <v>55436.7</v>
      </c>
      <c r="GO143">
        <v>62827.2</v>
      </c>
      <c r="GP143">
        <v>2.2063</v>
      </c>
      <c r="GQ143">
        <v>2.3666</v>
      </c>
      <c r="GR143">
        <v>0.102982</v>
      </c>
      <c r="GS143">
        <v>0</v>
      </c>
      <c r="GT143">
        <v>20.1136</v>
      </c>
      <c r="GU143">
        <v>999.9</v>
      </c>
      <c r="GV143">
        <v>35.454</v>
      </c>
      <c r="GW143">
        <v>25.096</v>
      </c>
      <c r="GX143">
        <v>12.5137</v>
      </c>
      <c r="GY143">
        <v>54.8663</v>
      </c>
      <c r="GZ143">
        <v>36.274</v>
      </c>
      <c r="HA143">
        <v>2</v>
      </c>
      <c r="HB143">
        <v>-0.321143</v>
      </c>
      <c r="HC143">
        <v>0</v>
      </c>
      <c r="HD143">
        <v>20.181</v>
      </c>
      <c r="HE143">
        <v>5.19947</v>
      </c>
      <c r="HF143">
        <v>12.0053</v>
      </c>
      <c r="HG143">
        <v>4.97575</v>
      </c>
      <c r="HH143">
        <v>3.293</v>
      </c>
      <c r="HI143">
        <v>454.2</v>
      </c>
      <c r="HJ143">
        <v>9999</v>
      </c>
      <c r="HK143">
        <v>9999</v>
      </c>
      <c r="HL143">
        <v>8593.3</v>
      </c>
      <c r="HM143">
        <v>1.86264</v>
      </c>
      <c r="HN143">
        <v>1.86776</v>
      </c>
      <c r="HO143">
        <v>1.86751</v>
      </c>
      <c r="HP143">
        <v>1.86859</v>
      </c>
      <c r="HQ143">
        <v>1.86951</v>
      </c>
      <c r="HR143">
        <v>1.86554</v>
      </c>
      <c r="HS143">
        <v>1.86672</v>
      </c>
      <c r="HT143">
        <v>1.868</v>
      </c>
      <c r="HU143">
        <v>5</v>
      </c>
      <c r="HV143">
        <v>0</v>
      </c>
      <c r="HW143">
        <v>0</v>
      </c>
      <c r="HX143">
        <v>0</v>
      </c>
      <c r="HY143" t="s">
        <v>423</v>
      </c>
      <c r="HZ143" t="s">
        <v>424</v>
      </c>
      <c r="IA143" t="s">
        <v>425</v>
      </c>
      <c r="IB143" t="s">
        <v>425</v>
      </c>
      <c r="IC143" t="s">
        <v>425</v>
      </c>
      <c r="ID143" t="s">
        <v>425</v>
      </c>
      <c r="IE143">
        <v>0</v>
      </c>
      <c r="IF143">
        <v>100</v>
      </c>
      <c r="IG143">
        <v>100</v>
      </c>
      <c r="IH143">
        <v>3.375</v>
      </c>
      <c r="II143">
        <v>0.0137</v>
      </c>
      <c r="IJ143">
        <v>2.1281692141418</v>
      </c>
      <c r="IK143">
        <v>0.00126289029031032</v>
      </c>
      <c r="IL143">
        <v>1.41772891061911e-08</v>
      </c>
      <c r="IM143">
        <v>3.84268295795709e-11</v>
      </c>
      <c r="IN143">
        <v>-0.00961934716735676</v>
      </c>
      <c r="IO143">
        <v>-0.0181798780298593</v>
      </c>
      <c r="IP143">
        <v>0.00198435848900387</v>
      </c>
      <c r="IQ143">
        <v>-1.69116240974151e-05</v>
      </c>
      <c r="IR143">
        <v>-3</v>
      </c>
      <c r="IS143">
        <v>2251</v>
      </c>
      <c r="IT143">
        <v>1</v>
      </c>
      <c r="IU143">
        <v>27</v>
      </c>
      <c r="IV143">
        <v>5814.4</v>
      </c>
      <c r="IW143">
        <v>5814.5</v>
      </c>
      <c r="IX143">
        <v>0.147705</v>
      </c>
      <c r="IY143">
        <v>4.99756</v>
      </c>
      <c r="IZ143">
        <v>2.24854</v>
      </c>
      <c r="JA143">
        <v>2.59521</v>
      </c>
      <c r="JB143">
        <v>1.99585</v>
      </c>
      <c r="JC143">
        <v>2.27905</v>
      </c>
      <c r="JD143">
        <v>27.0791</v>
      </c>
      <c r="JE143">
        <v>15.6205</v>
      </c>
      <c r="JF143">
        <v>2</v>
      </c>
      <c r="JG143">
        <v>620.259</v>
      </c>
      <c r="JH143">
        <v>747.157</v>
      </c>
      <c r="JI143">
        <v>22.1136</v>
      </c>
      <c r="JJ143">
        <v>23.0855</v>
      </c>
      <c r="JK143">
        <v>30.0001</v>
      </c>
      <c r="JL143">
        <v>23.0457</v>
      </c>
      <c r="JM143">
        <v>22.9921</v>
      </c>
      <c r="JN143">
        <v>-1</v>
      </c>
      <c r="JO143">
        <v>-30</v>
      </c>
      <c r="JP143">
        <v>-30</v>
      </c>
      <c r="JQ143">
        <v>-999.9</v>
      </c>
      <c r="JR143">
        <v>420.1</v>
      </c>
      <c r="JS143">
        <v>0</v>
      </c>
      <c r="JT143">
        <v>102.899</v>
      </c>
      <c r="JU143">
        <v>104.628</v>
      </c>
    </row>
    <row r="144" spans="1:281">
      <c r="A144">
        <v>128</v>
      </c>
      <c r="B144">
        <v>1654188078.5</v>
      </c>
      <c r="C144">
        <v>7621.40000009537</v>
      </c>
      <c r="D144" t="s">
        <v>679</v>
      </c>
      <c r="E144" t="s">
        <v>680</v>
      </c>
      <c r="F144">
        <v>5</v>
      </c>
      <c r="G144" t="s">
        <v>417</v>
      </c>
      <c r="H144" t="s">
        <v>418</v>
      </c>
      <c r="I144">
        <v>1654188075.5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918.279632665314</v>
      </c>
      <c r="AK144">
        <v>920.866187878788</v>
      </c>
      <c r="AL144">
        <v>-0.826122750197049</v>
      </c>
      <c r="AM144">
        <v>66.9138105753433</v>
      </c>
      <c r="AN144">
        <f>(AP144 - AO144 + DI144*1E3/(8.314*(DK144+273.15)) * AR144/DH144 * AQ144) * DH144/(100*CV144) * 1000/(1000 - AP144)</f>
        <v>0</v>
      </c>
      <c r="AO144">
        <v>11.1628326928218</v>
      </c>
      <c r="AP144">
        <v>11.2286096969697</v>
      </c>
      <c r="AQ144">
        <v>-0.00829735468386637</v>
      </c>
      <c r="AR144">
        <v>78.336245327383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419</v>
      </c>
      <c r="AY144" t="s">
        <v>419</v>
      </c>
      <c r="AZ144">
        <v>0</v>
      </c>
      <c r="BA144">
        <v>0</v>
      </c>
      <c r="BB144">
        <f>1-AZ144/BA144</f>
        <v>0</v>
      </c>
      <c r="BC144">
        <v>0</v>
      </c>
      <c r="BD144" t="s">
        <v>419</v>
      </c>
      <c r="BE144" t="s">
        <v>419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419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420</v>
      </c>
      <c r="CY144">
        <v>2</v>
      </c>
      <c r="CZ144" t="b">
        <v>1</v>
      </c>
      <c r="DA144">
        <v>1654188075.5</v>
      </c>
      <c r="DB144">
        <v>912.532909090909</v>
      </c>
      <c r="DC144">
        <v>908.655636363637</v>
      </c>
      <c r="DD144">
        <v>11.2522454545455</v>
      </c>
      <c r="DE144">
        <v>11.1673636363636</v>
      </c>
      <c r="DF144">
        <v>909.216</v>
      </c>
      <c r="DG144">
        <v>11.2395363636364</v>
      </c>
      <c r="DH144">
        <v>600.006727272727</v>
      </c>
      <c r="DI144">
        <v>90.6062181818182</v>
      </c>
      <c r="DJ144">
        <v>0.100061181818182</v>
      </c>
      <c r="DK144">
        <v>22.2263727272727</v>
      </c>
      <c r="DL144">
        <v>21.8056090909091</v>
      </c>
      <c r="DM144">
        <v>999.9</v>
      </c>
      <c r="DN144">
        <v>0</v>
      </c>
      <c r="DO144">
        <v>0</v>
      </c>
      <c r="DP144">
        <v>9972.95454545455</v>
      </c>
      <c r="DQ144">
        <v>0</v>
      </c>
      <c r="DR144">
        <v>205.546727272727</v>
      </c>
      <c r="DS144">
        <v>3.87721181818182</v>
      </c>
      <c r="DT144">
        <v>922.917818181818</v>
      </c>
      <c r="DU144">
        <v>918.917818181818</v>
      </c>
      <c r="DV144">
        <v>0.0848973909090909</v>
      </c>
      <c r="DW144">
        <v>908.655636363637</v>
      </c>
      <c r="DX144">
        <v>11.1673636363636</v>
      </c>
      <c r="DY144">
        <v>1.01952454545455</v>
      </c>
      <c r="DZ144">
        <v>1.01183272727273</v>
      </c>
      <c r="EA144">
        <v>7.19840363636364</v>
      </c>
      <c r="EB144">
        <v>7.08783272727273</v>
      </c>
      <c r="EC144">
        <v>0</v>
      </c>
      <c r="ED144">
        <v>0</v>
      </c>
      <c r="EE144">
        <v>0</v>
      </c>
      <c r="EF144">
        <v>0</v>
      </c>
      <c r="EG144">
        <v>1.09090909090909</v>
      </c>
      <c r="EH144">
        <v>0</v>
      </c>
      <c r="EI144">
        <v>-16.7727272727273</v>
      </c>
      <c r="EJ144">
        <v>-2.40909090909091</v>
      </c>
      <c r="EK144">
        <v>33.75</v>
      </c>
      <c r="EL144">
        <v>39.25</v>
      </c>
      <c r="EM144">
        <v>35.937</v>
      </c>
      <c r="EN144">
        <v>40.437</v>
      </c>
      <c r="EO144">
        <v>34.812</v>
      </c>
      <c r="EP144">
        <v>0</v>
      </c>
      <c r="EQ144">
        <v>0</v>
      </c>
      <c r="ER144">
        <v>0</v>
      </c>
      <c r="ES144">
        <v>1654188079.3</v>
      </c>
      <c r="ET144">
        <v>0</v>
      </c>
      <c r="EU144">
        <v>-0.807692307692308</v>
      </c>
      <c r="EV144">
        <v>40.3760690922008</v>
      </c>
      <c r="EW144">
        <v>7.07692301087864</v>
      </c>
      <c r="EX144">
        <v>-13.9230769230769</v>
      </c>
      <c r="EY144">
        <v>15</v>
      </c>
      <c r="EZ144">
        <v>0</v>
      </c>
      <c r="FA144" t="s">
        <v>421</v>
      </c>
      <c r="FB144">
        <v>1653839153.1</v>
      </c>
      <c r="FC144">
        <v>1653839148.6</v>
      </c>
      <c r="FD144">
        <v>0</v>
      </c>
      <c r="FE144">
        <v>0.832</v>
      </c>
      <c r="FF144">
        <v>0.044</v>
      </c>
      <c r="FG144">
        <v>2.673</v>
      </c>
      <c r="FH144">
        <v>0.008</v>
      </c>
      <c r="FI144">
        <v>427</v>
      </c>
      <c r="FJ144">
        <v>11</v>
      </c>
      <c r="FK144">
        <v>0.49</v>
      </c>
      <c r="FL144">
        <v>0.23</v>
      </c>
      <c r="FM144">
        <v>3.8495335483871</v>
      </c>
      <c r="FN144">
        <v>-0.101630806451621</v>
      </c>
      <c r="FO144">
        <v>0.105968762395047</v>
      </c>
      <c r="FP144">
        <v>-1</v>
      </c>
      <c r="FQ144">
        <v>-0.923076923076923</v>
      </c>
      <c r="FR144">
        <v>12.1709410211819</v>
      </c>
      <c r="FS144">
        <v>12.9642202201737</v>
      </c>
      <c r="FT144">
        <v>0</v>
      </c>
      <c r="FU144">
        <v>0.0466929935483871</v>
      </c>
      <c r="FV144">
        <v>0.340121782258065</v>
      </c>
      <c r="FW144">
        <v>0.0279407067116956</v>
      </c>
      <c r="FX144">
        <v>0</v>
      </c>
      <c r="FY144">
        <v>0</v>
      </c>
      <c r="FZ144">
        <v>2</v>
      </c>
      <c r="GA144" t="s">
        <v>422</v>
      </c>
      <c r="GB144">
        <v>3.20791</v>
      </c>
      <c r="GC144">
        <v>2.75483</v>
      </c>
      <c r="GD144">
        <v>0.158424</v>
      </c>
      <c r="GE144">
        <v>0.15835</v>
      </c>
      <c r="GF144">
        <v>0.0605814</v>
      </c>
      <c r="GG144">
        <v>0.0607253</v>
      </c>
      <c r="GH144">
        <v>33004.8</v>
      </c>
      <c r="GI144">
        <v>36385.2</v>
      </c>
      <c r="GJ144">
        <v>35520.4</v>
      </c>
      <c r="GK144">
        <v>39221.7</v>
      </c>
      <c r="GL144">
        <v>47273</v>
      </c>
      <c r="GM144">
        <v>53148.9</v>
      </c>
      <c r="GN144">
        <v>55437</v>
      </c>
      <c r="GO144">
        <v>62828.8</v>
      </c>
      <c r="GP144">
        <v>2.20688</v>
      </c>
      <c r="GQ144">
        <v>2.3672</v>
      </c>
      <c r="GR144">
        <v>0.103787</v>
      </c>
      <c r="GS144">
        <v>0</v>
      </c>
      <c r="GT144">
        <v>20.0977</v>
      </c>
      <c r="GU144">
        <v>999.9</v>
      </c>
      <c r="GV144">
        <v>35.429</v>
      </c>
      <c r="GW144">
        <v>25.035</v>
      </c>
      <c r="GX144">
        <v>12.4598</v>
      </c>
      <c r="GY144">
        <v>55.0163</v>
      </c>
      <c r="GZ144">
        <v>36.2901</v>
      </c>
      <c r="HA144">
        <v>2</v>
      </c>
      <c r="HB144">
        <v>-0.322876</v>
      </c>
      <c r="HC144">
        <v>0</v>
      </c>
      <c r="HD144">
        <v>20.1808</v>
      </c>
      <c r="HE144">
        <v>5.20501</v>
      </c>
      <c r="HF144">
        <v>12.0059</v>
      </c>
      <c r="HG144">
        <v>4.97585</v>
      </c>
      <c r="HH144">
        <v>3.293</v>
      </c>
      <c r="HI144">
        <v>454.2</v>
      </c>
      <c r="HJ144">
        <v>9999</v>
      </c>
      <c r="HK144">
        <v>9999</v>
      </c>
      <c r="HL144">
        <v>8593.3</v>
      </c>
      <c r="HM144">
        <v>1.86261</v>
      </c>
      <c r="HN144">
        <v>1.86779</v>
      </c>
      <c r="HO144">
        <v>1.86752</v>
      </c>
      <c r="HP144">
        <v>1.86859</v>
      </c>
      <c r="HQ144">
        <v>1.86951</v>
      </c>
      <c r="HR144">
        <v>1.86554</v>
      </c>
      <c r="HS144">
        <v>1.8667</v>
      </c>
      <c r="HT144">
        <v>1.86799</v>
      </c>
      <c r="HU144">
        <v>5</v>
      </c>
      <c r="HV144">
        <v>0</v>
      </c>
      <c r="HW144">
        <v>0</v>
      </c>
      <c r="HX144">
        <v>0</v>
      </c>
      <c r="HY144" t="s">
        <v>423</v>
      </c>
      <c r="HZ144" t="s">
        <v>424</v>
      </c>
      <c r="IA144" t="s">
        <v>425</v>
      </c>
      <c r="IB144" t="s">
        <v>425</v>
      </c>
      <c r="IC144" t="s">
        <v>425</v>
      </c>
      <c r="ID144" t="s">
        <v>425</v>
      </c>
      <c r="IE144">
        <v>0</v>
      </c>
      <c r="IF144">
        <v>100</v>
      </c>
      <c r="IG144">
        <v>100</v>
      </c>
      <c r="IH144">
        <v>3.314</v>
      </c>
      <c r="II144">
        <v>0.0122</v>
      </c>
      <c r="IJ144">
        <v>2.1281692141418</v>
      </c>
      <c r="IK144">
        <v>0.00126289029031032</v>
      </c>
      <c r="IL144">
        <v>1.41772891061911e-08</v>
      </c>
      <c r="IM144">
        <v>3.84268295795709e-11</v>
      </c>
      <c r="IN144">
        <v>-0.00961934716735676</v>
      </c>
      <c r="IO144">
        <v>-0.0181798780298593</v>
      </c>
      <c r="IP144">
        <v>0.00198435848900387</v>
      </c>
      <c r="IQ144">
        <v>-1.69116240974151e-05</v>
      </c>
      <c r="IR144">
        <v>-3</v>
      </c>
      <c r="IS144">
        <v>2251</v>
      </c>
      <c r="IT144">
        <v>1</v>
      </c>
      <c r="IU144">
        <v>27</v>
      </c>
      <c r="IV144">
        <v>5815.4</v>
      </c>
      <c r="IW144">
        <v>5815.5</v>
      </c>
      <c r="IX144">
        <v>0.147705</v>
      </c>
      <c r="IY144">
        <v>4.99756</v>
      </c>
      <c r="IZ144">
        <v>2.24854</v>
      </c>
      <c r="JA144">
        <v>2.59644</v>
      </c>
      <c r="JB144">
        <v>1.99585</v>
      </c>
      <c r="JC144">
        <v>2.31934</v>
      </c>
      <c r="JD144">
        <v>27.0376</v>
      </c>
      <c r="JE144">
        <v>15.6205</v>
      </c>
      <c r="JF144">
        <v>2</v>
      </c>
      <c r="JG144">
        <v>620.424</v>
      </c>
      <c r="JH144">
        <v>747.356</v>
      </c>
      <c r="JI144">
        <v>22.0984</v>
      </c>
      <c r="JJ144">
        <v>23.0637</v>
      </c>
      <c r="JK144">
        <v>29.9999</v>
      </c>
      <c r="JL144">
        <v>23.023</v>
      </c>
      <c r="JM144">
        <v>22.9691</v>
      </c>
      <c r="JN144">
        <v>-1</v>
      </c>
      <c r="JO144">
        <v>-30</v>
      </c>
      <c r="JP144">
        <v>-30</v>
      </c>
      <c r="JQ144">
        <v>-999.9</v>
      </c>
      <c r="JR144">
        <v>420.1</v>
      </c>
      <c r="JS144">
        <v>0</v>
      </c>
      <c r="JT144">
        <v>102.901</v>
      </c>
      <c r="JU144">
        <v>104.632</v>
      </c>
    </row>
    <row r="145" spans="1:281">
      <c r="A145">
        <v>129</v>
      </c>
      <c r="B145">
        <v>1654188138.5</v>
      </c>
      <c r="C145">
        <v>7681.40000009537</v>
      </c>
      <c r="D145" t="s">
        <v>681</v>
      </c>
      <c r="E145" t="s">
        <v>682</v>
      </c>
      <c r="F145">
        <v>5</v>
      </c>
      <c r="G145" t="s">
        <v>417</v>
      </c>
      <c r="H145" t="s">
        <v>418</v>
      </c>
      <c r="I145">
        <v>1654188135.5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872.957148791965</v>
      </c>
      <c r="AK145">
        <v>875.158490909091</v>
      </c>
      <c r="AL145">
        <v>-0.721977468198801</v>
      </c>
      <c r="AM145">
        <v>66.9138105753433</v>
      </c>
      <c r="AN145">
        <f>(AP145 - AO145 + DI145*1E3/(8.314*(DK145+273.15)) * AR145/DH145 * AQ145) * DH145/(100*CV145) * 1000/(1000 - AP145)</f>
        <v>0</v>
      </c>
      <c r="AO145">
        <v>11.1523622302969</v>
      </c>
      <c r="AP145">
        <v>11.1899878787879</v>
      </c>
      <c r="AQ145">
        <v>-0.00568159703973508</v>
      </c>
      <c r="AR145">
        <v>78.336245327383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419</v>
      </c>
      <c r="AY145" t="s">
        <v>419</v>
      </c>
      <c r="AZ145">
        <v>0</v>
      </c>
      <c r="BA145">
        <v>0</v>
      </c>
      <c r="BB145">
        <f>1-AZ145/BA145</f>
        <v>0</v>
      </c>
      <c r="BC145">
        <v>0</v>
      </c>
      <c r="BD145" t="s">
        <v>419</v>
      </c>
      <c r="BE145" t="s">
        <v>419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419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420</v>
      </c>
      <c r="CY145">
        <v>2</v>
      </c>
      <c r="CZ145" t="b">
        <v>1</v>
      </c>
      <c r="DA145">
        <v>1654188135.5</v>
      </c>
      <c r="DB145">
        <v>867.144090909091</v>
      </c>
      <c r="DC145">
        <v>863.665363636364</v>
      </c>
      <c r="DD145">
        <v>11.1997818181818</v>
      </c>
      <c r="DE145">
        <v>11.1670454545455</v>
      </c>
      <c r="DF145">
        <v>863.889545454545</v>
      </c>
      <c r="DG145">
        <v>11.1881090909091</v>
      </c>
      <c r="DH145">
        <v>600.020090909091</v>
      </c>
      <c r="DI145">
        <v>90.6104727272727</v>
      </c>
      <c r="DJ145">
        <v>0.100053563636364</v>
      </c>
      <c r="DK145">
        <v>22.2200454545455</v>
      </c>
      <c r="DL145">
        <v>21.7973727272727</v>
      </c>
      <c r="DM145">
        <v>999.9</v>
      </c>
      <c r="DN145">
        <v>0</v>
      </c>
      <c r="DO145">
        <v>0</v>
      </c>
      <c r="DP145">
        <v>9989.09545454546</v>
      </c>
      <c r="DQ145">
        <v>0</v>
      </c>
      <c r="DR145">
        <v>205.551181818182</v>
      </c>
      <c r="DS145">
        <v>3.47884272727273</v>
      </c>
      <c r="DT145">
        <v>876.965909090909</v>
      </c>
      <c r="DU145">
        <v>873.418727272727</v>
      </c>
      <c r="DV145">
        <v>0.0327419018181818</v>
      </c>
      <c r="DW145">
        <v>863.665363636364</v>
      </c>
      <c r="DX145">
        <v>11.1670454545455</v>
      </c>
      <c r="DY145">
        <v>1.01481909090909</v>
      </c>
      <c r="DZ145">
        <v>1.01185181818182</v>
      </c>
      <c r="EA145">
        <v>7.13087454545455</v>
      </c>
      <c r="EB145">
        <v>7.08813363636364</v>
      </c>
      <c r="EC145">
        <v>0</v>
      </c>
      <c r="ED145">
        <v>0</v>
      </c>
      <c r="EE145">
        <v>0</v>
      </c>
      <c r="EF145">
        <v>0</v>
      </c>
      <c r="EG145">
        <v>0.954545454545455</v>
      </c>
      <c r="EH145">
        <v>0</v>
      </c>
      <c r="EI145">
        <v>-18.3636363636364</v>
      </c>
      <c r="EJ145">
        <v>-1.54545454545455</v>
      </c>
      <c r="EK145">
        <v>33.75</v>
      </c>
      <c r="EL145">
        <v>39.2270909090909</v>
      </c>
      <c r="EM145">
        <v>35.937</v>
      </c>
      <c r="EN145">
        <v>40.4257272727273</v>
      </c>
      <c r="EO145">
        <v>34.812</v>
      </c>
      <c r="EP145">
        <v>0</v>
      </c>
      <c r="EQ145">
        <v>0</v>
      </c>
      <c r="ER145">
        <v>0</v>
      </c>
      <c r="ES145">
        <v>1654188139.3</v>
      </c>
      <c r="ET145">
        <v>0</v>
      </c>
      <c r="EU145">
        <v>-1.15384615384615</v>
      </c>
      <c r="EV145">
        <v>-9.77777705830136</v>
      </c>
      <c r="EW145">
        <v>-53.2649582510732</v>
      </c>
      <c r="EX145">
        <v>-14.1538461538462</v>
      </c>
      <c r="EY145">
        <v>15</v>
      </c>
      <c r="EZ145">
        <v>0</v>
      </c>
      <c r="FA145" t="s">
        <v>421</v>
      </c>
      <c r="FB145">
        <v>1653839153.1</v>
      </c>
      <c r="FC145">
        <v>1653839148.6</v>
      </c>
      <c r="FD145">
        <v>0</v>
      </c>
      <c r="FE145">
        <v>0.832</v>
      </c>
      <c r="FF145">
        <v>0.044</v>
      </c>
      <c r="FG145">
        <v>2.673</v>
      </c>
      <c r="FH145">
        <v>0.008</v>
      </c>
      <c r="FI145">
        <v>427</v>
      </c>
      <c r="FJ145">
        <v>11</v>
      </c>
      <c r="FK145">
        <v>0.49</v>
      </c>
      <c r="FL145">
        <v>0.23</v>
      </c>
      <c r="FM145">
        <v>3.58316548387097</v>
      </c>
      <c r="FN145">
        <v>-1.87160080645162</v>
      </c>
      <c r="FO145">
        <v>0.171901422048176</v>
      </c>
      <c r="FP145">
        <v>-1</v>
      </c>
      <c r="FQ145">
        <v>-1.92307692307692</v>
      </c>
      <c r="FR145">
        <v>23.0427356061569</v>
      </c>
      <c r="FS145">
        <v>14.8399748002147</v>
      </c>
      <c r="FT145">
        <v>0</v>
      </c>
      <c r="FU145">
        <v>-0.0054138564516129</v>
      </c>
      <c r="FV145">
        <v>0.455437838709678</v>
      </c>
      <c r="FW145">
        <v>0.0391470664496687</v>
      </c>
      <c r="FX145">
        <v>0</v>
      </c>
      <c r="FY145">
        <v>0</v>
      </c>
      <c r="FZ145">
        <v>2</v>
      </c>
      <c r="GA145" t="s">
        <v>422</v>
      </c>
      <c r="GB145">
        <v>3.20793</v>
      </c>
      <c r="GC145">
        <v>2.75465</v>
      </c>
      <c r="GD145">
        <v>0.153269</v>
      </c>
      <c r="GE145">
        <v>0.153237</v>
      </c>
      <c r="GF145">
        <v>0.0604623</v>
      </c>
      <c r="GG145">
        <v>0.061146</v>
      </c>
      <c r="GH145">
        <v>33208.1</v>
      </c>
      <c r="GI145">
        <v>36607.8</v>
      </c>
      <c r="GJ145">
        <v>35521.8</v>
      </c>
      <c r="GK145">
        <v>39223.6</v>
      </c>
      <c r="GL145">
        <v>47280.2</v>
      </c>
      <c r="GM145">
        <v>53127.2</v>
      </c>
      <c r="GN145">
        <v>55438.5</v>
      </c>
      <c r="GO145">
        <v>62831.6</v>
      </c>
      <c r="GP145">
        <v>2.20685</v>
      </c>
      <c r="GQ145">
        <v>2.36745</v>
      </c>
      <c r="GR145">
        <v>0.102371</v>
      </c>
      <c r="GS145">
        <v>0</v>
      </c>
      <c r="GT145">
        <v>20.1154</v>
      </c>
      <c r="GU145">
        <v>999.9</v>
      </c>
      <c r="GV145">
        <v>35.429</v>
      </c>
      <c r="GW145">
        <v>24.995</v>
      </c>
      <c r="GX145">
        <v>12.4299</v>
      </c>
      <c r="GY145">
        <v>54.8963</v>
      </c>
      <c r="GZ145">
        <v>36.238</v>
      </c>
      <c r="HA145">
        <v>2</v>
      </c>
      <c r="HB145">
        <v>-0.324309</v>
      </c>
      <c r="HC145">
        <v>0</v>
      </c>
      <c r="HD145">
        <v>20.1806</v>
      </c>
      <c r="HE145">
        <v>5.20456</v>
      </c>
      <c r="HF145">
        <v>12.0044</v>
      </c>
      <c r="HG145">
        <v>4.97575</v>
      </c>
      <c r="HH145">
        <v>3.293</v>
      </c>
      <c r="HI145">
        <v>454.2</v>
      </c>
      <c r="HJ145">
        <v>9999</v>
      </c>
      <c r="HK145">
        <v>9999</v>
      </c>
      <c r="HL145">
        <v>8593.3</v>
      </c>
      <c r="HM145">
        <v>1.86264</v>
      </c>
      <c r="HN145">
        <v>1.86781</v>
      </c>
      <c r="HO145">
        <v>1.86752</v>
      </c>
      <c r="HP145">
        <v>1.86859</v>
      </c>
      <c r="HQ145">
        <v>1.86951</v>
      </c>
      <c r="HR145">
        <v>1.86554</v>
      </c>
      <c r="HS145">
        <v>1.8667</v>
      </c>
      <c r="HT145">
        <v>1.86801</v>
      </c>
      <c r="HU145">
        <v>5</v>
      </c>
      <c r="HV145">
        <v>0</v>
      </c>
      <c r="HW145">
        <v>0</v>
      </c>
      <c r="HX145">
        <v>0</v>
      </c>
      <c r="HY145" t="s">
        <v>423</v>
      </c>
      <c r="HZ145" t="s">
        <v>424</v>
      </c>
      <c r="IA145" t="s">
        <v>425</v>
      </c>
      <c r="IB145" t="s">
        <v>425</v>
      </c>
      <c r="IC145" t="s">
        <v>425</v>
      </c>
      <c r="ID145" t="s">
        <v>425</v>
      </c>
      <c r="IE145">
        <v>0</v>
      </c>
      <c r="IF145">
        <v>100</v>
      </c>
      <c r="IG145">
        <v>100</v>
      </c>
      <c r="IH145">
        <v>3.251</v>
      </c>
      <c r="II145">
        <v>0.0115</v>
      </c>
      <c r="IJ145">
        <v>2.1281692141418</v>
      </c>
      <c r="IK145">
        <v>0.00126289029031032</v>
      </c>
      <c r="IL145">
        <v>1.41772891061911e-08</v>
      </c>
      <c r="IM145">
        <v>3.84268295795709e-11</v>
      </c>
      <c r="IN145">
        <v>-0.00961934716735676</v>
      </c>
      <c r="IO145">
        <v>-0.0181798780298593</v>
      </c>
      <c r="IP145">
        <v>0.00198435848900387</v>
      </c>
      <c r="IQ145">
        <v>-1.69116240974151e-05</v>
      </c>
      <c r="IR145">
        <v>-3</v>
      </c>
      <c r="IS145">
        <v>2251</v>
      </c>
      <c r="IT145">
        <v>1</v>
      </c>
      <c r="IU145">
        <v>27</v>
      </c>
      <c r="IV145">
        <v>5816.4</v>
      </c>
      <c r="IW145">
        <v>5816.5</v>
      </c>
      <c r="IX145">
        <v>0.147705</v>
      </c>
      <c r="IY145">
        <v>4.99756</v>
      </c>
      <c r="IZ145">
        <v>2.24854</v>
      </c>
      <c r="JA145">
        <v>2.59644</v>
      </c>
      <c r="JB145">
        <v>1.99585</v>
      </c>
      <c r="JC145">
        <v>2.30103</v>
      </c>
      <c r="JD145">
        <v>27.0168</v>
      </c>
      <c r="JE145">
        <v>15.603</v>
      </c>
      <c r="JF145">
        <v>2</v>
      </c>
      <c r="JG145">
        <v>620.144</v>
      </c>
      <c r="JH145">
        <v>747.269</v>
      </c>
      <c r="JI145">
        <v>22.0854</v>
      </c>
      <c r="JJ145">
        <v>23.043</v>
      </c>
      <c r="JK145">
        <v>30</v>
      </c>
      <c r="JL145">
        <v>23.0018</v>
      </c>
      <c r="JM145">
        <v>22.948</v>
      </c>
      <c r="JN145">
        <v>-1</v>
      </c>
      <c r="JO145">
        <v>-30</v>
      </c>
      <c r="JP145">
        <v>-30</v>
      </c>
      <c r="JQ145">
        <v>-999.9</v>
      </c>
      <c r="JR145">
        <v>420.1</v>
      </c>
      <c r="JS145">
        <v>0</v>
      </c>
      <c r="JT145">
        <v>102.904</v>
      </c>
      <c r="JU145">
        <v>104.636</v>
      </c>
    </row>
    <row r="146" spans="1:281">
      <c r="A146">
        <v>130</v>
      </c>
      <c r="B146">
        <v>1654188198.5</v>
      </c>
      <c r="C146">
        <v>7741.40000009537</v>
      </c>
      <c r="D146" t="s">
        <v>683</v>
      </c>
      <c r="E146" t="s">
        <v>684</v>
      </c>
      <c r="F146">
        <v>5</v>
      </c>
      <c r="G146" t="s">
        <v>417</v>
      </c>
      <c r="H146" t="s">
        <v>418</v>
      </c>
      <c r="I146">
        <v>1654188195.5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901.747216780884</v>
      </c>
      <c r="AK146">
        <v>877.585448484848</v>
      </c>
      <c r="AL146">
        <v>4.90800987354099</v>
      </c>
      <c r="AM146">
        <v>66.9138105753433</v>
      </c>
      <c r="AN146">
        <f>(AP146 - AO146 + DI146*1E3/(8.314*(DK146+273.15)) * AR146/DH146 * AQ146) * DH146/(100*CV146) * 1000/(1000 - AP146)</f>
        <v>0</v>
      </c>
      <c r="AO146">
        <v>11.2479041421165</v>
      </c>
      <c r="AP146">
        <v>11.3105515151515</v>
      </c>
      <c r="AQ146">
        <v>-0.00885534060358811</v>
      </c>
      <c r="AR146">
        <v>78.336245327383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419</v>
      </c>
      <c r="AY146" t="s">
        <v>419</v>
      </c>
      <c r="AZ146">
        <v>0</v>
      </c>
      <c r="BA146">
        <v>0</v>
      </c>
      <c r="BB146">
        <f>1-AZ146/BA146</f>
        <v>0</v>
      </c>
      <c r="BC146">
        <v>0</v>
      </c>
      <c r="BD146" t="s">
        <v>419</v>
      </c>
      <c r="BE146" t="s">
        <v>419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419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420</v>
      </c>
      <c r="CY146">
        <v>2</v>
      </c>
      <c r="CZ146" t="b">
        <v>1</v>
      </c>
      <c r="DA146">
        <v>1654188195.5</v>
      </c>
      <c r="DB146">
        <v>857.728363636364</v>
      </c>
      <c r="DC146">
        <v>879.698181818182</v>
      </c>
      <c r="DD146">
        <v>11.3371363636364</v>
      </c>
      <c r="DE146">
        <v>11.2526181818182</v>
      </c>
      <c r="DF146">
        <v>854.486818181818</v>
      </c>
      <c r="DG146">
        <v>11.3227727272727</v>
      </c>
      <c r="DH146">
        <v>600.010363636364</v>
      </c>
      <c r="DI146">
        <v>90.6112363636364</v>
      </c>
      <c r="DJ146">
        <v>0.100057536363636</v>
      </c>
      <c r="DK146">
        <v>22.1991272727273</v>
      </c>
      <c r="DL146">
        <v>21.7795454545455</v>
      </c>
      <c r="DM146">
        <v>999.9</v>
      </c>
      <c r="DN146">
        <v>0</v>
      </c>
      <c r="DO146">
        <v>0</v>
      </c>
      <c r="DP146">
        <v>9999.03818181818</v>
      </c>
      <c r="DQ146">
        <v>0</v>
      </c>
      <c r="DR146">
        <v>205.596636363636</v>
      </c>
      <c r="DS146">
        <v>-21.9697676363636</v>
      </c>
      <c r="DT146">
        <v>867.564</v>
      </c>
      <c r="DU146">
        <v>889.709181818182</v>
      </c>
      <c r="DV146">
        <v>0.0845259818181818</v>
      </c>
      <c r="DW146">
        <v>879.698181818182</v>
      </c>
      <c r="DX146">
        <v>11.2526181818182</v>
      </c>
      <c r="DY146">
        <v>1.02727090909091</v>
      </c>
      <c r="DZ146">
        <v>1.01961454545455</v>
      </c>
      <c r="EA146">
        <v>7.30902090909091</v>
      </c>
      <c r="EB146">
        <v>7.19966</v>
      </c>
      <c r="EC146">
        <v>0</v>
      </c>
      <c r="ED146">
        <v>0</v>
      </c>
      <c r="EE146">
        <v>0</v>
      </c>
      <c r="EF146">
        <v>0</v>
      </c>
      <c r="EG146">
        <v>-2.63636363636364</v>
      </c>
      <c r="EH146">
        <v>0</v>
      </c>
      <c r="EI146">
        <v>-3.18181818181818</v>
      </c>
      <c r="EJ146">
        <v>0.863636363636364</v>
      </c>
      <c r="EK146">
        <v>33.75</v>
      </c>
      <c r="EL146">
        <v>39.187</v>
      </c>
      <c r="EM146">
        <v>35.937</v>
      </c>
      <c r="EN146">
        <v>40.4257272727273</v>
      </c>
      <c r="EO146">
        <v>34.812</v>
      </c>
      <c r="EP146">
        <v>0</v>
      </c>
      <c r="EQ146">
        <v>0</v>
      </c>
      <c r="ER146">
        <v>0</v>
      </c>
      <c r="ES146">
        <v>1654188199.3</v>
      </c>
      <c r="ET146">
        <v>0</v>
      </c>
      <c r="EU146">
        <v>-1.69230769230769</v>
      </c>
      <c r="EV146">
        <v>8.20512729144288</v>
      </c>
      <c r="EW146">
        <v>12.7179500995887</v>
      </c>
      <c r="EX146">
        <v>-9.92307692307692</v>
      </c>
      <c r="EY146">
        <v>15</v>
      </c>
      <c r="EZ146">
        <v>0</v>
      </c>
      <c r="FA146" t="s">
        <v>421</v>
      </c>
      <c r="FB146">
        <v>1653839153.1</v>
      </c>
      <c r="FC146">
        <v>1653839148.6</v>
      </c>
      <c r="FD146">
        <v>0</v>
      </c>
      <c r="FE146">
        <v>0.832</v>
      </c>
      <c r="FF146">
        <v>0.044</v>
      </c>
      <c r="FG146">
        <v>2.673</v>
      </c>
      <c r="FH146">
        <v>0.008</v>
      </c>
      <c r="FI146">
        <v>427</v>
      </c>
      <c r="FJ146">
        <v>11</v>
      </c>
      <c r="FK146">
        <v>0.49</v>
      </c>
      <c r="FL146">
        <v>0.23</v>
      </c>
      <c r="FM146">
        <v>-6.31014351333333</v>
      </c>
      <c r="FN146">
        <v>-109.712187951057</v>
      </c>
      <c r="FO146">
        <v>11.7042584573722</v>
      </c>
      <c r="FP146">
        <v>-1</v>
      </c>
      <c r="FQ146">
        <v>-2.98</v>
      </c>
      <c r="FR146">
        <v>0.615383547438665</v>
      </c>
      <c r="FS146">
        <v>10.9411882352878</v>
      </c>
      <c r="FT146">
        <v>1</v>
      </c>
      <c r="FU146">
        <v>0.04014661</v>
      </c>
      <c r="FV146">
        <v>0.377384214460512</v>
      </c>
      <c r="FW146">
        <v>0.0296771940656048</v>
      </c>
      <c r="FX146">
        <v>0</v>
      </c>
      <c r="FY146">
        <v>1</v>
      </c>
      <c r="FZ146">
        <v>2</v>
      </c>
      <c r="GA146" t="s">
        <v>492</v>
      </c>
      <c r="GB146">
        <v>3.20803</v>
      </c>
      <c r="GC146">
        <v>2.75485</v>
      </c>
      <c r="GD146">
        <v>0.153868</v>
      </c>
      <c r="GE146">
        <v>0.156431</v>
      </c>
      <c r="GF146">
        <v>0.0609238</v>
      </c>
      <c r="GG146">
        <v>0.0610642</v>
      </c>
      <c r="GH146">
        <v>33185.9</v>
      </c>
      <c r="GI146">
        <v>36472.3</v>
      </c>
      <c r="GJ146">
        <v>35523</v>
      </c>
      <c r="GK146">
        <v>39226</v>
      </c>
      <c r="GL146">
        <v>47258</v>
      </c>
      <c r="GM146">
        <v>53135.1</v>
      </c>
      <c r="GN146">
        <v>55440.1</v>
      </c>
      <c r="GO146">
        <v>62835.3</v>
      </c>
      <c r="GP146">
        <v>2.2075</v>
      </c>
      <c r="GQ146">
        <v>2.36842</v>
      </c>
      <c r="GR146">
        <v>0.103123</v>
      </c>
      <c r="GS146">
        <v>0</v>
      </c>
      <c r="GT146">
        <v>20.078</v>
      </c>
      <c r="GU146">
        <v>999.9</v>
      </c>
      <c r="GV146">
        <v>35.722</v>
      </c>
      <c r="GW146">
        <v>24.934</v>
      </c>
      <c r="GX146">
        <v>12.486</v>
      </c>
      <c r="GY146">
        <v>54.9264</v>
      </c>
      <c r="GZ146">
        <v>36.2139</v>
      </c>
      <c r="HA146">
        <v>2</v>
      </c>
      <c r="HB146">
        <v>-0.326075</v>
      </c>
      <c r="HC146">
        <v>0</v>
      </c>
      <c r="HD146">
        <v>20.1808</v>
      </c>
      <c r="HE146">
        <v>5.20456</v>
      </c>
      <c r="HF146">
        <v>12.0049</v>
      </c>
      <c r="HG146">
        <v>4.97585</v>
      </c>
      <c r="HH146">
        <v>3.293</v>
      </c>
      <c r="HI146">
        <v>454.3</v>
      </c>
      <c r="HJ146">
        <v>9999</v>
      </c>
      <c r="HK146">
        <v>9999</v>
      </c>
      <c r="HL146">
        <v>8593.3</v>
      </c>
      <c r="HM146">
        <v>1.86261</v>
      </c>
      <c r="HN146">
        <v>1.86775</v>
      </c>
      <c r="HO146">
        <v>1.86752</v>
      </c>
      <c r="HP146">
        <v>1.86859</v>
      </c>
      <c r="HQ146">
        <v>1.86951</v>
      </c>
      <c r="HR146">
        <v>1.86554</v>
      </c>
      <c r="HS146">
        <v>1.8667</v>
      </c>
      <c r="HT146">
        <v>1.86803</v>
      </c>
      <c r="HU146">
        <v>5</v>
      </c>
      <c r="HV146">
        <v>0</v>
      </c>
      <c r="HW146">
        <v>0</v>
      </c>
      <c r="HX146">
        <v>0</v>
      </c>
      <c r="HY146" t="s">
        <v>423</v>
      </c>
      <c r="HZ146" t="s">
        <v>424</v>
      </c>
      <c r="IA146" t="s">
        <v>425</v>
      </c>
      <c r="IB146" t="s">
        <v>425</v>
      </c>
      <c r="IC146" t="s">
        <v>425</v>
      </c>
      <c r="ID146" t="s">
        <v>425</v>
      </c>
      <c r="IE146">
        <v>0</v>
      </c>
      <c r="IF146">
        <v>100</v>
      </c>
      <c r="IG146">
        <v>100</v>
      </c>
      <c r="IH146">
        <v>3.258</v>
      </c>
      <c r="II146">
        <v>0.0138</v>
      </c>
      <c r="IJ146">
        <v>2.1281692141418</v>
      </c>
      <c r="IK146">
        <v>0.00126289029031032</v>
      </c>
      <c r="IL146">
        <v>1.41772891061911e-08</v>
      </c>
      <c r="IM146">
        <v>3.84268295795709e-11</v>
      </c>
      <c r="IN146">
        <v>-0.00961934716735676</v>
      </c>
      <c r="IO146">
        <v>-0.0181798780298593</v>
      </c>
      <c r="IP146">
        <v>0.00198435848900387</v>
      </c>
      <c r="IQ146">
        <v>-1.69116240974151e-05</v>
      </c>
      <c r="IR146">
        <v>-3</v>
      </c>
      <c r="IS146">
        <v>2251</v>
      </c>
      <c r="IT146">
        <v>1</v>
      </c>
      <c r="IU146">
        <v>27</v>
      </c>
      <c r="IV146">
        <v>5817.4</v>
      </c>
      <c r="IW146">
        <v>5817.5</v>
      </c>
      <c r="IX146">
        <v>0.147705</v>
      </c>
      <c r="IY146">
        <v>4.99756</v>
      </c>
      <c r="IZ146">
        <v>2.24854</v>
      </c>
      <c r="JA146">
        <v>2.59644</v>
      </c>
      <c r="JB146">
        <v>1.99585</v>
      </c>
      <c r="JC146">
        <v>2.37793</v>
      </c>
      <c r="JD146">
        <v>26.9753</v>
      </c>
      <c r="JE146">
        <v>15.603</v>
      </c>
      <c r="JF146">
        <v>2</v>
      </c>
      <c r="JG146">
        <v>620.366</v>
      </c>
      <c r="JH146">
        <v>747.805</v>
      </c>
      <c r="JI146">
        <v>22.0717</v>
      </c>
      <c r="JJ146">
        <v>23.0216</v>
      </c>
      <c r="JK146">
        <v>30</v>
      </c>
      <c r="JL146">
        <v>22.9792</v>
      </c>
      <c r="JM146">
        <v>22.925</v>
      </c>
      <c r="JN146">
        <v>-1</v>
      </c>
      <c r="JO146">
        <v>-30</v>
      </c>
      <c r="JP146">
        <v>-30</v>
      </c>
      <c r="JQ146">
        <v>-999.9</v>
      </c>
      <c r="JR146">
        <v>420.1</v>
      </c>
      <c r="JS146">
        <v>0</v>
      </c>
      <c r="JT146">
        <v>102.907</v>
      </c>
      <c r="JU146">
        <v>104.643</v>
      </c>
    </row>
    <row r="147" spans="1:281">
      <c r="A147">
        <v>131</v>
      </c>
      <c r="B147">
        <v>1654188258.5</v>
      </c>
      <c r="C147">
        <v>7801.40000009537</v>
      </c>
      <c r="D147" t="s">
        <v>685</v>
      </c>
      <c r="E147" t="s">
        <v>686</v>
      </c>
      <c r="F147">
        <v>5</v>
      </c>
      <c r="G147" t="s">
        <v>417</v>
      </c>
      <c r="H147" t="s">
        <v>418</v>
      </c>
      <c r="I147">
        <v>1654188255.5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954.270792989338</v>
      </c>
      <c r="AK147">
        <v>934.503612121212</v>
      </c>
      <c r="AL147">
        <v>3.86025820312637</v>
      </c>
      <c r="AM147">
        <v>66.9138105753433</v>
      </c>
      <c r="AN147">
        <f>(AP147 - AO147 + DI147*1E3/(8.314*(DK147+273.15)) * AR147/DH147 * AQ147) * DH147/(100*CV147) * 1000/(1000 - AP147)</f>
        <v>0</v>
      </c>
      <c r="AO147">
        <v>11.0144766123695</v>
      </c>
      <c r="AP147">
        <v>11.073483030303</v>
      </c>
      <c r="AQ147">
        <v>-0.00514461908818249</v>
      </c>
      <c r="AR147">
        <v>78.336245327383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419</v>
      </c>
      <c r="AY147" t="s">
        <v>419</v>
      </c>
      <c r="AZ147">
        <v>0</v>
      </c>
      <c r="BA147">
        <v>0</v>
      </c>
      <c r="BB147">
        <f>1-AZ147/BA147</f>
        <v>0</v>
      </c>
      <c r="BC147">
        <v>0</v>
      </c>
      <c r="BD147" t="s">
        <v>419</v>
      </c>
      <c r="BE147" t="s">
        <v>419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419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420</v>
      </c>
      <c r="CY147">
        <v>2</v>
      </c>
      <c r="CZ147" t="b">
        <v>1</v>
      </c>
      <c r="DA147">
        <v>1654188255.5</v>
      </c>
      <c r="DB147">
        <v>916.567454545455</v>
      </c>
      <c r="DC147">
        <v>934.720454545454</v>
      </c>
      <c r="DD147">
        <v>11.0898909090909</v>
      </c>
      <c r="DE147">
        <v>11.0216454545455</v>
      </c>
      <c r="DF147">
        <v>913.245</v>
      </c>
      <c r="DG147">
        <v>11.0803272727273</v>
      </c>
      <c r="DH147">
        <v>600.012090909091</v>
      </c>
      <c r="DI147">
        <v>90.6184727272727</v>
      </c>
      <c r="DJ147">
        <v>0.0997952909090909</v>
      </c>
      <c r="DK147">
        <v>22.2034909090909</v>
      </c>
      <c r="DL147">
        <v>21.7933909090909</v>
      </c>
      <c r="DM147">
        <v>999.9</v>
      </c>
      <c r="DN147">
        <v>0</v>
      </c>
      <c r="DO147">
        <v>0</v>
      </c>
      <c r="DP147">
        <v>10031.9727272727</v>
      </c>
      <c r="DQ147">
        <v>0</v>
      </c>
      <c r="DR147">
        <v>205.625363636364</v>
      </c>
      <c r="DS147">
        <v>-18.1530649090909</v>
      </c>
      <c r="DT147">
        <v>926.846</v>
      </c>
      <c r="DU147">
        <v>945.137272727273</v>
      </c>
      <c r="DV147">
        <v>0.0682523090909091</v>
      </c>
      <c r="DW147">
        <v>934.720454545454</v>
      </c>
      <c r="DX147">
        <v>11.0216454545455</v>
      </c>
      <c r="DY147">
        <v>1.00494909090909</v>
      </c>
      <c r="DZ147">
        <v>0.998764272727273</v>
      </c>
      <c r="EA147">
        <v>6.98832545454546</v>
      </c>
      <c r="EB147">
        <v>6.89834363636364</v>
      </c>
      <c r="EC147">
        <v>0</v>
      </c>
      <c r="ED147">
        <v>0</v>
      </c>
      <c r="EE147">
        <v>0</v>
      </c>
      <c r="EF147">
        <v>0</v>
      </c>
      <c r="EG147">
        <v>-4.68181818181818</v>
      </c>
      <c r="EH147">
        <v>0</v>
      </c>
      <c r="EI147">
        <v>0.0454545454545455</v>
      </c>
      <c r="EJ147">
        <v>0.5</v>
      </c>
      <c r="EK147">
        <v>33.7328181818182</v>
      </c>
      <c r="EL147">
        <v>39.187</v>
      </c>
      <c r="EM147">
        <v>35.937</v>
      </c>
      <c r="EN147">
        <v>40.3862727272727</v>
      </c>
      <c r="EO147">
        <v>34.812</v>
      </c>
      <c r="EP147">
        <v>0</v>
      </c>
      <c r="EQ147">
        <v>0</v>
      </c>
      <c r="ER147">
        <v>0</v>
      </c>
      <c r="ES147">
        <v>1654188259.3</v>
      </c>
      <c r="ET147">
        <v>0</v>
      </c>
      <c r="EU147">
        <v>-1.44230769230769</v>
      </c>
      <c r="EV147">
        <v>-31.0940175951217</v>
      </c>
      <c r="EW147">
        <v>57.8461551804201</v>
      </c>
      <c r="EX147">
        <v>-6.92307692307692</v>
      </c>
      <c r="EY147">
        <v>15</v>
      </c>
      <c r="EZ147">
        <v>0</v>
      </c>
      <c r="FA147" t="s">
        <v>421</v>
      </c>
      <c r="FB147">
        <v>1653839153.1</v>
      </c>
      <c r="FC147">
        <v>1653839148.6</v>
      </c>
      <c r="FD147">
        <v>0</v>
      </c>
      <c r="FE147">
        <v>0.832</v>
      </c>
      <c r="FF147">
        <v>0.044</v>
      </c>
      <c r="FG147">
        <v>2.673</v>
      </c>
      <c r="FH147">
        <v>0.008</v>
      </c>
      <c r="FI147">
        <v>427</v>
      </c>
      <c r="FJ147">
        <v>11</v>
      </c>
      <c r="FK147">
        <v>0.49</v>
      </c>
      <c r="FL147">
        <v>0.23</v>
      </c>
      <c r="FM147">
        <v>-5.99164097096774</v>
      </c>
      <c r="FN147">
        <v>-95.0473035193548</v>
      </c>
      <c r="FO147">
        <v>10.4687618521216</v>
      </c>
      <c r="FP147">
        <v>-1</v>
      </c>
      <c r="FQ147">
        <v>-2.78846153846154</v>
      </c>
      <c r="FR147">
        <v>10.4786317798588</v>
      </c>
      <c r="FS147">
        <v>14.1680661218508</v>
      </c>
      <c r="FT147">
        <v>0</v>
      </c>
      <c r="FU147">
        <v>0.0300858461290323</v>
      </c>
      <c r="FV147">
        <v>0.318173692258065</v>
      </c>
      <c r="FW147">
        <v>0.0280929528413868</v>
      </c>
      <c r="FX147">
        <v>0</v>
      </c>
      <c r="FY147">
        <v>0</v>
      </c>
      <c r="FZ147">
        <v>2</v>
      </c>
      <c r="GA147" t="s">
        <v>422</v>
      </c>
      <c r="GB147">
        <v>3.20788</v>
      </c>
      <c r="GC147">
        <v>2.75509</v>
      </c>
      <c r="GD147">
        <v>0.160312</v>
      </c>
      <c r="GE147">
        <v>0.163367</v>
      </c>
      <c r="GF147">
        <v>0.0599821</v>
      </c>
      <c r="GG147">
        <v>0.0602324</v>
      </c>
      <c r="GH147">
        <v>32934.4</v>
      </c>
      <c r="GI147">
        <v>36173.7</v>
      </c>
      <c r="GJ147">
        <v>35523.9</v>
      </c>
      <c r="GK147">
        <v>39226.8</v>
      </c>
      <c r="GL147">
        <v>47307.3</v>
      </c>
      <c r="GM147">
        <v>53183.8</v>
      </c>
      <c r="GN147">
        <v>55441.2</v>
      </c>
      <c r="GO147">
        <v>62836.6</v>
      </c>
      <c r="GP147">
        <v>2.20758</v>
      </c>
      <c r="GQ147">
        <v>2.369</v>
      </c>
      <c r="GR147">
        <v>0.102811</v>
      </c>
      <c r="GS147">
        <v>0</v>
      </c>
      <c r="GT147">
        <v>20.0921</v>
      </c>
      <c r="GU147">
        <v>999.9</v>
      </c>
      <c r="GV147">
        <v>35.374</v>
      </c>
      <c r="GW147">
        <v>24.894</v>
      </c>
      <c r="GX147">
        <v>12.3327</v>
      </c>
      <c r="GY147">
        <v>54.5964</v>
      </c>
      <c r="GZ147">
        <v>36.3101</v>
      </c>
      <c r="HA147">
        <v>2</v>
      </c>
      <c r="HB147">
        <v>-0.327309</v>
      </c>
      <c r="HC147">
        <v>0</v>
      </c>
      <c r="HD147">
        <v>20.1809</v>
      </c>
      <c r="HE147">
        <v>5.20321</v>
      </c>
      <c r="HF147">
        <v>12.0056</v>
      </c>
      <c r="HG147">
        <v>4.97565</v>
      </c>
      <c r="HH147">
        <v>3.293</v>
      </c>
      <c r="HI147">
        <v>454.3</v>
      </c>
      <c r="HJ147">
        <v>9999</v>
      </c>
      <c r="HK147">
        <v>9999</v>
      </c>
      <c r="HL147">
        <v>8593.3</v>
      </c>
      <c r="HM147">
        <v>1.86264</v>
      </c>
      <c r="HN147">
        <v>1.86778</v>
      </c>
      <c r="HO147">
        <v>1.86751</v>
      </c>
      <c r="HP147">
        <v>1.86859</v>
      </c>
      <c r="HQ147">
        <v>1.8695</v>
      </c>
      <c r="HR147">
        <v>1.86554</v>
      </c>
      <c r="HS147">
        <v>1.86668</v>
      </c>
      <c r="HT147">
        <v>1.86801</v>
      </c>
      <c r="HU147">
        <v>5</v>
      </c>
      <c r="HV147">
        <v>0</v>
      </c>
      <c r="HW147">
        <v>0</v>
      </c>
      <c r="HX147">
        <v>0</v>
      </c>
      <c r="HY147" t="s">
        <v>423</v>
      </c>
      <c r="HZ147" t="s">
        <v>424</v>
      </c>
      <c r="IA147" t="s">
        <v>425</v>
      </c>
      <c r="IB147" t="s">
        <v>425</v>
      </c>
      <c r="IC147" t="s">
        <v>425</v>
      </c>
      <c r="ID147" t="s">
        <v>425</v>
      </c>
      <c r="IE147">
        <v>0</v>
      </c>
      <c r="IF147">
        <v>100</v>
      </c>
      <c r="IG147">
        <v>100</v>
      </c>
      <c r="IH147">
        <v>3.337</v>
      </c>
      <c r="II147">
        <v>0.0092</v>
      </c>
      <c r="IJ147">
        <v>2.1281692141418</v>
      </c>
      <c r="IK147">
        <v>0.00126289029031032</v>
      </c>
      <c r="IL147">
        <v>1.41772891061911e-08</v>
      </c>
      <c r="IM147">
        <v>3.84268295795709e-11</v>
      </c>
      <c r="IN147">
        <v>-0.00961934716735676</v>
      </c>
      <c r="IO147">
        <v>-0.0181798780298593</v>
      </c>
      <c r="IP147">
        <v>0.00198435848900387</v>
      </c>
      <c r="IQ147">
        <v>-1.69116240974151e-05</v>
      </c>
      <c r="IR147">
        <v>-3</v>
      </c>
      <c r="IS147">
        <v>2251</v>
      </c>
      <c r="IT147">
        <v>1</v>
      </c>
      <c r="IU147">
        <v>27</v>
      </c>
      <c r="IV147">
        <v>5818.4</v>
      </c>
      <c r="IW147">
        <v>5818.5</v>
      </c>
      <c r="IX147">
        <v>0.147705</v>
      </c>
      <c r="IY147">
        <v>4.99756</v>
      </c>
      <c r="IZ147">
        <v>2.24854</v>
      </c>
      <c r="JA147">
        <v>2.59521</v>
      </c>
      <c r="JB147">
        <v>1.99585</v>
      </c>
      <c r="JC147">
        <v>2.26562</v>
      </c>
      <c r="JD147">
        <v>26.9338</v>
      </c>
      <c r="JE147">
        <v>15.5855</v>
      </c>
      <c r="JF147">
        <v>2</v>
      </c>
      <c r="JG147">
        <v>620.164</v>
      </c>
      <c r="JH147">
        <v>748.016</v>
      </c>
      <c r="JI147">
        <v>22.0578</v>
      </c>
      <c r="JJ147">
        <v>23.0008</v>
      </c>
      <c r="JK147">
        <v>30</v>
      </c>
      <c r="JL147">
        <v>22.958</v>
      </c>
      <c r="JM147">
        <v>22.9044</v>
      </c>
      <c r="JN147">
        <v>-1</v>
      </c>
      <c r="JO147">
        <v>-30</v>
      </c>
      <c r="JP147">
        <v>-30</v>
      </c>
      <c r="JQ147">
        <v>-999.9</v>
      </c>
      <c r="JR147">
        <v>420.1</v>
      </c>
      <c r="JS147">
        <v>0</v>
      </c>
      <c r="JT147">
        <v>102.909</v>
      </c>
      <c r="JU147">
        <v>104.645</v>
      </c>
    </row>
    <row r="148" spans="1:281">
      <c r="A148">
        <v>132</v>
      </c>
      <c r="B148">
        <v>1654188318.5</v>
      </c>
      <c r="C148">
        <v>7861.40000009537</v>
      </c>
      <c r="D148" t="s">
        <v>687</v>
      </c>
      <c r="E148" t="s">
        <v>688</v>
      </c>
      <c r="F148">
        <v>5</v>
      </c>
      <c r="G148" t="s">
        <v>417</v>
      </c>
      <c r="H148" t="s">
        <v>418</v>
      </c>
      <c r="I148">
        <v>1654188315.5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949.867498203465</v>
      </c>
      <c r="AK148">
        <v>951.455836363636</v>
      </c>
      <c r="AL148">
        <v>-0.629900655187018</v>
      </c>
      <c r="AM148">
        <v>66.9138105753433</v>
      </c>
      <c r="AN148">
        <f>(AP148 - AO148 + DI148*1E3/(8.314*(DK148+273.15)) * AR148/DH148 * AQ148) * DH148/(100*CV148) * 1000/(1000 - AP148)</f>
        <v>0</v>
      </c>
      <c r="AO148">
        <v>11.2293010241075</v>
      </c>
      <c r="AP148">
        <v>11.2674987878788</v>
      </c>
      <c r="AQ148">
        <v>-0.00131146124725039</v>
      </c>
      <c r="AR148">
        <v>78.336245327383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419</v>
      </c>
      <c r="AY148" t="s">
        <v>419</v>
      </c>
      <c r="AZ148">
        <v>0</v>
      </c>
      <c r="BA148">
        <v>0</v>
      </c>
      <c r="BB148">
        <f>1-AZ148/BA148</f>
        <v>0</v>
      </c>
      <c r="BC148">
        <v>0</v>
      </c>
      <c r="BD148" t="s">
        <v>419</v>
      </c>
      <c r="BE148" t="s">
        <v>419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419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420</v>
      </c>
      <c r="CY148">
        <v>2</v>
      </c>
      <c r="CZ148" t="b">
        <v>1</v>
      </c>
      <c r="DA148">
        <v>1654188315.5</v>
      </c>
      <c r="DB148">
        <v>942.253909090909</v>
      </c>
      <c r="DC148">
        <v>939.606909090909</v>
      </c>
      <c r="DD148">
        <v>11.2826818181818</v>
      </c>
      <c r="DE148">
        <v>11.2354545454545</v>
      </c>
      <c r="DF148">
        <v>938.895818181818</v>
      </c>
      <c r="DG148">
        <v>11.2693636363636</v>
      </c>
      <c r="DH148">
        <v>600.039909090909</v>
      </c>
      <c r="DI148">
        <v>90.6170818181818</v>
      </c>
      <c r="DJ148">
        <v>0.100116172727273</v>
      </c>
      <c r="DK148">
        <v>22.1922454545455</v>
      </c>
      <c r="DL148">
        <v>21.7671545454545</v>
      </c>
      <c r="DM148">
        <v>999.9</v>
      </c>
      <c r="DN148">
        <v>0</v>
      </c>
      <c r="DO148">
        <v>0</v>
      </c>
      <c r="DP148">
        <v>9987.85</v>
      </c>
      <c r="DQ148">
        <v>0</v>
      </c>
      <c r="DR148">
        <v>205.638</v>
      </c>
      <c r="DS148">
        <v>2.64690636363636</v>
      </c>
      <c r="DT148">
        <v>953.006363636364</v>
      </c>
      <c r="DU148">
        <v>950.284090909091</v>
      </c>
      <c r="DV148">
        <v>0.0472197090909091</v>
      </c>
      <c r="DW148">
        <v>939.606909090909</v>
      </c>
      <c r="DX148">
        <v>11.2354545454545</v>
      </c>
      <c r="DY148">
        <v>1.02240454545455</v>
      </c>
      <c r="DZ148">
        <v>1.01812545454545</v>
      </c>
      <c r="EA148">
        <v>7.23962272727273</v>
      </c>
      <c r="EB148">
        <v>7.17834090909091</v>
      </c>
      <c r="EC148">
        <v>0</v>
      </c>
      <c r="ED148">
        <v>0</v>
      </c>
      <c r="EE148">
        <v>0</v>
      </c>
      <c r="EF148">
        <v>0</v>
      </c>
      <c r="EG148">
        <v>-4.31818181818182</v>
      </c>
      <c r="EH148">
        <v>0</v>
      </c>
      <c r="EI148">
        <v>-18.4545454545455</v>
      </c>
      <c r="EJ148">
        <v>-3.27272727272727</v>
      </c>
      <c r="EK148">
        <v>33.7156363636364</v>
      </c>
      <c r="EL148">
        <v>39.187</v>
      </c>
      <c r="EM148">
        <v>35.937</v>
      </c>
      <c r="EN148">
        <v>40.375</v>
      </c>
      <c r="EO148">
        <v>34.812</v>
      </c>
      <c r="EP148">
        <v>0</v>
      </c>
      <c r="EQ148">
        <v>0</v>
      </c>
      <c r="ER148">
        <v>0</v>
      </c>
      <c r="ES148">
        <v>1654188319.3</v>
      </c>
      <c r="ET148">
        <v>0</v>
      </c>
      <c r="EU148">
        <v>-0.576923076923077</v>
      </c>
      <c r="EV148">
        <v>-23.2820521944129</v>
      </c>
      <c r="EW148">
        <v>2.4273490562535</v>
      </c>
      <c r="EX148">
        <v>-16.4230769230769</v>
      </c>
      <c r="EY148">
        <v>15</v>
      </c>
      <c r="EZ148">
        <v>0</v>
      </c>
      <c r="FA148" t="s">
        <v>421</v>
      </c>
      <c r="FB148">
        <v>1653839153.1</v>
      </c>
      <c r="FC148">
        <v>1653839148.6</v>
      </c>
      <c r="FD148">
        <v>0</v>
      </c>
      <c r="FE148">
        <v>0.832</v>
      </c>
      <c r="FF148">
        <v>0.044</v>
      </c>
      <c r="FG148">
        <v>2.673</v>
      </c>
      <c r="FH148">
        <v>0.008</v>
      </c>
      <c r="FI148">
        <v>427</v>
      </c>
      <c r="FJ148">
        <v>11</v>
      </c>
      <c r="FK148">
        <v>0.49</v>
      </c>
      <c r="FL148">
        <v>0.23</v>
      </c>
      <c r="FM148">
        <v>2.89657387096774</v>
      </c>
      <c r="FN148">
        <v>-0.908433870967734</v>
      </c>
      <c r="FO148">
        <v>0.332947039784325</v>
      </c>
      <c r="FP148">
        <v>-1</v>
      </c>
      <c r="FQ148">
        <v>-0.538461538461538</v>
      </c>
      <c r="FR148">
        <v>-19.8290607578397</v>
      </c>
      <c r="FS148">
        <v>13.4270988023668</v>
      </c>
      <c r="FT148">
        <v>0</v>
      </c>
      <c r="FU148">
        <v>-0.0106730964516129</v>
      </c>
      <c r="FV148">
        <v>0.531962454193549</v>
      </c>
      <c r="FW148">
        <v>0.0422377055230975</v>
      </c>
      <c r="FX148">
        <v>0</v>
      </c>
      <c r="FY148">
        <v>0</v>
      </c>
      <c r="FZ148">
        <v>2</v>
      </c>
      <c r="GA148" t="s">
        <v>422</v>
      </c>
      <c r="GB148">
        <v>3.20802</v>
      </c>
      <c r="GC148">
        <v>2.75485</v>
      </c>
      <c r="GD148">
        <v>0.161868</v>
      </c>
      <c r="GE148">
        <v>0.161887</v>
      </c>
      <c r="GF148">
        <v>0.0607646</v>
      </c>
      <c r="GG148">
        <v>0.0610434</v>
      </c>
      <c r="GH148">
        <v>32874.6</v>
      </c>
      <c r="GI148">
        <v>36239.3</v>
      </c>
      <c r="GJ148">
        <v>35525</v>
      </c>
      <c r="GK148">
        <v>39228.5</v>
      </c>
      <c r="GL148">
        <v>47268.6</v>
      </c>
      <c r="GM148">
        <v>53139.4</v>
      </c>
      <c r="GN148">
        <v>55442.7</v>
      </c>
      <c r="GO148">
        <v>62838.8</v>
      </c>
      <c r="GP148">
        <v>2.20775</v>
      </c>
      <c r="GQ148">
        <v>2.3695</v>
      </c>
      <c r="GR148">
        <v>0.101581</v>
      </c>
      <c r="GS148">
        <v>0</v>
      </c>
      <c r="GT148">
        <v>20.0943</v>
      </c>
      <c r="GU148">
        <v>999.9</v>
      </c>
      <c r="GV148">
        <v>35.722</v>
      </c>
      <c r="GW148">
        <v>24.854</v>
      </c>
      <c r="GX148">
        <v>12.4253</v>
      </c>
      <c r="GY148">
        <v>54.7164</v>
      </c>
      <c r="GZ148">
        <v>36.1218</v>
      </c>
      <c r="HA148">
        <v>2</v>
      </c>
      <c r="HB148">
        <v>-0.328595</v>
      </c>
      <c r="HC148">
        <v>0</v>
      </c>
      <c r="HD148">
        <v>20.1806</v>
      </c>
      <c r="HE148">
        <v>5.20486</v>
      </c>
      <c r="HF148">
        <v>12.0044</v>
      </c>
      <c r="HG148">
        <v>4.9756</v>
      </c>
      <c r="HH148">
        <v>3.293</v>
      </c>
      <c r="HI148">
        <v>454.3</v>
      </c>
      <c r="HJ148">
        <v>9999</v>
      </c>
      <c r="HK148">
        <v>9999</v>
      </c>
      <c r="HL148">
        <v>8593.3</v>
      </c>
      <c r="HM148">
        <v>1.86263</v>
      </c>
      <c r="HN148">
        <v>1.8678</v>
      </c>
      <c r="HO148">
        <v>1.86751</v>
      </c>
      <c r="HP148">
        <v>1.86859</v>
      </c>
      <c r="HQ148">
        <v>1.86951</v>
      </c>
      <c r="HR148">
        <v>1.86554</v>
      </c>
      <c r="HS148">
        <v>1.86671</v>
      </c>
      <c r="HT148">
        <v>1.86805</v>
      </c>
      <c r="HU148">
        <v>5</v>
      </c>
      <c r="HV148">
        <v>0</v>
      </c>
      <c r="HW148">
        <v>0</v>
      </c>
      <c r="HX148">
        <v>0</v>
      </c>
      <c r="HY148" t="s">
        <v>423</v>
      </c>
      <c r="HZ148" t="s">
        <v>424</v>
      </c>
      <c r="IA148" t="s">
        <v>425</v>
      </c>
      <c r="IB148" t="s">
        <v>425</v>
      </c>
      <c r="IC148" t="s">
        <v>425</v>
      </c>
      <c r="ID148" t="s">
        <v>425</v>
      </c>
      <c r="IE148">
        <v>0</v>
      </c>
      <c r="IF148">
        <v>100</v>
      </c>
      <c r="IG148">
        <v>100</v>
      </c>
      <c r="IH148">
        <v>3.356</v>
      </c>
      <c r="II148">
        <v>0.0129</v>
      </c>
      <c r="IJ148">
        <v>2.1281692141418</v>
      </c>
      <c r="IK148">
        <v>0.00126289029031032</v>
      </c>
      <c r="IL148">
        <v>1.41772891061911e-08</v>
      </c>
      <c r="IM148">
        <v>3.84268295795709e-11</v>
      </c>
      <c r="IN148">
        <v>-0.00961934716735676</v>
      </c>
      <c r="IO148">
        <v>-0.0181798780298593</v>
      </c>
      <c r="IP148">
        <v>0.00198435848900387</v>
      </c>
      <c r="IQ148">
        <v>-1.69116240974151e-05</v>
      </c>
      <c r="IR148">
        <v>-3</v>
      </c>
      <c r="IS148">
        <v>2251</v>
      </c>
      <c r="IT148">
        <v>1</v>
      </c>
      <c r="IU148">
        <v>27</v>
      </c>
      <c r="IV148">
        <v>5819.4</v>
      </c>
      <c r="IW148">
        <v>5819.5</v>
      </c>
      <c r="IX148">
        <v>0.147705</v>
      </c>
      <c r="IY148">
        <v>4.99756</v>
      </c>
      <c r="IZ148">
        <v>2.24854</v>
      </c>
      <c r="JA148">
        <v>2.59644</v>
      </c>
      <c r="JB148">
        <v>1.99585</v>
      </c>
      <c r="JC148">
        <v>2.37549</v>
      </c>
      <c r="JD148">
        <v>26.9131</v>
      </c>
      <c r="JE148">
        <v>15.5855</v>
      </c>
      <c r="JF148">
        <v>2</v>
      </c>
      <c r="JG148">
        <v>620.074</v>
      </c>
      <c r="JH148">
        <v>748.175</v>
      </c>
      <c r="JI148">
        <v>22.0465</v>
      </c>
      <c r="JJ148">
        <v>22.983</v>
      </c>
      <c r="JK148">
        <v>30</v>
      </c>
      <c r="JL148">
        <v>22.9397</v>
      </c>
      <c r="JM148">
        <v>22.8848</v>
      </c>
      <c r="JN148">
        <v>-1</v>
      </c>
      <c r="JO148">
        <v>-30</v>
      </c>
      <c r="JP148">
        <v>-30</v>
      </c>
      <c r="JQ148">
        <v>-999.9</v>
      </c>
      <c r="JR148">
        <v>420.1</v>
      </c>
      <c r="JS148">
        <v>0</v>
      </c>
      <c r="JT148">
        <v>102.912</v>
      </c>
      <c r="JU148">
        <v>104.649</v>
      </c>
    </row>
    <row r="149" spans="1:281">
      <c r="A149">
        <v>133</v>
      </c>
      <c r="B149">
        <v>1654188378.5</v>
      </c>
      <c r="C149">
        <v>7921.40000009537</v>
      </c>
      <c r="D149" t="s">
        <v>689</v>
      </c>
      <c r="E149" t="s">
        <v>690</v>
      </c>
      <c r="F149">
        <v>5</v>
      </c>
      <c r="G149" t="s">
        <v>417</v>
      </c>
      <c r="H149" t="s">
        <v>418</v>
      </c>
      <c r="I149">
        <v>1654188375.5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900.86288578098</v>
      </c>
      <c r="AK149">
        <v>903.508284848485</v>
      </c>
      <c r="AL149">
        <v>-0.804557662584591</v>
      </c>
      <c r="AM149">
        <v>66.9138105753433</v>
      </c>
      <c r="AN149">
        <f>(AP149 - AO149 + DI149*1E3/(8.314*(DK149+273.15)) * AR149/DH149 * AQ149) * DH149/(100*CV149) * 1000/(1000 - AP149)</f>
        <v>0</v>
      </c>
      <c r="AO149">
        <v>11.0479741560226</v>
      </c>
      <c r="AP149">
        <v>11.1083684848485</v>
      </c>
      <c r="AQ149">
        <v>-0.00645644466432177</v>
      </c>
      <c r="AR149">
        <v>78.336245327383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419</v>
      </c>
      <c r="AY149" t="s">
        <v>419</v>
      </c>
      <c r="AZ149">
        <v>0</v>
      </c>
      <c r="BA149">
        <v>0</v>
      </c>
      <c r="BB149">
        <f>1-AZ149/BA149</f>
        <v>0</v>
      </c>
      <c r="BC149">
        <v>0</v>
      </c>
      <c r="BD149" t="s">
        <v>419</v>
      </c>
      <c r="BE149" t="s">
        <v>419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419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6</v>
      </c>
      <c r="CW149">
        <v>0.5</v>
      </c>
      <c r="CX149" t="s">
        <v>420</v>
      </c>
      <c r="CY149">
        <v>2</v>
      </c>
      <c r="CZ149" t="b">
        <v>1</v>
      </c>
      <c r="DA149">
        <v>1654188375.5</v>
      </c>
      <c r="DB149">
        <v>895.441909090909</v>
      </c>
      <c r="DC149">
        <v>891.486454545454</v>
      </c>
      <c r="DD149">
        <v>11.1283272727273</v>
      </c>
      <c r="DE149">
        <v>11.0540272727273</v>
      </c>
      <c r="DF149">
        <v>892.148272727273</v>
      </c>
      <c r="DG149">
        <v>11.1180090909091</v>
      </c>
      <c r="DH149">
        <v>600.022454545454</v>
      </c>
      <c r="DI149">
        <v>90.6219545454545</v>
      </c>
      <c r="DJ149">
        <v>0.0999710363636364</v>
      </c>
      <c r="DK149">
        <v>22.1866727272727</v>
      </c>
      <c r="DL149">
        <v>21.7697090909091</v>
      </c>
      <c r="DM149">
        <v>999.9</v>
      </c>
      <c r="DN149">
        <v>0</v>
      </c>
      <c r="DO149">
        <v>0</v>
      </c>
      <c r="DP149">
        <v>10000.2236363636</v>
      </c>
      <c r="DQ149">
        <v>0</v>
      </c>
      <c r="DR149">
        <v>205.626727272727</v>
      </c>
      <c r="DS149">
        <v>3.95554454545455</v>
      </c>
      <c r="DT149">
        <v>905.519</v>
      </c>
      <c r="DU149">
        <v>901.451090909091</v>
      </c>
      <c r="DV149">
        <v>0.0743017090909091</v>
      </c>
      <c r="DW149">
        <v>891.486454545454</v>
      </c>
      <c r="DX149">
        <v>11.0540272727273</v>
      </c>
      <c r="DY149">
        <v>1.00847090909091</v>
      </c>
      <c r="DZ149">
        <v>1.00173663636364</v>
      </c>
      <c r="EA149">
        <v>7.03933272727273</v>
      </c>
      <c r="EB149">
        <v>6.94164818181818</v>
      </c>
      <c r="EC149">
        <v>0</v>
      </c>
      <c r="ED149">
        <v>0</v>
      </c>
      <c r="EE149">
        <v>0</v>
      </c>
      <c r="EF149">
        <v>0</v>
      </c>
      <c r="EG149">
        <v>3.63636363636364</v>
      </c>
      <c r="EH149">
        <v>0</v>
      </c>
      <c r="EI149">
        <v>-6</v>
      </c>
      <c r="EJ149">
        <v>-1</v>
      </c>
      <c r="EK149">
        <v>33.687</v>
      </c>
      <c r="EL149">
        <v>39.187</v>
      </c>
      <c r="EM149">
        <v>35.937</v>
      </c>
      <c r="EN149">
        <v>40.375</v>
      </c>
      <c r="EO149">
        <v>34.812</v>
      </c>
      <c r="EP149">
        <v>0</v>
      </c>
      <c r="EQ149">
        <v>0</v>
      </c>
      <c r="ER149">
        <v>0</v>
      </c>
      <c r="ES149">
        <v>1654188379.3</v>
      </c>
      <c r="ET149">
        <v>0</v>
      </c>
      <c r="EU149">
        <v>-2.48076923076923</v>
      </c>
      <c r="EV149">
        <v>56.1538462818596</v>
      </c>
      <c r="EW149">
        <v>43.3504270721998</v>
      </c>
      <c r="EX149">
        <v>-12.0384615384615</v>
      </c>
      <c r="EY149">
        <v>15</v>
      </c>
      <c r="EZ149">
        <v>0</v>
      </c>
      <c r="FA149" t="s">
        <v>421</v>
      </c>
      <c r="FB149">
        <v>1653839153.1</v>
      </c>
      <c r="FC149">
        <v>1653839148.6</v>
      </c>
      <c r="FD149">
        <v>0</v>
      </c>
      <c r="FE149">
        <v>0.832</v>
      </c>
      <c r="FF149">
        <v>0.044</v>
      </c>
      <c r="FG149">
        <v>2.673</v>
      </c>
      <c r="FH149">
        <v>0.008</v>
      </c>
      <c r="FI149">
        <v>427</v>
      </c>
      <c r="FJ149">
        <v>11</v>
      </c>
      <c r="FK149">
        <v>0.49</v>
      </c>
      <c r="FL149">
        <v>0.23</v>
      </c>
      <c r="FM149">
        <v>3.87782833333333</v>
      </c>
      <c r="FN149">
        <v>0.0917934593993315</v>
      </c>
      <c r="FO149">
        <v>0.0980296578620753</v>
      </c>
      <c r="FP149">
        <v>-1</v>
      </c>
      <c r="FQ149">
        <v>-2.54</v>
      </c>
      <c r="FR149">
        <v>46.0384616241653</v>
      </c>
      <c r="FS149">
        <v>16.8195838236266</v>
      </c>
      <c r="FT149">
        <v>0</v>
      </c>
      <c r="FU149">
        <v>0.031205493</v>
      </c>
      <c r="FV149">
        <v>0.341488304783092</v>
      </c>
      <c r="FW149">
        <v>0.0291798975348056</v>
      </c>
      <c r="FX149">
        <v>0</v>
      </c>
      <c r="FY149">
        <v>0</v>
      </c>
      <c r="FZ149">
        <v>2</v>
      </c>
      <c r="GA149" t="s">
        <v>422</v>
      </c>
      <c r="GB149">
        <v>3.20799</v>
      </c>
      <c r="GC149">
        <v>2.75488</v>
      </c>
      <c r="GD149">
        <v>0.156545</v>
      </c>
      <c r="GE149">
        <v>0.156433</v>
      </c>
      <c r="GF149">
        <v>0.0601263</v>
      </c>
      <c r="GG149">
        <v>0.060326</v>
      </c>
      <c r="GH149">
        <v>33084.2</v>
      </c>
      <c r="GI149">
        <v>36476.4</v>
      </c>
      <c r="GJ149">
        <v>35526.1</v>
      </c>
      <c r="GK149">
        <v>39230.2</v>
      </c>
      <c r="GL149">
        <v>47302.3</v>
      </c>
      <c r="GM149">
        <v>53182.3</v>
      </c>
      <c r="GN149">
        <v>55444</v>
      </c>
      <c r="GO149">
        <v>62841.4</v>
      </c>
      <c r="GP149">
        <v>2.20828</v>
      </c>
      <c r="GQ149">
        <v>2.3699</v>
      </c>
      <c r="GR149">
        <v>0.101279</v>
      </c>
      <c r="GS149">
        <v>0</v>
      </c>
      <c r="GT149">
        <v>20.0913</v>
      </c>
      <c r="GU149">
        <v>999.9</v>
      </c>
      <c r="GV149">
        <v>35.551</v>
      </c>
      <c r="GW149">
        <v>24.793</v>
      </c>
      <c r="GX149">
        <v>12.3211</v>
      </c>
      <c r="GY149">
        <v>54.9864</v>
      </c>
      <c r="GZ149">
        <v>36.1138</v>
      </c>
      <c r="HA149">
        <v>2</v>
      </c>
      <c r="HB149">
        <v>-0.330335</v>
      </c>
      <c r="HC149">
        <v>0</v>
      </c>
      <c r="HD149">
        <v>20.1807</v>
      </c>
      <c r="HE149">
        <v>5.20052</v>
      </c>
      <c r="HF149">
        <v>12.0043</v>
      </c>
      <c r="HG149">
        <v>4.97575</v>
      </c>
      <c r="HH149">
        <v>3.293</v>
      </c>
      <c r="HI149">
        <v>454.3</v>
      </c>
      <c r="HJ149">
        <v>9999</v>
      </c>
      <c r="HK149">
        <v>9999</v>
      </c>
      <c r="HL149">
        <v>8593.3</v>
      </c>
      <c r="HM149">
        <v>1.86264</v>
      </c>
      <c r="HN149">
        <v>1.86774</v>
      </c>
      <c r="HO149">
        <v>1.86752</v>
      </c>
      <c r="HP149">
        <v>1.86859</v>
      </c>
      <c r="HQ149">
        <v>1.86951</v>
      </c>
      <c r="HR149">
        <v>1.86554</v>
      </c>
      <c r="HS149">
        <v>1.86675</v>
      </c>
      <c r="HT149">
        <v>1.86806</v>
      </c>
      <c r="HU149">
        <v>5</v>
      </c>
      <c r="HV149">
        <v>0</v>
      </c>
      <c r="HW149">
        <v>0</v>
      </c>
      <c r="HX149">
        <v>0</v>
      </c>
      <c r="HY149" t="s">
        <v>423</v>
      </c>
      <c r="HZ149" t="s">
        <v>424</v>
      </c>
      <c r="IA149" t="s">
        <v>425</v>
      </c>
      <c r="IB149" t="s">
        <v>425</v>
      </c>
      <c r="IC149" t="s">
        <v>425</v>
      </c>
      <c r="ID149" t="s">
        <v>425</v>
      </c>
      <c r="IE149">
        <v>0</v>
      </c>
      <c r="IF149">
        <v>100</v>
      </c>
      <c r="IG149">
        <v>100</v>
      </c>
      <c r="IH149">
        <v>3.29</v>
      </c>
      <c r="II149">
        <v>0.0099</v>
      </c>
      <c r="IJ149">
        <v>2.1281692141418</v>
      </c>
      <c r="IK149">
        <v>0.00126289029031032</v>
      </c>
      <c r="IL149">
        <v>1.41772891061911e-08</v>
      </c>
      <c r="IM149">
        <v>3.84268295795709e-11</v>
      </c>
      <c r="IN149">
        <v>-0.00961934716735676</v>
      </c>
      <c r="IO149">
        <v>-0.0181798780298593</v>
      </c>
      <c r="IP149">
        <v>0.00198435848900387</v>
      </c>
      <c r="IQ149">
        <v>-1.69116240974151e-05</v>
      </c>
      <c r="IR149">
        <v>-3</v>
      </c>
      <c r="IS149">
        <v>2251</v>
      </c>
      <c r="IT149">
        <v>1</v>
      </c>
      <c r="IU149">
        <v>27</v>
      </c>
      <c r="IV149">
        <v>5820.4</v>
      </c>
      <c r="IW149">
        <v>5820.5</v>
      </c>
      <c r="IX149">
        <v>0.147705</v>
      </c>
      <c r="IY149">
        <v>4.99756</v>
      </c>
      <c r="IZ149">
        <v>2.24854</v>
      </c>
      <c r="JA149">
        <v>2.59644</v>
      </c>
      <c r="JB149">
        <v>1.99585</v>
      </c>
      <c r="JC149">
        <v>2.29614</v>
      </c>
      <c r="JD149">
        <v>26.8717</v>
      </c>
      <c r="JE149">
        <v>15.568</v>
      </c>
      <c r="JF149">
        <v>2</v>
      </c>
      <c r="JG149">
        <v>620.224</v>
      </c>
      <c r="JH149">
        <v>748.231</v>
      </c>
      <c r="JI149">
        <v>22.0339</v>
      </c>
      <c r="JJ149">
        <v>22.9637</v>
      </c>
      <c r="JK149">
        <v>30</v>
      </c>
      <c r="JL149">
        <v>22.9191</v>
      </c>
      <c r="JM149">
        <v>22.8644</v>
      </c>
      <c r="JN149">
        <v>-1</v>
      </c>
      <c r="JO149">
        <v>-30</v>
      </c>
      <c r="JP149">
        <v>-30</v>
      </c>
      <c r="JQ149">
        <v>-999.9</v>
      </c>
      <c r="JR149">
        <v>420.1</v>
      </c>
      <c r="JS149">
        <v>0</v>
      </c>
      <c r="JT149">
        <v>102.915</v>
      </c>
      <c r="JU149">
        <v>104.653</v>
      </c>
    </row>
    <row r="150" spans="1:281">
      <c r="A150">
        <v>134</v>
      </c>
      <c r="B150">
        <v>1654188438.5</v>
      </c>
      <c r="C150">
        <v>7981.40000009537</v>
      </c>
      <c r="D150" t="s">
        <v>691</v>
      </c>
      <c r="E150" t="s">
        <v>692</v>
      </c>
      <c r="F150">
        <v>5</v>
      </c>
      <c r="G150" t="s">
        <v>417</v>
      </c>
      <c r="H150" t="s">
        <v>418</v>
      </c>
      <c r="I150">
        <v>1654188435.5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855.961817995638</v>
      </c>
      <c r="AK150">
        <v>857.994981818182</v>
      </c>
      <c r="AL150">
        <v>-0.707302622970768</v>
      </c>
      <c r="AM150">
        <v>66.9138105753433</v>
      </c>
      <c r="AN150">
        <f>(AP150 - AO150 + DI150*1E3/(8.314*(DK150+273.15)) * AR150/DH150 * AQ150) * DH150/(100*CV150) * 1000/(1000 - AP150)</f>
        <v>0</v>
      </c>
      <c r="AO150">
        <v>11.2418797427631</v>
      </c>
      <c r="AP150">
        <v>11.2701133333333</v>
      </c>
      <c r="AQ150">
        <v>-0.000666009407326283</v>
      </c>
      <c r="AR150">
        <v>78.336245327383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419</v>
      </c>
      <c r="AY150" t="s">
        <v>419</v>
      </c>
      <c r="AZ150">
        <v>0</v>
      </c>
      <c r="BA150">
        <v>0</v>
      </c>
      <c r="BB150">
        <f>1-AZ150/BA150</f>
        <v>0</v>
      </c>
      <c r="BC150">
        <v>0</v>
      </c>
      <c r="BD150" t="s">
        <v>419</v>
      </c>
      <c r="BE150" t="s">
        <v>419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419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6</v>
      </c>
      <c r="CW150">
        <v>0.5</v>
      </c>
      <c r="CX150" t="s">
        <v>420</v>
      </c>
      <c r="CY150">
        <v>2</v>
      </c>
      <c r="CZ150" t="b">
        <v>1</v>
      </c>
      <c r="DA150">
        <v>1654188435.5</v>
      </c>
      <c r="DB150">
        <v>850.071545454545</v>
      </c>
      <c r="DC150">
        <v>846.789090909091</v>
      </c>
      <c r="DD150">
        <v>11.2803090909091</v>
      </c>
      <c r="DE150">
        <v>11.2466454545455</v>
      </c>
      <c r="DF150">
        <v>846.840363636364</v>
      </c>
      <c r="DG150">
        <v>11.2670454545455</v>
      </c>
      <c r="DH150">
        <v>600.011909090909</v>
      </c>
      <c r="DI150">
        <v>90.6224454545455</v>
      </c>
      <c r="DJ150">
        <v>0.0999802090909091</v>
      </c>
      <c r="DK150">
        <v>22.1706</v>
      </c>
      <c r="DL150">
        <v>21.7618545454545</v>
      </c>
      <c r="DM150">
        <v>999.9</v>
      </c>
      <c r="DN150">
        <v>0</v>
      </c>
      <c r="DO150">
        <v>0</v>
      </c>
      <c r="DP150">
        <v>9998.53636363636</v>
      </c>
      <c r="DQ150">
        <v>0</v>
      </c>
      <c r="DR150">
        <v>205.676545454545</v>
      </c>
      <c r="DS150">
        <v>3.28247727272727</v>
      </c>
      <c r="DT150">
        <v>859.770181818182</v>
      </c>
      <c r="DU150">
        <v>856.421</v>
      </c>
      <c r="DV150">
        <v>0.0336470281818182</v>
      </c>
      <c r="DW150">
        <v>846.789090909091</v>
      </c>
      <c r="DX150">
        <v>11.2466454545455</v>
      </c>
      <c r="DY150">
        <v>1.02224818181818</v>
      </c>
      <c r="DZ150">
        <v>1.01919909090909</v>
      </c>
      <c r="EA150">
        <v>7.23740090909091</v>
      </c>
      <c r="EB150">
        <v>7.19374090909091</v>
      </c>
      <c r="EC150">
        <v>0</v>
      </c>
      <c r="ED150">
        <v>0</v>
      </c>
      <c r="EE150">
        <v>0</v>
      </c>
      <c r="EF150">
        <v>0</v>
      </c>
      <c r="EG150">
        <v>-3.54545454545455</v>
      </c>
      <c r="EH150">
        <v>0</v>
      </c>
      <c r="EI150">
        <v>-9.22727272727273</v>
      </c>
      <c r="EJ150">
        <v>-2.27272727272727</v>
      </c>
      <c r="EK150">
        <v>33.687</v>
      </c>
      <c r="EL150">
        <v>39.187</v>
      </c>
      <c r="EM150">
        <v>35.9088181818182</v>
      </c>
      <c r="EN150">
        <v>40.375</v>
      </c>
      <c r="EO150">
        <v>34.812</v>
      </c>
      <c r="EP150">
        <v>0</v>
      </c>
      <c r="EQ150">
        <v>0</v>
      </c>
      <c r="ER150">
        <v>0</v>
      </c>
      <c r="ES150">
        <v>1654188439.3</v>
      </c>
      <c r="ET150">
        <v>0</v>
      </c>
      <c r="EU150">
        <v>1.09615384615385</v>
      </c>
      <c r="EV150">
        <v>-21.5897440043679</v>
      </c>
      <c r="EW150">
        <v>-48.119657193839</v>
      </c>
      <c r="EX150">
        <v>-9.09615384615385</v>
      </c>
      <c r="EY150">
        <v>15</v>
      </c>
      <c r="EZ150">
        <v>0</v>
      </c>
      <c r="FA150" t="s">
        <v>421</v>
      </c>
      <c r="FB150">
        <v>1653839153.1</v>
      </c>
      <c r="FC150">
        <v>1653839148.6</v>
      </c>
      <c r="FD150">
        <v>0</v>
      </c>
      <c r="FE150">
        <v>0.832</v>
      </c>
      <c r="FF150">
        <v>0.044</v>
      </c>
      <c r="FG150">
        <v>2.673</v>
      </c>
      <c r="FH150">
        <v>0.008</v>
      </c>
      <c r="FI150">
        <v>427</v>
      </c>
      <c r="FJ150">
        <v>11</v>
      </c>
      <c r="FK150">
        <v>0.49</v>
      </c>
      <c r="FL150">
        <v>0.23</v>
      </c>
      <c r="FM150">
        <v>3.5499864516129</v>
      </c>
      <c r="FN150">
        <v>-2.39807661290323</v>
      </c>
      <c r="FO150">
        <v>0.20190083240571</v>
      </c>
      <c r="FP150">
        <v>-1</v>
      </c>
      <c r="FQ150">
        <v>1.05769230769231</v>
      </c>
      <c r="FR150">
        <v>-51.675213946788</v>
      </c>
      <c r="FS150">
        <v>12.7357212074761</v>
      </c>
      <c r="FT150">
        <v>0</v>
      </c>
      <c r="FU150">
        <v>-0.0154523803225806</v>
      </c>
      <c r="FV150">
        <v>0.436260299516129</v>
      </c>
      <c r="FW150">
        <v>0.0355530905400602</v>
      </c>
      <c r="FX150">
        <v>0</v>
      </c>
      <c r="FY150">
        <v>0</v>
      </c>
      <c r="FZ150">
        <v>2</v>
      </c>
      <c r="GA150" t="s">
        <v>422</v>
      </c>
      <c r="GB150">
        <v>3.20793</v>
      </c>
      <c r="GC150">
        <v>2.75492</v>
      </c>
      <c r="GD150">
        <v>0.151335</v>
      </c>
      <c r="GE150">
        <v>0.151355</v>
      </c>
      <c r="GF150">
        <v>0.0607884</v>
      </c>
      <c r="GG150">
        <v>0.0610975</v>
      </c>
      <c r="GH150">
        <v>33289.6</v>
      </c>
      <c r="GI150">
        <v>36697.4</v>
      </c>
      <c r="GJ150">
        <v>35527.3</v>
      </c>
      <c r="GK150">
        <v>39231.9</v>
      </c>
      <c r="GL150">
        <v>47270</v>
      </c>
      <c r="GM150">
        <v>53140.2</v>
      </c>
      <c r="GN150">
        <v>55446</v>
      </c>
      <c r="GO150">
        <v>62843.6</v>
      </c>
      <c r="GP150">
        <v>2.20853</v>
      </c>
      <c r="GQ150">
        <v>2.3705</v>
      </c>
      <c r="GR150">
        <v>0.10176</v>
      </c>
      <c r="GS150">
        <v>0</v>
      </c>
      <c r="GT150">
        <v>20.0771</v>
      </c>
      <c r="GU150">
        <v>999.9</v>
      </c>
      <c r="GV150">
        <v>35.875</v>
      </c>
      <c r="GW150">
        <v>24.753</v>
      </c>
      <c r="GX150">
        <v>12.403</v>
      </c>
      <c r="GY150">
        <v>54.8364</v>
      </c>
      <c r="GZ150">
        <v>36.1699</v>
      </c>
      <c r="HA150">
        <v>2</v>
      </c>
      <c r="HB150">
        <v>-0.331715</v>
      </c>
      <c r="HC150">
        <v>0</v>
      </c>
      <c r="HD150">
        <v>20.1807</v>
      </c>
      <c r="HE150">
        <v>5.20366</v>
      </c>
      <c r="HF150">
        <v>12.0047</v>
      </c>
      <c r="HG150">
        <v>4.97575</v>
      </c>
      <c r="HH150">
        <v>3.293</v>
      </c>
      <c r="HI150">
        <v>454.3</v>
      </c>
      <c r="HJ150">
        <v>9999</v>
      </c>
      <c r="HK150">
        <v>9999</v>
      </c>
      <c r="HL150">
        <v>8593.3</v>
      </c>
      <c r="HM150">
        <v>1.86263</v>
      </c>
      <c r="HN150">
        <v>1.86772</v>
      </c>
      <c r="HO150">
        <v>1.86752</v>
      </c>
      <c r="HP150">
        <v>1.86859</v>
      </c>
      <c r="HQ150">
        <v>1.8695</v>
      </c>
      <c r="HR150">
        <v>1.86554</v>
      </c>
      <c r="HS150">
        <v>1.86669</v>
      </c>
      <c r="HT150">
        <v>1.86802</v>
      </c>
      <c r="HU150">
        <v>5</v>
      </c>
      <c r="HV150">
        <v>0</v>
      </c>
      <c r="HW150">
        <v>0</v>
      </c>
      <c r="HX150">
        <v>0</v>
      </c>
      <c r="HY150" t="s">
        <v>423</v>
      </c>
      <c r="HZ150" t="s">
        <v>424</v>
      </c>
      <c r="IA150" t="s">
        <v>425</v>
      </c>
      <c r="IB150" t="s">
        <v>425</v>
      </c>
      <c r="IC150" t="s">
        <v>425</v>
      </c>
      <c r="ID150" t="s">
        <v>425</v>
      </c>
      <c r="IE150">
        <v>0</v>
      </c>
      <c r="IF150">
        <v>100</v>
      </c>
      <c r="IG150">
        <v>100</v>
      </c>
      <c r="IH150">
        <v>3.229</v>
      </c>
      <c r="II150">
        <v>0.013</v>
      </c>
      <c r="IJ150">
        <v>2.1281692141418</v>
      </c>
      <c r="IK150">
        <v>0.00126289029031032</v>
      </c>
      <c r="IL150">
        <v>1.41772891061911e-08</v>
      </c>
      <c r="IM150">
        <v>3.84268295795709e-11</v>
      </c>
      <c r="IN150">
        <v>-0.00961934716735676</v>
      </c>
      <c r="IO150">
        <v>-0.0181798780298593</v>
      </c>
      <c r="IP150">
        <v>0.00198435848900387</v>
      </c>
      <c r="IQ150">
        <v>-1.69116240974151e-05</v>
      </c>
      <c r="IR150">
        <v>-3</v>
      </c>
      <c r="IS150">
        <v>2251</v>
      </c>
      <c r="IT150">
        <v>1</v>
      </c>
      <c r="IU150">
        <v>27</v>
      </c>
      <c r="IV150">
        <v>5821.4</v>
      </c>
      <c r="IW150">
        <v>5821.5</v>
      </c>
      <c r="IX150">
        <v>0.147705</v>
      </c>
      <c r="IY150">
        <v>4.99756</v>
      </c>
      <c r="IZ150">
        <v>2.24854</v>
      </c>
      <c r="JA150">
        <v>2.59644</v>
      </c>
      <c r="JB150">
        <v>1.99585</v>
      </c>
      <c r="JC150">
        <v>2.31079</v>
      </c>
      <c r="JD150">
        <v>26.8302</v>
      </c>
      <c r="JE150">
        <v>15.5768</v>
      </c>
      <c r="JF150">
        <v>2</v>
      </c>
      <c r="JG150">
        <v>620.163</v>
      </c>
      <c r="JH150">
        <v>748.459</v>
      </c>
      <c r="JI150">
        <v>22.0225</v>
      </c>
      <c r="JJ150">
        <v>22.9443</v>
      </c>
      <c r="JK150">
        <v>29.9999</v>
      </c>
      <c r="JL150">
        <v>22.8984</v>
      </c>
      <c r="JM150">
        <v>22.8434</v>
      </c>
      <c r="JN150">
        <v>-1</v>
      </c>
      <c r="JO150">
        <v>-30</v>
      </c>
      <c r="JP150">
        <v>-30</v>
      </c>
      <c r="JQ150">
        <v>-999.9</v>
      </c>
      <c r="JR150">
        <v>420.1</v>
      </c>
      <c r="JS150">
        <v>0</v>
      </c>
      <c r="JT150">
        <v>102.918</v>
      </c>
      <c r="JU150">
        <v>104.657</v>
      </c>
    </row>
    <row r="151" spans="1:281">
      <c r="A151">
        <v>135</v>
      </c>
      <c r="B151">
        <v>1654188498.5</v>
      </c>
      <c r="C151">
        <v>8041.40000009537</v>
      </c>
      <c r="D151" t="s">
        <v>693</v>
      </c>
      <c r="E151" t="s">
        <v>694</v>
      </c>
      <c r="F151">
        <v>5</v>
      </c>
      <c r="G151" t="s">
        <v>417</v>
      </c>
      <c r="H151" t="s">
        <v>418</v>
      </c>
      <c r="I151">
        <v>1654188495.5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875.177338445627</v>
      </c>
      <c r="AK151">
        <v>876.414248484848</v>
      </c>
      <c r="AL151">
        <v>-0.505057645752424</v>
      </c>
      <c r="AM151">
        <v>66.9138105753433</v>
      </c>
      <c r="AN151">
        <f>(AP151 - AO151 + DI151*1E3/(8.314*(DK151+273.15)) * AR151/DH151 * AQ151) * DH151/(100*CV151) * 1000/(1000 - AP151)</f>
        <v>0</v>
      </c>
      <c r="AO151">
        <v>11.0339641512883</v>
      </c>
      <c r="AP151">
        <v>11.0963175757576</v>
      </c>
      <c r="AQ151">
        <v>-0.00643946017871296</v>
      </c>
      <c r="AR151">
        <v>78.336245327383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419</v>
      </c>
      <c r="AY151" t="s">
        <v>419</v>
      </c>
      <c r="AZ151">
        <v>0</v>
      </c>
      <c r="BA151">
        <v>0</v>
      </c>
      <c r="BB151">
        <f>1-AZ151/BA151</f>
        <v>0</v>
      </c>
      <c r="BC151">
        <v>0</v>
      </c>
      <c r="BD151" t="s">
        <v>419</v>
      </c>
      <c r="BE151" t="s">
        <v>419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419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6</v>
      </c>
      <c r="CW151">
        <v>0.5</v>
      </c>
      <c r="CX151" t="s">
        <v>420</v>
      </c>
      <c r="CY151">
        <v>2</v>
      </c>
      <c r="CZ151" t="b">
        <v>1</v>
      </c>
      <c r="DA151">
        <v>1654188495.5</v>
      </c>
      <c r="DB151">
        <v>867.943818181818</v>
      </c>
      <c r="DC151">
        <v>865.754636363636</v>
      </c>
      <c r="DD151">
        <v>11.1154818181818</v>
      </c>
      <c r="DE151">
        <v>11.0401909090909</v>
      </c>
      <c r="DF151">
        <v>864.688454545455</v>
      </c>
      <c r="DG151">
        <v>11.1054454545455</v>
      </c>
      <c r="DH151">
        <v>600.014363636364</v>
      </c>
      <c r="DI151">
        <v>90.6269090909091</v>
      </c>
      <c r="DJ151">
        <v>0.100072545454545</v>
      </c>
      <c r="DK151">
        <v>22.1636</v>
      </c>
      <c r="DL151">
        <v>21.7475454545454</v>
      </c>
      <c r="DM151">
        <v>999.9</v>
      </c>
      <c r="DN151">
        <v>0</v>
      </c>
      <c r="DO151">
        <v>0</v>
      </c>
      <c r="DP151">
        <v>9985.28454545455</v>
      </c>
      <c r="DQ151">
        <v>0</v>
      </c>
      <c r="DR151">
        <v>205.673363636364</v>
      </c>
      <c r="DS151">
        <v>2.18917</v>
      </c>
      <c r="DT151">
        <v>877.700090909091</v>
      </c>
      <c r="DU151">
        <v>875.419636363636</v>
      </c>
      <c r="DV151">
        <v>0.0752957</v>
      </c>
      <c r="DW151">
        <v>865.754636363636</v>
      </c>
      <c r="DX151">
        <v>11.0401909090909</v>
      </c>
      <c r="DY151">
        <v>1.00736090909091</v>
      </c>
      <c r="DZ151">
        <v>1.00053845454545</v>
      </c>
      <c r="EA151">
        <v>7.02330181818182</v>
      </c>
      <c r="EB151">
        <v>6.92420272727273</v>
      </c>
      <c r="EC151">
        <v>0</v>
      </c>
      <c r="ED151">
        <v>0</v>
      </c>
      <c r="EE151">
        <v>0</v>
      </c>
      <c r="EF151">
        <v>0</v>
      </c>
      <c r="EG151">
        <v>-4.63636363636364</v>
      </c>
      <c r="EH151">
        <v>0</v>
      </c>
      <c r="EI151">
        <v>-4.59090909090909</v>
      </c>
      <c r="EJ151">
        <v>-0.954545454545455</v>
      </c>
      <c r="EK151">
        <v>33.687</v>
      </c>
      <c r="EL151">
        <v>39.187</v>
      </c>
      <c r="EM151">
        <v>35.8975454545455</v>
      </c>
      <c r="EN151">
        <v>40.375</v>
      </c>
      <c r="EO151">
        <v>34.812</v>
      </c>
      <c r="EP151">
        <v>0</v>
      </c>
      <c r="EQ151">
        <v>0</v>
      </c>
      <c r="ER151">
        <v>0</v>
      </c>
      <c r="ES151">
        <v>1654188499.3</v>
      </c>
      <c r="ET151">
        <v>0</v>
      </c>
      <c r="EU151">
        <v>-7.61538461538461</v>
      </c>
      <c r="EV151">
        <v>29.3333335763325</v>
      </c>
      <c r="EW151">
        <v>102.051281929713</v>
      </c>
      <c r="EX151">
        <v>-13.8846153846154</v>
      </c>
      <c r="EY151">
        <v>15</v>
      </c>
      <c r="EZ151">
        <v>0</v>
      </c>
      <c r="FA151" t="s">
        <v>421</v>
      </c>
      <c r="FB151">
        <v>1653839153.1</v>
      </c>
      <c r="FC151">
        <v>1653839148.6</v>
      </c>
      <c r="FD151">
        <v>0</v>
      </c>
      <c r="FE151">
        <v>0.832</v>
      </c>
      <c r="FF151">
        <v>0.044</v>
      </c>
      <c r="FG151">
        <v>2.673</v>
      </c>
      <c r="FH151">
        <v>0.008</v>
      </c>
      <c r="FI151">
        <v>427</v>
      </c>
      <c r="FJ151">
        <v>11</v>
      </c>
      <c r="FK151">
        <v>0.49</v>
      </c>
      <c r="FL151">
        <v>0.23</v>
      </c>
      <c r="FM151">
        <v>-3.79670709677419</v>
      </c>
      <c r="FN151">
        <v>131.841135</v>
      </c>
      <c r="FO151">
        <v>15.739280495956</v>
      </c>
      <c r="FP151">
        <v>-1</v>
      </c>
      <c r="FQ151">
        <v>-8.65384615384615</v>
      </c>
      <c r="FR151">
        <v>-3.79487139435506</v>
      </c>
      <c r="FS151">
        <v>13.6344933270006</v>
      </c>
      <c r="FT151">
        <v>0</v>
      </c>
      <c r="FU151">
        <v>0.0340309487096774</v>
      </c>
      <c r="FV151">
        <v>0.347724972580645</v>
      </c>
      <c r="FW151">
        <v>0.0301068840430595</v>
      </c>
      <c r="FX151">
        <v>0</v>
      </c>
      <c r="FY151">
        <v>0</v>
      </c>
      <c r="FZ151">
        <v>2</v>
      </c>
      <c r="GA151" t="s">
        <v>422</v>
      </c>
      <c r="GB151">
        <v>3.208</v>
      </c>
      <c r="GC151">
        <v>2.75486</v>
      </c>
      <c r="GD151">
        <v>0.153498</v>
      </c>
      <c r="GE151">
        <v>0.153651</v>
      </c>
      <c r="GF151">
        <v>0.060085</v>
      </c>
      <c r="GG151">
        <v>0.0602774</v>
      </c>
      <c r="GH151">
        <v>33206.2</v>
      </c>
      <c r="GI151">
        <v>36599.9</v>
      </c>
      <c r="GJ151">
        <v>35528.7</v>
      </c>
      <c r="GK151">
        <v>39233.6</v>
      </c>
      <c r="GL151">
        <v>47307.1</v>
      </c>
      <c r="GM151">
        <v>53189.5</v>
      </c>
      <c r="GN151">
        <v>55447.3</v>
      </c>
      <c r="GO151">
        <v>62846.6</v>
      </c>
      <c r="GP151">
        <v>2.20895</v>
      </c>
      <c r="GQ151">
        <v>2.37108</v>
      </c>
      <c r="GR151">
        <v>0.101525</v>
      </c>
      <c r="GS151">
        <v>0</v>
      </c>
      <c r="GT151">
        <v>20.0689</v>
      </c>
      <c r="GU151">
        <v>999.9</v>
      </c>
      <c r="GV151">
        <v>35.698</v>
      </c>
      <c r="GW151">
        <v>24.713</v>
      </c>
      <c r="GX151">
        <v>12.3111</v>
      </c>
      <c r="GY151">
        <v>54.5064</v>
      </c>
      <c r="GZ151">
        <v>36.274</v>
      </c>
      <c r="HA151">
        <v>2</v>
      </c>
      <c r="HB151">
        <v>-0.333382</v>
      </c>
      <c r="HC151">
        <v>0</v>
      </c>
      <c r="HD151">
        <v>20.1806</v>
      </c>
      <c r="HE151">
        <v>5.20366</v>
      </c>
      <c r="HF151">
        <v>12.0049</v>
      </c>
      <c r="HG151">
        <v>4.97575</v>
      </c>
      <c r="HH151">
        <v>3.293</v>
      </c>
      <c r="HI151">
        <v>454.3</v>
      </c>
      <c r="HJ151">
        <v>9999</v>
      </c>
      <c r="HK151">
        <v>9999</v>
      </c>
      <c r="HL151">
        <v>8593.3</v>
      </c>
      <c r="HM151">
        <v>1.86262</v>
      </c>
      <c r="HN151">
        <v>1.86773</v>
      </c>
      <c r="HO151">
        <v>1.86752</v>
      </c>
      <c r="HP151">
        <v>1.86858</v>
      </c>
      <c r="HQ151">
        <v>1.86951</v>
      </c>
      <c r="HR151">
        <v>1.86554</v>
      </c>
      <c r="HS151">
        <v>1.86668</v>
      </c>
      <c r="HT151">
        <v>1.86805</v>
      </c>
      <c r="HU151">
        <v>5</v>
      </c>
      <c r="HV151">
        <v>0</v>
      </c>
      <c r="HW151">
        <v>0</v>
      </c>
      <c r="HX151">
        <v>0</v>
      </c>
      <c r="HY151" t="s">
        <v>423</v>
      </c>
      <c r="HZ151" t="s">
        <v>424</v>
      </c>
      <c r="IA151" t="s">
        <v>425</v>
      </c>
      <c r="IB151" t="s">
        <v>425</v>
      </c>
      <c r="IC151" t="s">
        <v>425</v>
      </c>
      <c r="ID151" t="s">
        <v>425</v>
      </c>
      <c r="IE151">
        <v>0</v>
      </c>
      <c r="IF151">
        <v>100</v>
      </c>
      <c r="IG151">
        <v>100</v>
      </c>
      <c r="IH151">
        <v>3.253</v>
      </c>
      <c r="II151">
        <v>0.0096</v>
      </c>
      <c r="IJ151">
        <v>2.1281692141418</v>
      </c>
      <c r="IK151">
        <v>0.00126289029031032</v>
      </c>
      <c r="IL151">
        <v>1.41772891061911e-08</v>
      </c>
      <c r="IM151">
        <v>3.84268295795709e-11</v>
      </c>
      <c r="IN151">
        <v>-0.00961934716735676</v>
      </c>
      <c r="IO151">
        <v>-0.0181798780298593</v>
      </c>
      <c r="IP151">
        <v>0.00198435848900387</v>
      </c>
      <c r="IQ151">
        <v>-1.69116240974151e-05</v>
      </c>
      <c r="IR151">
        <v>-3</v>
      </c>
      <c r="IS151">
        <v>2251</v>
      </c>
      <c r="IT151">
        <v>1</v>
      </c>
      <c r="IU151">
        <v>27</v>
      </c>
      <c r="IV151">
        <v>5822.4</v>
      </c>
      <c r="IW151">
        <v>5822.5</v>
      </c>
      <c r="IX151">
        <v>0.147705</v>
      </c>
      <c r="IY151">
        <v>4.99756</v>
      </c>
      <c r="IZ151">
        <v>2.24854</v>
      </c>
      <c r="JA151">
        <v>2.59644</v>
      </c>
      <c r="JB151">
        <v>1.99585</v>
      </c>
      <c r="JC151">
        <v>2.37305</v>
      </c>
      <c r="JD151">
        <v>26.8095</v>
      </c>
      <c r="JE151">
        <v>15.5592</v>
      </c>
      <c r="JF151">
        <v>2</v>
      </c>
      <c r="JG151">
        <v>620.224</v>
      </c>
      <c r="JH151">
        <v>748.657</v>
      </c>
      <c r="JI151">
        <v>22.0086</v>
      </c>
      <c r="JJ151">
        <v>22.9232</v>
      </c>
      <c r="JK151">
        <v>30</v>
      </c>
      <c r="JL151">
        <v>22.8768</v>
      </c>
      <c r="JM151">
        <v>22.8219</v>
      </c>
      <c r="JN151">
        <v>-1</v>
      </c>
      <c r="JO151">
        <v>-30</v>
      </c>
      <c r="JP151">
        <v>-30</v>
      </c>
      <c r="JQ151">
        <v>-999.9</v>
      </c>
      <c r="JR151">
        <v>420.1</v>
      </c>
      <c r="JS151">
        <v>0</v>
      </c>
      <c r="JT151">
        <v>102.921</v>
      </c>
      <c r="JU151">
        <v>104.662</v>
      </c>
    </row>
    <row r="152" spans="1:281">
      <c r="A152">
        <v>136</v>
      </c>
      <c r="B152">
        <v>1654188558.5</v>
      </c>
      <c r="C152">
        <v>8101.40000009537</v>
      </c>
      <c r="D152" t="s">
        <v>695</v>
      </c>
      <c r="E152" t="s">
        <v>696</v>
      </c>
      <c r="F152">
        <v>5</v>
      </c>
      <c r="G152" t="s">
        <v>417</v>
      </c>
      <c r="H152" t="s">
        <v>418</v>
      </c>
      <c r="I152">
        <v>1654188555.5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942.511623390385</v>
      </c>
      <c r="AK152">
        <v>942.916248484848</v>
      </c>
      <c r="AL152">
        <v>-0.388614266855615</v>
      </c>
      <c r="AM152">
        <v>66.9138105753433</v>
      </c>
      <c r="AN152">
        <f>(AP152 - AO152 + DI152*1E3/(8.314*(DK152+273.15)) * AR152/DH152 * AQ152) * DH152/(100*CV152) * 1000/(1000 - AP152)</f>
        <v>0</v>
      </c>
      <c r="AO152">
        <v>11.0791560089904</v>
      </c>
      <c r="AP152">
        <v>11.116776969697</v>
      </c>
      <c r="AQ152">
        <v>-0.000798260258928248</v>
      </c>
      <c r="AR152">
        <v>78.336245327383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419</v>
      </c>
      <c r="AY152" t="s">
        <v>419</v>
      </c>
      <c r="AZ152">
        <v>0</v>
      </c>
      <c r="BA152">
        <v>0</v>
      </c>
      <c r="BB152">
        <f>1-AZ152/BA152</f>
        <v>0</v>
      </c>
      <c r="BC152">
        <v>0</v>
      </c>
      <c r="BD152" t="s">
        <v>419</v>
      </c>
      <c r="BE152" t="s">
        <v>419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419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6</v>
      </c>
      <c r="CW152">
        <v>0.5</v>
      </c>
      <c r="CX152" t="s">
        <v>420</v>
      </c>
      <c r="CY152">
        <v>2</v>
      </c>
      <c r="CZ152" t="b">
        <v>1</v>
      </c>
      <c r="DA152">
        <v>1654188555.5</v>
      </c>
      <c r="DB152">
        <v>933.388181818182</v>
      </c>
      <c r="DC152">
        <v>932.211090909091</v>
      </c>
      <c r="DD152">
        <v>11.1278636363636</v>
      </c>
      <c r="DE152">
        <v>11.0842454545455</v>
      </c>
      <c r="DF152">
        <v>930.042181818182</v>
      </c>
      <c r="DG152">
        <v>11.1175636363636</v>
      </c>
      <c r="DH152">
        <v>600.004454545455</v>
      </c>
      <c r="DI152">
        <v>90.6300818181818</v>
      </c>
      <c r="DJ152">
        <v>0.100034454545455</v>
      </c>
      <c r="DK152">
        <v>22.1503363636364</v>
      </c>
      <c r="DL152">
        <v>21.7412545454545</v>
      </c>
      <c r="DM152">
        <v>999.9</v>
      </c>
      <c r="DN152">
        <v>0</v>
      </c>
      <c r="DO152">
        <v>0</v>
      </c>
      <c r="DP152">
        <v>9988.51818181818</v>
      </c>
      <c r="DQ152">
        <v>0</v>
      </c>
      <c r="DR152">
        <v>205.707</v>
      </c>
      <c r="DS152">
        <v>1.17709818181818</v>
      </c>
      <c r="DT152">
        <v>943.891727272727</v>
      </c>
      <c r="DU152">
        <v>942.659727272727</v>
      </c>
      <c r="DV152">
        <v>0.0436104836363636</v>
      </c>
      <c r="DW152">
        <v>932.211090909091</v>
      </c>
      <c r="DX152">
        <v>11.0842454545455</v>
      </c>
      <c r="DY152">
        <v>1.00851909090909</v>
      </c>
      <c r="DZ152">
        <v>1.00456636363636</v>
      </c>
      <c r="EA152">
        <v>7.04003</v>
      </c>
      <c r="EB152">
        <v>6.98275</v>
      </c>
      <c r="EC152">
        <v>0</v>
      </c>
      <c r="ED152">
        <v>0</v>
      </c>
      <c r="EE152">
        <v>0</v>
      </c>
      <c r="EF152">
        <v>0</v>
      </c>
      <c r="EG152">
        <v>0.272727272727273</v>
      </c>
      <c r="EH152">
        <v>0</v>
      </c>
      <c r="EI152">
        <v>-8.86363636363636</v>
      </c>
      <c r="EJ152">
        <v>-2.04545454545455</v>
      </c>
      <c r="EK152">
        <v>33.687</v>
      </c>
      <c r="EL152">
        <v>39.1588181818182</v>
      </c>
      <c r="EM152">
        <v>35.875</v>
      </c>
      <c r="EN152">
        <v>40.375</v>
      </c>
      <c r="EO152">
        <v>34.812</v>
      </c>
      <c r="EP152">
        <v>0</v>
      </c>
      <c r="EQ152">
        <v>0</v>
      </c>
      <c r="ER152">
        <v>0</v>
      </c>
      <c r="ES152">
        <v>1654188559.3</v>
      </c>
      <c r="ET152">
        <v>0</v>
      </c>
      <c r="EU152">
        <v>-2.32692307692308</v>
      </c>
      <c r="EV152">
        <v>10.1367519830083</v>
      </c>
      <c r="EW152">
        <v>104.871794102495</v>
      </c>
      <c r="EX152">
        <v>-12.2884615384615</v>
      </c>
      <c r="EY152">
        <v>15</v>
      </c>
      <c r="EZ152">
        <v>0</v>
      </c>
      <c r="FA152" t="s">
        <v>421</v>
      </c>
      <c r="FB152">
        <v>1653839153.1</v>
      </c>
      <c r="FC152">
        <v>1653839148.6</v>
      </c>
      <c r="FD152">
        <v>0</v>
      </c>
      <c r="FE152">
        <v>0.832</v>
      </c>
      <c r="FF152">
        <v>0.044</v>
      </c>
      <c r="FG152">
        <v>2.673</v>
      </c>
      <c r="FH152">
        <v>0.008</v>
      </c>
      <c r="FI152">
        <v>427</v>
      </c>
      <c r="FJ152">
        <v>11</v>
      </c>
      <c r="FK152">
        <v>0.49</v>
      </c>
      <c r="FL152">
        <v>0.23</v>
      </c>
      <c r="FM152">
        <v>-4.7060935483871</v>
      </c>
      <c r="FN152">
        <v>136.416605806452</v>
      </c>
      <c r="FO152">
        <v>16.3219194869185</v>
      </c>
      <c r="FP152">
        <v>-1</v>
      </c>
      <c r="FQ152">
        <v>-2.94230769230769</v>
      </c>
      <c r="FR152">
        <v>3.675213552193</v>
      </c>
      <c r="FS152">
        <v>10.1671860215909</v>
      </c>
      <c r="FT152">
        <v>0</v>
      </c>
      <c r="FU152">
        <v>-0.000156129999999999</v>
      </c>
      <c r="FV152">
        <v>0.366653036129032</v>
      </c>
      <c r="FW152">
        <v>0.0316372674655541</v>
      </c>
      <c r="FX152">
        <v>0</v>
      </c>
      <c r="FY152">
        <v>0</v>
      </c>
      <c r="FZ152">
        <v>2</v>
      </c>
      <c r="GA152" t="s">
        <v>422</v>
      </c>
      <c r="GB152">
        <v>3.20808</v>
      </c>
      <c r="GC152">
        <v>2.75497</v>
      </c>
      <c r="GD152">
        <v>0.161003</v>
      </c>
      <c r="GE152">
        <v>0.161188</v>
      </c>
      <c r="GF152">
        <v>0.0601806</v>
      </c>
      <c r="GG152">
        <v>0.0604648</v>
      </c>
      <c r="GH152">
        <v>32913</v>
      </c>
      <c r="GI152">
        <v>36276.2</v>
      </c>
      <c r="GJ152">
        <v>35529.5</v>
      </c>
      <c r="GK152">
        <v>39235.4</v>
      </c>
      <c r="GL152">
        <v>47303.5</v>
      </c>
      <c r="GM152">
        <v>53181</v>
      </c>
      <c r="GN152">
        <v>55448.5</v>
      </c>
      <c r="GO152">
        <v>62849</v>
      </c>
      <c r="GP152">
        <v>2.20933</v>
      </c>
      <c r="GQ152">
        <v>2.37165</v>
      </c>
      <c r="GR152">
        <v>0.101782</v>
      </c>
      <c r="GS152">
        <v>0</v>
      </c>
      <c r="GT152">
        <v>20.0528</v>
      </c>
      <c r="GU152">
        <v>999.9</v>
      </c>
      <c r="GV152">
        <v>35.753</v>
      </c>
      <c r="GW152">
        <v>24.673</v>
      </c>
      <c r="GX152">
        <v>12.3016</v>
      </c>
      <c r="GY152">
        <v>54.5364</v>
      </c>
      <c r="GZ152">
        <v>36.25</v>
      </c>
      <c r="HA152">
        <v>2</v>
      </c>
      <c r="HB152">
        <v>-0.33466</v>
      </c>
      <c r="HC152">
        <v>0</v>
      </c>
      <c r="HD152">
        <v>20.1806</v>
      </c>
      <c r="HE152">
        <v>5.20381</v>
      </c>
      <c r="HF152">
        <v>12.0049</v>
      </c>
      <c r="HG152">
        <v>4.9758</v>
      </c>
      <c r="HH152">
        <v>3.293</v>
      </c>
      <c r="HI152">
        <v>454.4</v>
      </c>
      <c r="HJ152">
        <v>9999</v>
      </c>
      <c r="HK152">
        <v>9999</v>
      </c>
      <c r="HL152">
        <v>8593.3</v>
      </c>
      <c r="HM152">
        <v>1.86263</v>
      </c>
      <c r="HN152">
        <v>1.86777</v>
      </c>
      <c r="HO152">
        <v>1.86752</v>
      </c>
      <c r="HP152">
        <v>1.86859</v>
      </c>
      <c r="HQ152">
        <v>1.8695</v>
      </c>
      <c r="HR152">
        <v>1.86554</v>
      </c>
      <c r="HS152">
        <v>1.86671</v>
      </c>
      <c r="HT152">
        <v>1.86804</v>
      </c>
      <c r="HU152">
        <v>5</v>
      </c>
      <c r="HV152">
        <v>0</v>
      </c>
      <c r="HW152">
        <v>0</v>
      </c>
      <c r="HX152">
        <v>0</v>
      </c>
      <c r="HY152" t="s">
        <v>423</v>
      </c>
      <c r="HZ152" t="s">
        <v>424</v>
      </c>
      <c r="IA152" t="s">
        <v>425</v>
      </c>
      <c r="IB152" t="s">
        <v>425</v>
      </c>
      <c r="IC152" t="s">
        <v>425</v>
      </c>
      <c r="ID152" t="s">
        <v>425</v>
      </c>
      <c r="IE152">
        <v>0</v>
      </c>
      <c r="IF152">
        <v>100</v>
      </c>
      <c r="IG152">
        <v>100</v>
      </c>
      <c r="IH152">
        <v>3.344</v>
      </c>
      <c r="II152">
        <v>0.0101</v>
      </c>
      <c r="IJ152">
        <v>2.1281692141418</v>
      </c>
      <c r="IK152">
        <v>0.00126289029031032</v>
      </c>
      <c r="IL152">
        <v>1.41772891061911e-08</v>
      </c>
      <c r="IM152">
        <v>3.84268295795709e-11</v>
      </c>
      <c r="IN152">
        <v>-0.00961934716735676</v>
      </c>
      <c r="IO152">
        <v>-0.0181798780298593</v>
      </c>
      <c r="IP152">
        <v>0.00198435848900387</v>
      </c>
      <c r="IQ152">
        <v>-1.69116240974151e-05</v>
      </c>
      <c r="IR152">
        <v>-3</v>
      </c>
      <c r="IS152">
        <v>2251</v>
      </c>
      <c r="IT152">
        <v>1</v>
      </c>
      <c r="IU152">
        <v>27</v>
      </c>
      <c r="IV152">
        <v>5823.4</v>
      </c>
      <c r="IW152">
        <v>5823.5</v>
      </c>
      <c r="IX152">
        <v>0.147705</v>
      </c>
      <c r="IY152">
        <v>4.99756</v>
      </c>
      <c r="IZ152">
        <v>2.24854</v>
      </c>
      <c r="JA152">
        <v>2.59644</v>
      </c>
      <c r="JB152">
        <v>1.99585</v>
      </c>
      <c r="JC152">
        <v>2.2644</v>
      </c>
      <c r="JD152">
        <v>26.7681</v>
      </c>
      <c r="JE152">
        <v>15.5417</v>
      </c>
      <c r="JF152">
        <v>2</v>
      </c>
      <c r="JG152">
        <v>620.276</v>
      </c>
      <c r="JH152">
        <v>748.891</v>
      </c>
      <c r="JI152">
        <v>21.9957</v>
      </c>
      <c r="JJ152">
        <v>22.9039</v>
      </c>
      <c r="JK152">
        <v>30</v>
      </c>
      <c r="JL152">
        <v>22.8576</v>
      </c>
      <c r="JM152">
        <v>22.8029</v>
      </c>
      <c r="JN152">
        <v>-1</v>
      </c>
      <c r="JO152">
        <v>-30</v>
      </c>
      <c r="JP152">
        <v>-30</v>
      </c>
      <c r="JQ152">
        <v>-999.9</v>
      </c>
      <c r="JR152">
        <v>420.1</v>
      </c>
      <c r="JS152">
        <v>0</v>
      </c>
      <c r="JT152">
        <v>102.924</v>
      </c>
      <c r="JU152">
        <v>104.666</v>
      </c>
    </row>
    <row r="153" spans="1:281">
      <c r="A153">
        <v>137</v>
      </c>
      <c r="B153">
        <v>1654188618.5</v>
      </c>
      <c r="C153">
        <v>8161.40000009537</v>
      </c>
      <c r="D153" t="s">
        <v>697</v>
      </c>
      <c r="E153" t="s">
        <v>698</v>
      </c>
      <c r="F153">
        <v>5</v>
      </c>
      <c r="G153" t="s">
        <v>417</v>
      </c>
      <c r="H153" t="s">
        <v>418</v>
      </c>
      <c r="I153">
        <v>1654188615.5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943.92674924576</v>
      </c>
      <c r="AK153">
        <v>946.157212121212</v>
      </c>
      <c r="AL153">
        <v>-0.806599104927579</v>
      </c>
      <c r="AM153">
        <v>66.9138105753433</v>
      </c>
      <c r="AN153">
        <f>(AP153 - AO153 + DI153*1E3/(8.314*(DK153+273.15)) * AR153/DH153 * AQ153) * DH153/(100*CV153) * 1000/(1000 - AP153)</f>
        <v>0</v>
      </c>
      <c r="AO153">
        <v>11.0711170844366</v>
      </c>
      <c r="AP153">
        <v>11.1173763636364</v>
      </c>
      <c r="AQ153">
        <v>-0.000465450167482612</v>
      </c>
      <c r="AR153">
        <v>78.336245327383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419</v>
      </c>
      <c r="AY153" t="s">
        <v>419</v>
      </c>
      <c r="AZ153">
        <v>0</v>
      </c>
      <c r="BA153">
        <v>0</v>
      </c>
      <c r="BB153">
        <f>1-AZ153/BA153</f>
        <v>0</v>
      </c>
      <c r="BC153">
        <v>0</v>
      </c>
      <c r="BD153" t="s">
        <v>419</v>
      </c>
      <c r="BE153" t="s">
        <v>419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419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6</v>
      </c>
      <c r="CW153">
        <v>0.5</v>
      </c>
      <c r="CX153" t="s">
        <v>420</v>
      </c>
      <c r="CY153">
        <v>2</v>
      </c>
      <c r="CZ153" t="b">
        <v>1</v>
      </c>
      <c r="DA153">
        <v>1654188615.5</v>
      </c>
      <c r="DB153">
        <v>937.58</v>
      </c>
      <c r="DC153">
        <v>934.082363636364</v>
      </c>
      <c r="DD153">
        <v>11.1326454545455</v>
      </c>
      <c r="DE153">
        <v>11.0748909090909</v>
      </c>
      <c r="DF153">
        <v>934.228363636363</v>
      </c>
      <c r="DG153">
        <v>11.1222454545455</v>
      </c>
      <c r="DH153">
        <v>600.009818181818</v>
      </c>
      <c r="DI153">
        <v>90.6323454545454</v>
      </c>
      <c r="DJ153">
        <v>0.100053281818182</v>
      </c>
      <c r="DK153">
        <v>22.1262636363636</v>
      </c>
      <c r="DL153">
        <v>21.7070181818182</v>
      </c>
      <c r="DM153">
        <v>999.9</v>
      </c>
      <c r="DN153">
        <v>0</v>
      </c>
      <c r="DO153">
        <v>0</v>
      </c>
      <c r="DP153">
        <v>10002.3909090909</v>
      </c>
      <c r="DQ153">
        <v>0</v>
      </c>
      <c r="DR153">
        <v>205.720363636364</v>
      </c>
      <c r="DS153">
        <v>3.49778545454545</v>
      </c>
      <c r="DT153">
        <v>948.135181818182</v>
      </c>
      <c r="DU153">
        <v>944.542909090909</v>
      </c>
      <c r="DV153">
        <v>0.0577554727272727</v>
      </c>
      <c r="DW153">
        <v>934.082363636364</v>
      </c>
      <c r="DX153">
        <v>11.0748909090909</v>
      </c>
      <c r="DY153">
        <v>1.00897545454545</v>
      </c>
      <c r="DZ153">
        <v>1.00374181818182</v>
      </c>
      <c r="EA153">
        <v>7.04666272727273</v>
      </c>
      <c r="EB153">
        <v>6.97079272727273</v>
      </c>
      <c r="EC153">
        <v>0</v>
      </c>
      <c r="ED153">
        <v>0</v>
      </c>
      <c r="EE153">
        <v>0</v>
      </c>
      <c r="EF153">
        <v>0</v>
      </c>
      <c r="EG153">
        <v>2.59090909090909</v>
      </c>
      <c r="EH153">
        <v>0</v>
      </c>
      <c r="EI153">
        <v>-12.5909090909091</v>
      </c>
      <c r="EJ153">
        <v>-2.54545454545455</v>
      </c>
      <c r="EK153">
        <v>33.687</v>
      </c>
      <c r="EL153">
        <v>39.125</v>
      </c>
      <c r="EM153">
        <v>35.875</v>
      </c>
      <c r="EN153">
        <v>40.3635454545455</v>
      </c>
      <c r="EO153">
        <v>34.7894545454545</v>
      </c>
      <c r="EP153">
        <v>0</v>
      </c>
      <c r="EQ153">
        <v>0</v>
      </c>
      <c r="ER153">
        <v>0</v>
      </c>
      <c r="ES153">
        <v>1654188619.3</v>
      </c>
      <c r="ET153">
        <v>0</v>
      </c>
      <c r="EU153">
        <v>-2.15384615384615</v>
      </c>
      <c r="EV153">
        <v>53.4700854739636</v>
      </c>
      <c r="EW153">
        <v>-20.7692317646009</v>
      </c>
      <c r="EX153">
        <v>-7.98076923076923</v>
      </c>
      <c r="EY153">
        <v>15</v>
      </c>
      <c r="EZ153">
        <v>0</v>
      </c>
      <c r="FA153" t="s">
        <v>421</v>
      </c>
      <c r="FB153">
        <v>1653839153.1</v>
      </c>
      <c r="FC153">
        <v>1653839148.6</v>
      </c>
      <c r="FD153">
        <v>0</v>
      </c>
      <c r="FE153">
        <v>0.832</v>
      </c>
      <c r="FF153">
        <v>0.044</v>
      </c>
      <c r="FG153">
        <v>2.673</v>
      </c>
      <c r="FH153">
        <v>0.008</v>
      </c>
      <c r="FI153">
        <v>427</v>
      </c>
      <c r="FJ153">
        <v>11</v>
      </c>
      <c r="FK153">
        <v>0.49</v>
      </c>
      <c r="FL153">
        <v>0.23</v>
      </c>
      <c r="FM153">
        <v>3.59169064516129</v>
      </c>
      <c r="FN153">
        <v>-2.38865032258066</v>
      </c>
      <c r="FO153">
        <v>0.279308301586379</v>
      </c>
      <c r="FP153">
        <v>-1</v>
      </c>
      <c r="FQ153">
        <v>-2.90384615384615</v>
      </c>
      <c r="FR153">
        <v>82.3076921744537</v>
      </c>
      <c r="FS153">
        <v>13.4314636572613</v>
      </c>
      <c r="FT153">
        <v>0</v>
      </c>
      <c r="FU153">
        <v>0.0157184600483871</v>
      </c>
      <c r="FV153">
        <v>0.353274404951613</v>
      </c>
      <c r="FW153">
        <v>0.0303346673103085</v>
      </c>
      <c r="FX153">
        <v>0</v>
      </c>
      <c r="FY153">
        <v>0</v>
      </c>
      <c r="FZ153">
        <v>2</v>
      </c>
      <c r="GA153" t="s">
        <v>422</v>
      </c>
      <c r="GB153">
        <v>3.20803</v>
      </c>
      <c r="GC153">
        <v>2.75477</v>
      </c>
      <c r="GD153">
        <v>0.16135</v>
      </c>
      <c r="GE153">
        <v>0.161278</v>
      </c>
      <c r="GF153">
        <v>0.0601823</v>
      </c>
      <c r="GG153">
        <v>0.0604006</v>
      </c>
      <c r="GH153">
        <v>32900.5</v>
      </c>
      <c r="GI153">
        <v>36273.6</v>
      </c>
      <c r="GJ153">
        <v>35530.5</v>
      </c>
      <c r="GK153">
        <v>39236.6</v>
      </c>
      <c r="GL153">
        <v>47304.7</v>
      </c>
      <c r="GM153">
        <v>53186</v>
      </c>
      <c r="GN153">
        <v>55449.9</v>
      </c>
      <c r="GO153">
        <v>62850.5</v>
      </c>
      <c r="GP153">
        <v>2.20953</v>
      </c>
      <c r="GQ153">
        <v>2.37235</v>
      </c>
      <c r="GR153">
        <v>0.102226</v>
      </c>
      <c r="GS153">
        <v>0</v>
      </c>
      <c r="GT153">
        <v>20.0167</v>
      </c>
      <c r="GU153">
        <v>999.9</v>
      </c>
      <c r="GV153">
        <v>35.85</v>
      </c>
      <c r="GW153">
        <v>24.632</v>
      </c>
      <c r="GX153">
        <v>12.3036</v>
      </c>
      <c r="GY153">
        <v>54.8364</v>
      </c>
      <c r="GZ153">
        <v>36.3021</v>
      </c>
      <c r="HA153">
        <v>2</v>
      </c>
      <c r="HB153">
        <v>-0.336547</v>
      </c>
      <c r="HC153">
        <v>0</v>
      </c>
      <c r="HD153">
        <v>20.181</v>
      </c>
      <c r="HE153">
        <v>5.20351</v>
      </c>
      <c r="HF153">
        <v>12.0076</v>
      </c>
      <c r="HG153">
        <v>4.9758</v>
      </c>
      <c r="HH153">
        <v>3.293</v>
      </c>
      <c r="HI153">
        <v>454.4</v>
      </c>
      <c r="HJ153">
        <v>9999</v>
      </c>
      <c r="HK153">
        <v>9999</v>
      </c>
      <c r="HL153">
        <v>8593.3</v>
      </c>
      <c r="HM153">
        <v>1.86264</v>
      </c>
      <c r="HN153">
        <v>1.86776</v>
      </c>
      <c r="HO153">
        <v>1.8675</v>
      </c>
      <c r="HP153">
        <v>1.86859</v>
      </c>
      <c r="HQ153">
        <v>1.86951</v>
      </c>
      <c r="HR153">
        <v>1.86554</v>
      </c>
      <c r="HS153">
        <v>1.86665</v>
      </c>
      <c r="HT153">
        <v>1.86806</v>
      </c>
      <c r="HU153">
        <v>5</v>
      </c>
      <c r="HV153">
        <v>0</v>
      </c>
      <c r="HW153">
        <v>0</v>
      </c>
      <c r="HX153">
        <v>0</v>
      </c>
      <c r="HY153" t="s">
        <v>423</v>
      </c>
      <c r="HZ153" t="s">
        <v>424</v>
      </c>
      <c r="IA153" t="s">
        <v>425</v>
      </c>
      <c r="IB153" t="s">
        <v>425</v>
      </c>
      <c r="IC153" t="s">
        <v>425</v>
      </c>
      <c r="ID153" t="s">
        <v>425</v>
      </c>
      <c r="IE153">
        <v>0</v>
      </c>
      <c r="IF153">
        <v>100</v>
      </c>
      <c r="IG153">
        <v>100</v>
      </c>
      <c r="IH153">
        <v>3.348</v>
      </c>
      <c r="II153">
        <v>0.01</v>
      </c>
      <c r="IJ153">
        <v>2.1281692141418</v>
      </c>
      <c r="IK153">
        <v>0.00126289029031032</v>
      </c>
      <c r="IL153">
        <v>1.41772891061911e-08</v>
      </c>
      <c r="IM153">
        <v>3.84268295795709e-11</v>
      </c>
      <c r="IN153">
        <v>-0.00961934716735676</v>
      </c>
      <c r="IO153">
        <v>-0.0181798780298593</v>
      </c>
      <c r="IP153">
        <v>0.00198435848900387</v>
      </c>
      <c r="IQ153">
        <v>-1.69116240974151e-05</v>
      </c>
      <c r="IR153">
        <v>-3</v>
      </c>
      <c r="IS153">
        <v>2251</v>
      </c>
      <c r="IT153">
        <v>1</v>
      </c>
      <c r="IU153">
        <v>27</v>
      </c>
      <c r="IV153">
        <v>5824.4</v>
      </c>
      <c r="IW153">
        <v>5824.5</v>
      </c>
      <c r="IX153">
        <v>0.147705</v>
      </c>
      <c r="IY153">
        <v>4.99756</v>
      </c>
      <c r="IZ153">
        <v>2.24854</v>
      </c>
      <c r="JA153">
        <v>2.59644</v>
      </c>
      <c r="JB153">
        <v>1.99585</v>
      </c>
      <c r="JC153">
        <v>2.31689</v>
      </c>
      <c r="JD153">
        <v>26.7474</v>
      </c>
      <c r="JE153">
        <v>15.5505</v>
      </c>
      <c r="JF153">
        <v>2</v>
      </c>
      <c r="JG153">
        <v>620.171</v>
      </c>
      <c r="JH153">
        <v>749.209</v>
      </c>
      <c r="JI153">
        <v>21.9817</v>
      </c>
      <c r="JJ153">
        <v>22.8841</v>
      </c>
      <c r="JK153">
        <v>29.9999</v>
      </c>
      <c r="JL153">
        <v>22.8366</v>
      </c>
      <c r="JM153">
        <v>22.7819</v>
      </c>
      <c r="JN153">
        <v>-1</v>
      </c>
      <c r="JO153">
        <v>-30</v>
      </c>
      <c r="JP153">
        <v>-30</v>
      </c>
      <c r="JQ153">
        <v>-999.9</v>
      </c>
      <c r="JR153">
        <v>420.1</v>
      </c>
      <c r="JS153">
        <v>0</v>
      </c>
      <c r="JT153">
        <v>102.926</v>
      </c>
      <c r="JU153">
        <v>104.669</v>
      </c>
    </row>
    <row r="154" spans="1:281">
      <c r="A154">
        <v>138</v>
      </c>
      <c r="B154">
        <v>1654188678.5</v>
      </c>
      <c r="C154">
        <v>8221.40000009537</v>
      </c>
      <c r="D154" t="s">
        <v>699</v>
      </c>
      <c r="E154" t="s">
        <v>700</v>
      </c>
      <c r="F154">
        <v>5</v>
      </c>
      <c r="G154" t="s">
        <v>417</v>
      </c>
      <c r="H154" t="s">
        <v>418</v>
      </c>
      <c r="I154">
        <v>1654188675.5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895.596307314037</v>
      </c>
      <c r="AK154">
        <v>897.909915151515</v>
      </c>
      <c r="AL154">
        <v>-0.766314427661726</v>
      </c>
      <c r="AM154">
        <v>66.9138105753433</v>
      </c>
      <c r="AN154">
        <f>(AP154 - AO154 + DI154*1E3/(8.314*(DK154+273.15)) * AR154/DH154 * AQ154) * DH154/(100*CV154) * 1000/(1000 - AP154)</f>
        <v>0</v>
      </c>
      <c r="AO154">
        <v>11.025949616044</v>
      </c>
      <c r="AP154">
        <v>11.0710157575758</v>
      </c>
      <c r="AQ154">
        <v>-0.00049185732221313</v>
      </c>
      <c r="AR154">
        <v>78.336245327383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419</v>
      </c>
      <c r="AY154" t="s">
        <v>419</v>
      </c>
      <c r="AZ154">
        <v>0</v>
      </c>
      <c r="BA154">
        <v>0</v>
      </c>
      <c r="BB154">
        <f>1-AZ154/BA154</f>
        <v>0</v>
      </c>
      <c r="BC154">
        <v>0</v>
      </c>
      <c r="BD154" t="s">
        <v>419</v>
      </c>
      <c r="BE154" t="s">
        <v>419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419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6</v>
      </c>
      <c r="CW154">
        <v>0.5</v>
      </c>
      <c r="CX154" t="s">
        <v>420</v>
      </c>
      <c r="CY154">
        <v>2</v>
      </c>
      <c r="CZ154" t="b">
        <v>1</v>
      </c>
      <c r="DA154">
        <v>1654188675.5</v>
      </c>
      <c r="DB154">
        <v>889.844363636363</v>
      </c>
      <c r="DC154">
        <v>886.188727272727</v>
      </c>
      <c r="DD154">
        <v>11.0860545454545</v>
      </c>
      <c r="DE154">
        <v>11.0298090909091</v>
      </c>
      <c r="DF154">
        <v>886.558818181818</v>
      </c>
      <c r="DG154">
        <v>11.0765818181818</v>
      </c>
      <c r="DH154">
        <v>600.005363636364</v>
      </c>
      <c r="DI154">
        <v>90.6312</v>
      </c>
      <c r="DJ154">
        <v>0.0999331818181818</v>
      </c>
      <c r="DK154">
        <v>22.0982090909091</v>
      </c>
      <c r="DL154">
        <v>21.6870272727273</v>
      </c>
      <c r="DM154">
        <v>999.9</v>
      </c>
      <c r="DN154">
        <v>0</v>
      </c>
      <c r="DO154">
        <v>0</v>
      </c>
      <c r="DP154">
        <v>10007.2636363636</v>
      </c>
      <c r="DQ154">
        <v>0</v>
      </c>
      <c r="DR154">
        <v>205.762</v>
      </c>
      <c r="DS154">
        <v>3.65579363636364</v>
      </c>
      <c r="DT154">
        <v>899.82</v>
      </c>
      <c r="DU154">
        <v>896.072090909091</v>
      </c>
      <c r="DV154">
        <v>0.0562464181818182</v>
      </c>
      <c r="DW154">
        <v>886.188727272727</v>
      </c>
      <c r="DX154">
        <v>11.0298090909091</v>
      </c>
      <c r="DY154">
        <v>1.00474545454545</v>
      </c>
      <c r="DZ154">
        <v>0.999645818181818</v>
      </c>
      <c r="EA154">
        <v>6.98534454545454</v>
      </c>
      <c r="EB154">
        <v>6.91118909090909</v>
      </c>
      <c r="EC154">
        <v>0</v>
      </c>
      <c r="ED154">
        <v>0</v>
      </c>
      <c r="EE154">
        <v>0</v>
      </c>
      <c r="EF154">
        <v>0</v>
      </c>
      <c r="EG154">
        <v>-0.5</v>
      </c>
      <c r="EH154">
        <v>0</v>
      </c>
      <c r="EI154">
        <v>-8.95454545454546</v>
      </c>
      <c r="EJ154">
        <v>-1.72727272727273</v>
      </c>
      <c r="EK154">
        <v>33.687</v>
      </c>
      <c r="EL154">
        <v>39.125</v>
      </c>
      <c r="EM154">
        <v>35.875</v>
      </c>
      <c r="EN154">
        <v>40.3578181818182</v>
      </c>
      <c r="EO154">
        <v>34.75</v>
      </c>
      <c r="EP154">
        <v>0</v>
      </c>
      <c r="EQ154">
        <v>0</v>
      </c>
      <c r="ER154">
        <v>0</v>
      </c>
      <c r="ES154">
        <v>1654188679.3</v>
      </c>
      <c r="ET154">
        <v>0</v>
      </c>
      <c r="EU154">
        <v>-1.11538461538462</v>
      </c>
      <c r="EV154">
        <v>-14.9059824160599</v>
      </c>
      <c r="EW154">
        <v>12.7179485237166</v>
      </c>
      <c r="EX154">
        <v>-8.92307692307692</v>
      </c>
      <c r="EY154">
        <v>15</v>
      </c>
      <c r="EZ154">
        <v>0</v>
      </c>
      <c r="FA154" t="s">
        <v>421</v>
      </c>
      <c r="FB154">
        <v>1653839153.1</v>
      </c>
      <c r="FC154">
        <v>1653839148.6</v>
      </c>
      <c r="FD154">
        <v>0</v>
      </c>
      <c r="FE154">
        <v>0.832</v>
      </c>
      <c r="FF154">
        <v>0.044</v>
      </c>
      <c r="FG154">
        <v>2.673</v>
      </c>
      <c r="FH154">
        <v>0.008</v>
      </c>
      <c r="FI154">
        <v>427</v>
      </c>
      <c r="FJ154">
        <v>11</v>
      </c>
      <c r="FK154">
        <v>0.49</v>
      </c>
      <c r="FL154">
        <v>0.23</v>
      </c>
      <c r="FM154">
        <v>3.82603419354839</v>
      </c>
      <c r="FN154">
        <v>-0.869043870967745</v>
      </c>
      <c r="FO154">
        <v>0.163355874856572</v>
      </c>
      <c r="FP154">
        <v>-1</v>
      </c>
      <c r="FQ154">
        <v>-2</v>
      </c>
      <c r="FR154">
        <v>-2.5641021328626</v>
      </c>
      <c r="FS154">
        <v>17.1671645434399</v>
      </c>
      <c r="FT154">
        <v>0</v>
      </c>
      <c r="FU154">
        <v>0.0177041360322581</v>
      </c>
      <c r="FV154">
        <v>0.318556773822581</v>
      </c>
      <c r="FW154">
        <v>0.0278267125665976</v>
      </c>
      <c r="FX154">
        <v>0</v>
      </c>
      <c r="FY154">
        <v>0</v>
      </c>
      <c r="FZ154">
        <v>2</v>
      </c>
      <c r="GA154" t="s">
        <v>422</v>
      </c>
      <c r="GB154">
        <v>3.20803</v>
      </c>
      <c r="GC154">
        <v>2.7548</v>
      </c>
      <c r="GD154">
        <v>0.15597</v>
      </c>
      <c r="GE154">
        <v>0.155919</v>
      </c>
      <c r="GF154">
        <v>0.0599985</v>
      </c>
      <c r="GG154">
        <v>0.060232</v>
      </c>
      <c r="GH154">
        <v>33113</v>
      </c>
      <c r="GI154">
        <v>36507.1</v>
      </c>
      <c r="GJ154">
        <v>35532.2</v>
      </c>
      <c r="GK154">
        <v>39238.7</v>
      </c>
      <c r="GL154">
        <v>47315.7</v>
      </c>
      <c r="GM154">
        <v>53198.6</v>
      </c>
      <c r="GN154">
        <v>55451.9</v>
      </c>
      <c r="GO154">
        <v>62854.1</v>
      </c>
      <c r="GP154">
        <v>2.20958</v>
      </c>
      <c r="GQ154">
        <v>2.37285</v>
      </c>
      <c r="GR154">
        <v>0.103362</v>
      </c>
      <c r="GS154">
        <v>0</v>
      </c>
      <c r="GT154">
        <v>19.9744</v>
      </c>
      <c r="GU154">
        <v>999.9</v>
      </c>
      <c r="GV154">
        <v>35.826</v>
      </c>
      <c r="GW154">
        <v>24.582</v>
      </c>
      <c r="GX154">
        <v>12.2589</v>
      </c>
      <c r="GY154">
        <v>54.3864</v>
      </c>
      <c r="GZ154">
        <v>36.0577</v>
      </c>
      <c r="HA154">
        <v>2</v>
      </c>
      <c r="HB154">
        <v>-0.338384</v>
      </c>
      <c r="HC154">
        <v>0</v>
      </c>
      <c r="HD154">
        <v>20.1809</v>
      </c>
      <c r="HE154">
        <v>5.20366</v>
      </c>
      <c r="HF154">
        <v>12.005</v>
      </c>
      <c r="HG154">
        <v>4.97565</v>
      </c>
      <c r="HH154">
        <v>3.293</v>
      </c>
      <c r="HI154">
        <v>454.4</v>
      </c>
      <c r="HJ154">
        <v>9999</v>
      </c>
      <c r="HK154">
        <v>9999</v>
      </c>
      <c r="HL154">
        <v>8593.3</v>
      </c>
      <c r="HM154">
        <v>1.8626</v>
      </c>
      <c r="HN154">
        <v>1.86773</v>
      </c>
      <c r="HO154">
        <v>1.86752</v>
      </c>
      <c r="HP154">
        <v>1.86859</v>
      </c>
      <c r="HQ154">
        <v>1.86951</v>
      </c>
      <c r="HR154">
        <v>1.86554</v>
      </c>
      <c r="HS154">
        <v>1.86667</v>
      </c>
      <c r="HT154">
        <v>1.86803</v>
      </c>
      <c r="HU154">
        <v>5</v>
      </c>
      <c r="HV154">
        <v>0</v>
      </c>
      <c r="HW154">
        <v>0</v>
      </c>
      <c r="HX154">
        <v>0</v>
      </c>
      <c r="HY154" t="s">
        <v>423</v>
      </c>
      <c r="HZ154" t="s">
        <v>424</v>
      </c>
      <c r="IA154" t="s">
        <v>425</v>
      </c>
      <c r="IB154" t="s">
        <v>425</v>
      </c>
      <c r="IC154" t="s">
        <v>425</v>
      </c>
      <c r="ID154" t="s">
        <v>425</v>
      </c>
      <c r="IE154">
        <v>0</v>
      </c>
      <c r="IF154">
        <v>100</v>
      </c>
      <c r="IG154">
        <v>100</v>
      </c>
      <c r="IH154">
        <v>3.283</v>
      </c>
      <c r="II154">
        <v>0.0091</v>
      </c>
      <c r="IJ154">
        <v>2.1281692141418</v>
      </c>
      <c r="IK154">
        <v>0.00126289029031032</v>
      </c>
      <c r="IL154">
        <v>1.41772891061911e-08</v>
      </c>
      <c r="IM154">
        <v>3.84268295795709e-11</v>
      </c>
      <c r="IN154">
        <v>-0.00961934716735676</v>
      </c>
      <c r="IO154">
        <v>-0.0181798780298593</v>
      </c>
      <c r="IP154">
        <v>0.00198435848900387</v>
      </c>
      <c r="IQ154">
        <v>-1.69116240974151e-05</v>
      </c>
      <c r="IR154">
        <v>-3</v>
      </c>
      <c r="IS154">
        <v>2251</v>
      </c>
      <c r="IT154">
        <v>1</v>
      </c>
      <c r="IU154">
        <v>27</v>
      </c>
      <c r="IV154">
        <v>5825.4</v>
      </c>
      <c r="IW154">
        <v>5825.5</v>
      </c>
      <c r="IX154">
        <v>0.147705</v>
      </c>
      <c r="IY154">
        <v>4.99756</v>
      </c>
      <c r="IZ154">
        <v>2.24854</v>
      </c>
      <c r="JA154">
        <v>2.59644</v>
      </c>
      <c r="JB154">
        <v>1.99585</v>
      </c>
      <c r="JC154">
        <v>2.24487</v>
      </c>
      <c r="JD154">
        <v>26.706</v>
      </c>
      <c r="JE154">
        <v>15.5242</v>
      </c>
      <c r="JF154">
        <v>2</v>
      </c>
      <c r="JG154">
        <v>619.95</v>
      </c>
      <c r="JH154">
        <v>749.348</v>
      </c>
      <c r="JI154">
        <v>21.963</v>
      </c>
      <c r="JJ154">
        <v>22.8625</v>
      </c>
      <c r="JK154">
        <v>29.9999</v>
      </c>
      <c r="JL154">
        <v>22.8156</v>
      </c>
      <c r="JM154">
        <v>22.761</v>
      </c>
      <c r="JN154">
        <v>-1</v>
      </c>
      <c r="JO154">
        <v>-30</v>
      </c>
      <c r="JP154">
        <v>-30</v>
      </c>
      <c r="JQ154">
        <v>-999.9</v>
      </c>
      <c r="JR154">
        <v>420.1</v>
      </c>
      <c r="JS154">
        <v>0</v>
      </c>
      <c r="JT154">
        <v>102.931</v>
      </c>
      <c r="JU154">
        <v>104.675</v>
      </c>
    </row>
    <row r="155" spans="1:281">
      <c r="A155">
        <v>139</v>
      </c>
      <c r="B155">
        <v>1654188738.5</v>
      </c>
      <c r="C155">
        <v>8281.40000009537</v>
      </c>
      <c r="D155" t="s">
        <v>701</v>
      </c>
      <c r="E155" t="s">
        <v>702</v>
      </c>
      <c r="F155">
        <v>5</v>
      </c>
      <c r="G155" t="s">
        <v>417</v>
      </c>
      <c r="H155" t="s">
        <v>418</v>
      </c>
      <c r="I155">
        <v>1654188735.5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852.359122201061</v>
      </c>
      <c r="AK155">
        <v>854.422363636364</v>
      </c>
      <c r="AL155">
        <v>-0.683028852888587</v>
      </c>
      <c r="AM155">
        <v>66.9138105753433</v>
      </c>
      <c r="AN155">
        <f>(AP155 - AO155 + DI155*1E3/(8.314*(DK155+273.15)) * AR155/DH155 * AQ155) * DH155/(100*CV155) * 1000/(1000 - AP155)</f>
        <v>0</v>
      </c>
      <c r="AO155">
        <v>11.0417659289852</v>
      </c>
      <c r="AP155">
        <v>11.0769484848485</v>
      </c>
      <c r="AQ155">
        <v>-0.000225017893499003</v>
      </c>
      <c r="AR155">
        <v>78.336245327383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419</v>
      </c>
      <c r="AY155" t="s">
        <v>419</v>
      </c>
      <c r="AZ155">
        <v>0</v>
      </c>
      <c r="BA155">
        <v>0</v>
      </c>
      <c r="BB155">
        <f>1-AZ155/BA155</f>
        <v>0</v>
      </c>
      <c r="BC155">
        <v>0</v>
      </c>
      <c r="BD155" t="s">
        <v>419</v>
      </c>
      <c r="BE155" t="s">
        <v>419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419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6</v>
      </c>
      <c r="CW155">
        <v>0.5</v>
      </c>
      <c r="CX155" t="s">
        <v>420</v>
      </c>
      <c r="CY155">
        <v>2</v>
      </c>
      <c r="CZ155" t="b">
        <v>1</v>
      </c>
      <c r="DA155">
        <v>1654188735.5</v>
      </c>
      <c r="DB155">
        <v>846.634363636364</v>
      </c>
      <c r="DC155">
        <v>843.413090909091</v>
      </c>
      <c r="DD155">
        <v>11.0873090909091</v>
      </c>
      <c r="DE155">
        <v>11.0447545454545</v>
      </c>
      <c r="DF155">
        <v>843.407909090909</v>
      </c>
      <c r="DG155">
        <v>11.0778</v>
      </c>
      <c r="DH155">
        <v>599.980545454546</v>
      </c>
      <c r="DI155">
        <v>90.6276818181818</v>
      </c>
      <c r="DJ155">
        <v>0.0997567818181818</v>
      </c>
      <c r="DK155">
        <v>22.0739090909091</v>
      </c>
      <c r="DL155">
        <v>21.6567636363636</v>
      </c>
      <c r="DM155">
        <v>999.9</v>
      </c>
      <c r="DN155">
        <v>0</v>
      </c>
      <c r="DO155">
        <v>0</v>
      </c>
      <c r="DP155">
        <v>10019.6690909091</v>
      </c>
      <c r="DQ155">
        <v>0</v>
      </c>
      <c r="DR155">
        <v>205.762454545455</v>
      </c>
      <c r="DS155">
        <v>3.22141272727273</v>
      </c>
      <c r="DT155">
        <v>856.126454545455</v>
      </c>
      <c r="DU155">
        <v>852.832272727273</v>
      </c>
      <c r="DV155">
        <v>0.0425519</v>
      </c>
      <c r="DW155">
        <v>843.413090909091</v>
      </c>
      <c r="DX155">
        <v>11.0447545454545</v>
      </c>
      <c r="DY155">
        <v>1.00481545454545</v>
      </c>
      <c r="DZ155">
        <v>1.00096063636364</v>
      </c>
      <c r="EA155">
        <v>6.98640818181818</v>
      </c>
      <c r="EB155">
        <v>6.93034</v>
      </c>
      <c r="EC155">
        <v>0</v>
      </c>
      <c r="ED155">
        <v>0</v>
      </c>
      <c r="EE155">
        <v>0</v>
      </c>
      <c r="EF155">
        <v>0</v>
      </c>
      <c r="EG155">
        <v>-4.63636363636364</v>
      </c>
      <c r="EH155">
        <v>0</v>
      </c>
      <c r="EI155">
        <v>-1.45454545454545</v>
      </c>
      <c r="EJ155">
        <v>-0.0909090909090909</v>
      </c>
      <c r="EK155">
        <v>33.6419090909091</v>
      </c>
      <c r="EL155">
        <v>39.125</v>
      </c>
      <c r="EM155">
        <v>35.875</v>
      </c>
      <c r="EN155">
        <v>40.312</v>
      </c>
      <c r="EO155">
        <v>34.75</v>
      </c>
      <c r="EP155">
        <v>0</v>
      </c>
      <c r="EQ155">
        <v>0</v>
      </c>
      <c r="ER155">
        <v>0</v>
      </c>
      <c r="ES155">
        <v>1654188739.3</v>
      </c>
      <c r="ET155">
        <v>0</v>
      </c>
      <c r="EU155">
        <v>-2.17307692307692</v>
      </c>
      <c r="EV155">
        <v>-9.1111116895695</v>
      </c>
      <c r="EW155">
        <v>-15.8974349753905</v>
      </c>
      <c r="EX155">
        <v>-6.84615384615385</v>
      </c>
      <c r="EY155">
        <v>15</v>
      </c>
      <c r="EZ155">
        <v>0</v>
      </c>
      <c r="FA155" t="s">
        <v>421</v>
      </c>
      <c r="FB155">
        <v>1653839153.1</v>
      </c>
      <c r="FC155">
        <v>1653839148.6</v>
      </c>
      <c r="FD155">
        <v>0</v>
      </c>
      <c r="FE155">
        <v>0.832</v>
      </c>
      <c r="FF155">
        <v>0.044</v>
      </c>
      <c r="FG155">
        <v>2.673</v>
      </c>
      <c r="FH155">
        <v>0.008</v>
      </c>
      <c r="FI155">
        <v>427</v>
      </c>
      <c r="FJ155">
        <v>11</v>
      </c>
      <c r="FK155">
        <v>0.49</v>
      </c>
      <c r="FL155">
        <v>0.23</v>
      </c>
      <c r="FM155">
        <v>3.32244290322581</v>
      </c>
      <c r="FN155">
        <v>-0.993119516129036</v>
      </c>
      <c r="FO155">
        <v>0.0923122237106765</v>
      </c>
      <c r="FP155">
        <v>-1</v>
      </c>
      <c r="FQ155">
        <v>-3.21153846153846</v>
      </c>
      <c r="FR155">
        <v>1.21367458612467</v>
      </c>
      <c r="FS155">
        <v>14.6911623597076</v>
      </c>
      <c r="FT155">
        <v>0</v>
      </c>
      <c r="FU155">
        <v>0.0100289916129032</v>
      </c>
      <c r="FV155">
        <v>0.262017259354839</v>
      </c>
      <c r="FW155">
        <v>0.0235653198349605</v>
      </c>
      <c r="FX155">
        <v>0</v>
      </c>
      <c r="FY155">
        <v>0</v>
      </c>
      <c r="FZ155">
        <v>2</v>
      </c>
      <c r="GA155" t="s">
        <v>422</v>
      </c>
      <c r="GB155">
        <v>3.20794</v>
      </c>
      <c r="GC155">
        <v>2.75495</v>
      </c>
      <c r="GD155">
        <v>0.150981</v>
      </c>
      <c r="GE155">
        <v>0.151003</v>
      </c>
      <c r="GF155">
        <v>0.0600266</v>
      </c>
      <c r="GG155">
        <v>0.0602976</v>
      </c>
      <c r="GH155">
        <v>33309.5</v>
      </c>
      <c r="GI155">
        <v>36721.1</v>
      </c>
      <c r="GJ155">
        <v>35533.2</v>
      </c>
      <c r="GK155">
        <v>39240.3</v>
      </c>
      <c r="GL155">
        <v>47315.2</v>
      </c>
      <c r="GM155">
        <v>53196.7</v>
      </c>
      <c r="GN155">
        <v>55453.1</v>
      </c>
      <c r="GO155">
        <v>62856.5</v>
      </c>
      <c r="GP155">
        <v>2.21003</v>
      </c>
      <c r="GQ155">
        <v>2.37332</v>
      </c>
      <c r="GR155">
        <v>0.103883</v>
      </c>
      <c r="GS155">
        <v>0</v>
      </c>
      <c r="GT155">
        <v>19.936</v>
      </c>
      <c r="GU155">
        <v>999.9</v>
      </c>
      <c r="GV155">
        <v>35.899</v>
      </c>
      <c r="GW155">
        <v>24.531</v>
      </c>
      <c r="GX155">
        <v>12.2468</v>
      </c>
      <c r="GY155">
        <v>54.8964</v>
      </c>
      <c r="GZ155">
        <v>36.3141</v>
      </c>
      <c r="HA155">
        <v>2</v>
      </c>
      <c r="HB155">
        <v>-0.340173</v>
      </c>
      <c r="HC155">
        <v>0</v>
      </c>
      <c r="HD155">
        <v>20.1804</v>
      </c>
      <c r="HE155">
        <v>5.19947</v>
      </c>
      <c r="HF155">
        <v>12.0043</v>
      </c>
      <c r="HG155">
        <v>4.9757</v>
      </c>
      <c r="HH155">
        <v>3.293</v>
      </c>
      <c r="HI155">
        <v>454.4</v>
      </c>
      <c r="HJ155">
        <v>9999</v>
      </c>
      <c r="HK155">
        <v>9999</v>
      </c>
      <c r="HL155">
        <v>8593.3</v>
      </c>
      <c r="HM155">
        <v>1.86262</v>
      </c>
      <c r="HN155">
        <v>1.86775</v>
      </c>
      <c r="HO155">
        <v>1.86752</v>
      </c>
      <c r="HP155">
        <v>1.86859</v>
      </c>
      <c r="HQ155">
        <v>1.86951</v>
      </c>
      <c r="HR155">
        <v>1.86554</v>
      </c>
      <c r="HS155">
        <v>1.86673</v>
      </c>
      <c r="HT155">
        <v>1.86806</v>
      </c>
      <c r="HU155">
        <v>5</v>
      </c>
      <c r="HV155">
        <v>0</v>
      </c>
      <c r="HW155">
        <v>0</v>
      </c>
      <c r="HX155">
        <v>0</v>
      </c>
      <c r="HY155" t="s">
        <v>423</v>
      </c>
      <c r="HZ155" t="s">
        <v>424</v>
      </c>
      <c r="IA155" t="s">
        <v>425</v>
      </c>
      <c r="IB155" t="s">
        <v>425</v>
      </c>
      <c r="IC155" t="s">
        <v>425</v>
      </c>
      <c r="ID155" t="s">
        <v>425</v>
      </c>
      <c r="IE155">
        <v>0</v>
      </c>
      <c r="IF155">
        <v>100</v>
      </c>
      <c r="IG155">
        <v>100</v>
      </c>
      <c r="IH155">
        <v>3.224</v>
      </c>
      <c r="II155">
        <v>0.0092</v>
      </c>
      <c r="IJ155">
        <v>2.1281692141418</v>
      </c>
      <c r="IK155">
        <v>0.00126289029031032</v>
      </c>
      <c r="IL155">
        <v>1.41772891061911e-08</v>
      </c>
      <c r="IM155">
        <v>3.84268295795709e-11</v>
      </c>
      <c r="IN155">
        <v>-0.00961934716735676</v>
      </c>
      <c r="IO155">
        <v>-0.0181798780298593</v>
      </c>
      <c r="IP155">
        <v>0.00198435848900387</v>
      </c>
      <c r="IQ155">
        <v>-1.69116240974151e-05</v>
      </c>
      <c r="IR155">
        <v>-3</v>
      </c>
      <c r="IS155">
        <v>2251</v>
      </c>
      <c r="IT155">
        <v>1</v>
      </c>
      <c r="IU155">
        <v>27</v>
      </c>
      <c r="IV155">
        <v>5826.4</v>
      </c>
      <c r="IW155">
        <v>5826.5</v>
      </c>
      <c r="IX155">
        <v>0.147705</v>
      </c>
      <c r="IY155">
        <v>4.99756</v>
      </c>
      <c r="IZ155">
        <v>2.24854</v>
      </c>
      <c r="JA155">
        <v>2.59766</v>
      </c>
      <c r="JB155">
        <v>1.99585</v>
      </c>
      <c r="JC155">
        <v>2.29614</v>
      </c>
      <c r="JD155">
        <v>26.6853</v>
      </c>
      <c r="JE155">
        <v>15.5242</v>
      </c>
      <c r="JF155">
        <v>2</v>
      </c>
      <c r="JG155">
        <v>620.025</v>
      </c>
      <c r="JH155">
        <v>749.45</v>
      </c>
      <c r="JI155">
        <v>21.943</v>
      </c>
      <c r="JJ155">
        <v>22.8399</v>
      </c>
      <c r="JK155">
        <v>29.9999</v>
      </c>
      <c r="JL155">
        <v>22.7935</v>
      </c>
      <c r="JM155">
        <v>22.7392</v>
      </c>
      <c r="JN155">
        <v>-1</v>
      </c>
      <c r="JO155">
        <v>-30</v>
      </c>
      <c r="JP155">
        <v>-30</v>
      </c>
      <c r="JQ155">
        <v>-999.9</v>
      </c>
      <c r="JR155">
        <v>420.1</v>
      </c>
      <c r="JS155">
        <v>0</v>
      </c>
      <c r="JT155">
        <v>102.933</v>
      </c>
      <c r="JU155">
        <v>104.679</v>
      </c>
    </row>
    <row r="156" spans="1:281">
      <c r="A156">
        <v>140</v>
      </c>
      <c r="B156">
        <v>1654188798.5</v>
      </c>
      <c r="C156">
        <v>8341.40000009537</v>
      </c>
      <c r="D156" t="s">
        <v>703</v>
      </c>
      <c r="E156" t="s">
        <v>704</v>
      </c>
      <c r="F156">
        <v>5</v>
      </c>
      <c r="G156" t="s">
        <v>417</v>
      </c>
      <c r="H156" t="s">
        <v>418</v>
      </c>
      <c r="I156">
        <v>1654188795.5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897.974692058319</v>
      </c>
      <c r="AK156">
        <v>895.76173939394</v>
      </c>
      <c r="AL156">
        <v>0.24263155758535</v>
      </c>
      <c r="AM156">
        <v>66.9138105753433</v>
      </c>
      <c r="AN156">
        <f>(AP156 - AO156 + DI156*1E3/(8.314*(DK156+273.15)) * AR156/DH156 * AQ156) * DH156/(100*CV156) * 1000/(1000 - AP156)</f>
        <v>0</v>
      </c>
      <c r="AO156">
        <v>11.0016213803255</v>
      </c>
      <c r="AP156">
        <v>11.0401454545455</v>
      </c>
      <c r="AQ156">
        <v>-0.000299821949150709</v>
      </c>
      <c r="AR156">
        <v>78.336245327383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419</v>
      </c>
      <c r="AY156" t="s">
        <v>419</v>
      </c>
      <c r="AZ156">
        <v>0</v>
      </c>
      <c r="BA156">
        <v>0</v>
      </c>
      <c r="BB156">
        <f>1-AZ156/BA156</f>
        <v>0</v>
      </c>
      <c r="BC156">
        <v>0</v>
      </c>
      <c r="BD156" t="s">
        <v>419</v>
      </c>
      <c r="BE156" t="s">
        <v>419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419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6</v>
      </c>
      <c r="CW156">
        <v>0.5</v>
      </c>
      <c r="CX156" t="s">
        <v>420</v>
      </c>
      <c r="CY156">
        <v>2</v>
      </c>
      <c r="CZ156" t="b">
        <v>1</v>
      </c>
      <c r="DA156">
        <v>1654188795.5</v>
      </c>
      <c r="DB156">
        <v>885.300272727273</v>
      </c>
      <c r="DC156">
        <v>887.764</v>
      </c>
      <c r="DD156">
        <v>11.0519545454545</v>
      </c>
      <c r="DE156">
        <v>11.0035272727273</v>
      </c>
      <c r="DF156">
        <v>882.020636363636</v>
      </c>
      <c r="DG156">
        <v>11.0431272727273</v>
      </c>
      <c r="DH156">
        <v>600.016636363636</v>
      </c>
      <c r="DI156">
        <v>90.6273272727273</v>
      </c>
      <c r="DJ156">
        <v>0.100042090909091</v>
      </c>
      <c r="DK156">
        <v>22.0393454545455</v>
      </c>
      <c r="DL156">
        <v>21.6171727272727</v>
      </c>
      <c r="DM156">
        <v>999.9</v>
      </c>
      <c r="DN156">
        <v>0</v>
      </c>
      <c r="DO156">
        <v>0</v>
      </c>
      <c r="DP156">
        <v>9980.79272727273</v>
      </c>
      <c r="DQ156">
        <v>0</v>
      </c>
      <c r="DR156">
        <v>205.798363636364</v>
      </c>
      <c r="DS156">
        <v>-2.46388363636364</v>
      </c>
      <c r="DT156">
        <v>895.193909090909</v>
      </c>
      <c r="DU156">
        <v>897.641272727273</v>
      </c>
      <c r="DV156">
        <v>0.0484402363636364</v>
      </c>
      <c r="DW156">
        <v>887.764</v>
      </c>
      <c r="DX156">
        <v>11.0035272727273</v>
      </c>
      <c r="DY156">
        <v>1.00161</v>
      </c>
      <c r="DZ156">
        <v>0.997220545454545</v>
      </c>
      <c r="EA156">
        <v>6.93982545454545</v>
      </c>
      <c r="EB156">
        <v>6.87580545454545</v>
      </c>
      <c r="EC156">
        <v>0</v>
      </c>
      <c r="ED156">
        <v>0</v>
      </c>
      <c r="EE156">
        <v>0</v>
      </c>
      <c r="EF156">
        <v>0</v>
      </c>
      <c r="EG156">
        <v>2.68181818181818</v>
      </c>
      <c r="EH156">
        <v>0</v>
      </c>
      <c r="EI156">
        <v>-8.45454545454546</v>
      </c>
      <c r="EJ156">
        <v>0.545454545454545</v>
      </c>
      <c r="EK156">
        <v>33.625</v>
      </c>
      <c r="EL156">
        <v>39.1192727272727</v>
      </c>
      <c r="EM156">
        <v>35.8635454545455</v>
      </c>
      <c r="EN156">
        <v>40.312</v>
      </c>
      <c r="EO156">
        <v>34.75</v>
      </c>
      <c r="EP156">
        <v>0</v>
      </c>
      <c r="EQ156">
        <v>0</v>
      </c>
      <c r="ER156">
        <v>0</v>
      </c>
      <c r="ES156">
        <v>1654188799.3</v>
      </c>
      <c r="ET156">
        <v>0</v>
      </c>
      <c r="EU156">
        <v>2.13461538461538</v>
      </c>
      <c r="EV156">
        <v>50.8547004300212</v>
      </c>
      <c r="EW156">
        <v>17.3846165946302</v>
      </c>
      <c r="EX156">
        <v>-16.6730769230769</v>
      </c>
      <c r="EY156">
        <v>15</v>
      </c>
      <c r="EZ156">
        <v>0</v>
      </c>
      <c r="FA156" t="s">
        <v>421</v>
      </c>
      <c r="FB156">
        <v>1653839153.1</v>
      </c>
      <c r="FC156">
        <v>1653839148.6</v>
      </c>
      <c r="FD156">
        <v>0</v>
      </c>
      <c r="FE156">
        <v>0.832</v>
      </c>
      <c r="FF156">
        <v>0.044</v>
      </c>
      <c r="FG156">
        <v>2.673</v>
      </c>
      <c r="FH156">
        <v>0.008</v>
      </c>
      <c r="FI156">
        <v>427</v>
      </c>
      <c r="FJ156">
        <v>11</v>
      </c>
      <c r="FK156">
        <v>0.49</v>
      </c>
      <c r="FL156">
        <v>0.23</v>
      </c>
      <c r="FM156">
        <v>-8.63329374193548</v>
      </c>
      <c r="FN156">
        <v>16.3039550322581</v>
      </c>
      <c r="FO156">
        <v>9.79197749634379</v>
      </c>
      <c r="FP156">
        <v>-1</v>
      </c>
      <c r="FQ156">
        <v>0.423076923076923</v>
      </c>
      <c r="FR156">
        <v>41.1282047497729</v>
      </c>
      <c r="FS156">
        <v>13.9997886712706</v>
      </c>
      <c r="FT156">
        <v>0</v>
      </c>
      <c r="FU156">
        <v>0.0172114490870968</v>
      </c>
      <c r="FV156">
        <v>0.24578877183871</v>
      </c>
      <c r="FW156">
        <v>0.0225192697340612</v>
      </c>
      <c r="FX156">
        <v>0</v>
      </c>
      <c r="FY156">
        <v>0</v>
      </c>
      <c r="FZ156">
        <v>2</v>
      </c>
      <c r="GA156" t="s">
        <v>422</v>
      </c>
      <c r="GB156">
        <v>3.20801</v>
      </c>
      <c r="GC156">
        <v>2.75479</v>
      </c>
      <c r="GD156">
        <v>0.155798</v>
      </c>
      <c r="GE156">
        <v>0.156464</v>
      </c>
      <c r="GF156">
        <v>0.059877</v>
      </c>
      <c r="GG156">
        <v>0.0601164</v>
      </c>
      <c r="GH156">
        <v>33121.4</v>
      </c>
      <c r="GI156">
        <v>36487.2</v>
      </c>
      <c r="GJ156">
        <v>35533.8</v>
      </c>
      <c r="GK156">
        <v>39242.3</v>
      </c>
      <c r="GL156">
        <v>47323.3</v>
      </c>
      <c r="GM156">
        <v>53209.4</v>
      </c>
      <c r="GN156">
        <v>55453.5</v>
      </c>
      <c r="GO156">
        <v>62859.1</v>
      </c>
      <c r="GP156">
        <v>2.21047</v>
      </c>
      <c r="GQ156">
        <v>2.37388</v>
      </c>
      <c r="GR156">
        <v>0.10461</v>
      </c>
      <c r="GS156">
        <v>0</v>
      </c>
      <c r="GT156">
        <v>19.8883</v>
      </c>
      <c r="GU156">
        <v>999.9</v>
      </c>
      <c r="GV156">
        <v>35.899</v>
      </c>
      <c r="GW156">
        <v>24.481</v>
      </c>
      <c r="GX156">
        <v>12.2116</v>
      </c>
      <c r="GY156">
        <v>54.8364</v>
      </c>
      <c r="GZ156">
        <v>36.262</v>
      </c>
      <c r="HA156">
        <v>2</v>
      </c>
      <c r="HB156">
        <v>-0.341512</v>
      </c>
      <c r="HC156">
        <v>0</v>
      </c>
      <c r="HD156">
        <v>20.1807</v>
      </c>
      <c r="HE156">
        <v>5.20366</v>
      </c>
      <c r="HF156">
        <v>12.0052</v>
      </c>
      <c r="HG156">
        <v>4.9758</v>
      </c>
      <c r="HH156">
        <v>3.293</v>
      </c>
      <c r="HI156">
        <v>454.4</v>
      </c>
      <c r="HJ156">
        <v>9999</v>
      </c>
      <c r="HK156">
        <v>9999</v>
      </c>
      <c r="HL156">
        <v>8593.3</v>
      </c>
      <c r="HM156">
        <v>1.86261</v>
      </c>
      <c r="HN156">
        <v>1.86772</v>
      </c>
      <c r="HO156">
        <v>1.86749</v>
      </c>
      <c r="HP156">
        <v>1.86857</v>
      </c>
      <c r="HQ156">
        <v>1.8695</v>
      </c>
      <c r="HR156">
        <v>1.86554</v>
      </c>
      <c r="HS156">
        <v>1.86669</v>
      </c>
      <c r="HT156">
        <v>1.86805</v>
      </c>
      <c r="HU156">
        <v>5</v>
      </c>
      <c r="HV156">
        <v>0</v>
      </c>
      <c r="HW156">
        <v>0</v>
      </c>
      <c r="HX156">
        <v>0</v>
      </c>
      <c r="HY156" t="s">
        <v>423</v>
      </c>
      <c r="HZ156" t="s">
        <v>424</v>
      </c>
      <c r="IA156" t="s">
        <v>425</v>
      </c>
      <c r="IB156" t="s">
        <v>425</v>
      </c>
      <c r="IC156" t="s">
        <v>425</v>
      </c>
      <c r="ID156" t="s">
        <v>425</v>
      </c>
      <c r="IE156">
        <v>0</v>
      </c>
      <c r="IF156">
        <v>100</v>
      </c>
      <c r="IG156">
        <v>100</v>
      </c>
      <c r="IH156">
        <v>3.28</v>
      </c>
      <c r="II156">
        <v>0.0085</v>
      </c>
      <c r="IJ156">
        <v>2.1281692141418</v>
      </c>
      <c r="IK156">
        <v>0.00126289029031032</v>
      </c>
      <c r="IL156">
        <v>1.41772891061911e-08</v>
      </c>
      <c r="IM156">
        <v>3.84268295795709e-11</v>
      </c>
      <c r="IN156">
        <v>-0.00961934716735676</v>
      </c>
      <c r="IO156">
        <v>-0.0181798780298593</v>
      </c>
      <c r="IP156">
        <v>0.00198435848900387</v>
      </c>
      <c r="IQ156">
        <v>-1.69116240974151e-05</v>
      </c>
      <c r="IR156">
        <v>-3</v>
      </c>
      <c r="IS156">
        <v>2251</v>
      </c>
      <c r="IT156">
        <v>1</v>
      </c>
      <c r="IU156">
        <v>27</v>
      </c>
      <c r="IV156">
        <v>5827.4</v>
      </c>
      <c r="IW156">
        <v>5827.5</v>
      </c>
      <c r="IX156">
        <v>0.147705</v>
      </c>
      <c r="IY156">
        <v>4.99756</v>
      </c>
      <c r="IZ156">
        <v>2.24854</v>
      </c>
      <c r="JA156">
        <v>2.59766</v>
      </c>
      <c r="JB156">
        <v>1.99585</v>
      </c>
      <c r="JC156">
        <v>2.29248</v>
      </c>
      <c r="JD156">
        <v>26.6439</v>
      </c>
      <c r="JE156">
        <v>15.533</v>
      </c>
      <c r="JF156">
        <v>2</v>
      </c>
      <c r="JG156">
        <v>620.094</v>
      </c>
      <c r="JH156">
        <v>749.605</v>
      </c>
      <c r="JI156">
        <v>21.9199</v>
      </c>
      <c r="JJ156">
        <v>22.8163</v>
      </c>
      <c r="JK156">
        <v>29.9999</v>
      </c>
      <c r="JL156">
        <v>22.7711</v>
      </c>
      <c r="JM156">
        <v>22.7164</v>
      </c>
      <c r="JN156">
        <v>-1</v>
      </c>
      <c r="JO156">
        <v>-30</v>
      </c>
      <c r="JP156">
        <v>-30</v>
      </c>
      <c r="JQ156">
        <v>-999.9</v>
      </c>
      <c r="JR156">
        <v>420.1</v>
      </c>
      <c r="JS156">
        <v>0</v>
      </c>
      <c r="JT156">
        <v>102.934</v>
      </c>
      <c r="JU156">
        <v>104.684</v>
      </c>
    </row>
    <row r="157" spans="1:281">
      <c r="A157">
        <v>141</v>
      </c>
      <c r="B157">
        <v>1654188858.5</v>
      </c>
      <c r="C157">
        <v>8401.40000009537</v>
      </c>
      <c r="D157" t="s">
        <v>705</v>
      </c>
      <c r="E157" t="s">
        <v>706</v>
      </c>
      <c r="F157">
        <v>5</v>
      </c>
      <c r="G157" t="s">
        <v>417</v>
      </c>
      <c r="H157" t="s">
        <v>418</v>
      </c>
      <c r="I157">
        <v>1654188855.5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955.723149958653</v>
      </c>
      <c r="AK157">
        <v>954.454527272728</v>
      </c>
      <c r="AL157">
        <v>0.00767423891475748</v>
      </c>
      <c r="AM157">
        <v>66.9138105753433</v>
      </c>
      <c r="AN157">
        <f>(AP157 - AO157 + DI157*1E3/(8.314*(DK157+273.15)) * AR157/DH157 * AQ157) * DH157/(100*CV157) * 1000/(1000 - AP157)</f>
        <v>0</v>
      </c>
      <c r="AO157">
        <v>10.9417559659517</v>
      </c>
      <c r="AP157">
        <v>10.9860139393939</v>
      </c>
      <c r="AQ157">
        <v>-0.000436901264184503</v>
      </c>
      <c r="AR157">
        <v>78.336245327383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419</v>
      </c>
      <c r="AY157" t="s">
        <v>419</v>
      </c>
      <c r="AZ157">
        <v>0</v>
      </c>
      <c r="BA157">
        <v>0</v>
      </c>
      <c r="BB157">
        <f>1-AZ157/BA157</f>
        <v>0</v>
      </c>
      <c r="BC157">
        <v>0</v>
      </c>
      <c r="BD157" t="s">
        <v>419</v>
      </c>
      <c r="BE157" t="s">
        <v>419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419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6</v>
      </c>
      <c r="CW157">
        <v>0.5</v>
      </c>
      <c r="CX157" t="s">
        <v>420</v>
      </c>
      <c r="CY157">
        <v>2</v>
      </c>
      <c r="CZ157" t="b">
        <v>1</v>
      </c>
      <c r="DA157">
        <v>1654188855.5</v>
      </c>
      <c r="DB157">
        <v>943.969909090909</v>
      </c>
      <c r="DC157">
        <v>944.856454545455</v>
      </c>
      <c r="DD157">
        <v>10.9992909090909</v>
      </c>
      <c r="DE157">
        <v>10.9460454545455</v>
      </c>
      <c r="DF157">
        <v>940.609272727273</v>
      </c>
      <c r="DG157">
        <v>10.9914636363636</v>
      </c>
      <c r="DH157">
        <v>599.990363636364</v>
      </c>
      <c r="DI157">
        <v>90.6261</v>
      </c>
      <c r="DJ157">
        <v>0.100029063636364</v>
      </c>
      <c r="DK157">
        <v>22.0043363636364</v>
      </c>
      <c r="DL157">
        <v>21.5710818181818</v>
      </c>
      <c r="DM157">
        <v>999.9</v>
      </c>
      <c r="DN157">
        <v>0</v>
      </c>
      <c r="DO157">
        <v>0</v>
      </c>
      <c r="DP157">
        <v>9985.73727272727</v>
      </c>
      <c r="DQ157">
        <v>0</v>
      </c>
      <c r="DR157">
        <v>205.840363636364</v>
      </c>
      <c r="DS157">
        <v>-0.886624818181818</v>
      </c>
      <c r="DT157">
        <v>954.468363636364</v>
      </c>
      <c r="DU157">
        <v>955.313454545455</v>
      </c>
      <c r="DV157">
        <v>0.0532654</v>
      </c>
      <c r="DW157">
        <v>944.856454545455</v>
      </c>
      <c r="DX157">
        <v>10.9460454545455</v>
      </c>
      <c r="DY157">
        <v>0.996823727272728</v>
      </c>
      <c r="DZ157">
        <v>0.991996454545454</v>
      </c>
      <c r="EA157">
        <v>6.87003545454546</v>
      </c>
      <c r="EB157">
        <v>6.79932909090909</v>
      </c>
      <c r="EC157">
        <v>0</v>
      </c>
      <c r="ED157">
        <v>0</v>
      </c>
      <c r="EE157">
        <v>0</v>
      </c>
      <c r="EF157">
        <v>0</v>
      </c>
      <c r="EG157">
        <v>-0.454545454545455</v>
      </c>
      <c r="EH157">
        <v>0</v>
      </c>
      <c r="EI157">
        <v>-11.4545454545455</v>
      </c>
      <c r="EJ157">
        <v>-2.22727272727273</v>
      </c>
      <c r="EK157">
        <v>33.625</v>
      </c>
      <c r="EL157">
        <v>39.062</v>
      </c>
      <c r="EM157">
        <v>35.812</v>
      </c>
      <c r="EN157">
        <v>40.312</v>
      </c>
      <c r="EO157">
        <v>34.7270909090909</v>
      </c>
      <c r="EP157">
        <v>0</v>
      </c>
      <c r="EQ157">
        <v>0</v>
      </c>
      <c r="ER157">
        <v>0</v>
      </c>
      <c r="ES157">
        <v>1654188859.3</v>
      </c>
      <c r="ET157">
        <v>0</v>
      </c>
      <c r="EU157">
        <v>-0.557692307692308</v>
      </c>
      <c r="EV157">
        <v>8.90598403718087</v>
      </c>
      <c r="EW157">
        <v>-16.1025644837133</v>
      </c>
      <c r="EX157">
        <v>-13.1153846153846</v>
      </c>
      <c r="EY157">
        <v>15</v>
      </c>
      <c r="EZ157">
        <v>0</v>
      </c>
      <c r="FA157" t="s">
        <v>421</v>
      </c>
      <c r="FB157">
        <v>1653839153.1</v>
      </c>
      <c r="FC157">
        <v>1653839148.6</v>
      </c>
      <c r="FD157">
        <v>0</v>
      </c>
      <c r="FE157">
        <v>0.832</v>
      </c>
      <c r="FF157">
        <v>0.044</v>
      </c>
      <c r="FG157">
        <v>2.673</v>
      </c>
      <c r="FH157">
        <v>0.008</v>
      </c>
      <c r="FI157">
        <v>427</v>
      </c>
      <c r="FJ157">
        <v>11</v>
      </c>
      <c r="FK157">
        <v>0.49</v>
      </c>
      <c r="FL157">
        <v>0.23</v>
      </c>
      <c r="FM157">
        <v>-8.42416608387097</v>
      </c>
      <c r="FN157">
        <v>30.9944690419355</v>
      </c>
      <c r="FO157">
        <v>10.4662084628477</v>
      </c>
      <c r="FP157">
        <v>-1</v>
      </c>
      <c r="FQ157">
        <v>-1.03846153846154</v>
      </c>
      <c r="FR157">
        <v>7.04273618279235</v>
      </c>
      <c r="FS157">
        <v>12.6953376336802</v>
      </c>
      <c r="FT157">
        <v>0</v>
      </c>
      <c r="FU157">
        <v>0.0197252137419355</v>
      </c>
      <c r="FV157">
        <v>0.283165893822581</v>
      </c>
      <c r="FW157">
        <v>0.0243787898867413</v>
      </c>
      <c r="FX157">
        <v>0</v>
      </c>
      <c r="FY157">
        <v>0</v>
      </c>
      <c r="FZ157">
        <v>2</v>
      </c>
      <c r="GA157" t="s">
        <v>422</v>
      </c>
      <c r="GB157">
        <v>3.20816</v>
      </c>
      <c r="GC157">
        <v>2.75477</v>
      </c>
      <c r="GD157">
        <v>0.162333</v>
      </c>
      <c r="GE157">
        <v>0.162676</v>
      </c>
      <c r="GF157">
        <v>0.05966</v>
      </c>
      <c r="GG157">
        <v>0.0599083</v>
      </c>
      <c r="GH157">
        <v>32866.9</v>
      </c>
      <c r="GI157">
        <v>36220.8</v>
      </c>
      <c r="GJ157">
        <v>35535.3</v>
      </c>
      <c r="GK157">
        <v>39244.3</v>
      </c>
      <c r="GL157">
        <v>47336.4</v>
      </c>
      <c r="GM157">
        <v>53224.1</v>
      </c>
      <c r="GN157">
        <v>55455.6</v>
      </c>
      <c r="GO157">
        <v>62862.2</v>
      </c>
      <c r="GP157">
        <v>2.21115</v>
      </c>
      <c r="GQ157">
        <v>2.37433</v>
      </c>
      <c r="GR157">
        <v>0.104927</v>
      </c>
      <c r="GS157">
        <v>0</v>
      </c>
      <c r="GT157">
        <v>19.8313</v>
      </c>
      <c r="GU157">
        <v>999.9</v>
      </c>
      <c r="GV157">
        <v>35.85</v>
      </c>
      <c r="GW157">
        <v>24.461</v>
      </c>
      <c r="GX157">
        <v>12.1795</v>
      </c>
      <c r="GY157">
        <v>54.8064</v>
      </c>
      <c r="GZ157">
        <v>36.1819</v>
      </c>
      <c r="HA157">
        <v>2</v>
      </c>
      <c r="HB157">
        <v>-0.343819</v>
      </c>
      <c r="HC157">
        <v>0</v>
      </c>
      <c r="HD157">
        <v>20.1808</v>
      </c>
      <c r="HE157">
        <v>5.20381</v>
      </c>
      <c r="HF157">
        <v>12.0058</v>
      </c>
      <c r="HG157">
        <v>4.97575</v>
      </c>
      <c r="HH157">
        <v>3.293</v>
      </c>
      <c r="HI157">
        <v>454.4</v>
      </c>
      <c r="HJ157">
        <v>9999</v>
      </c>
      <c r="HK157">
        <v>9999</v>
      </c>
      <c r="HL157">
        <v>8593.3</v>
      </c>
      <c r="HM157">
        <v>1.86261</v>
      </c>
      <c r="HN157">
        <v>1.86777</v>
      </c>
      <c r="HO157">
        <v>1.86749</v>
      </c>
      <c r="HP157">
        <v>1.86857</v>
      </c>
      <c r="HQ157">
        <v>1.8695</v>
      </c>
      <c r="HR157">
        <v>1.86554</v>
      </c>
      <c r="HS157">
        <v>1.86673</v>
      </c>
      <c r="HT157">
        <v>1.86804</v>
      </c>
      <c r="HU157">
        <v>5</v>
      </c>
      <c r="HV157">
        <v>0</v>
      </c>
      <c r="HW157">
        <v>0</v>
      </c>
      <c r="HX157">
        <v>0</v>
      </c>
      <c r="HY157" t="s">
        <v>423</v>
      </c>
      <c r="HZ157" t="s">
        <v>424</v>
      </c>
      <c r="IA157" t="s">
        <v>425</v>
      </c>
      <c r="IB157" t="s">
        <v>425</v>
      </c>
      <c r="IC157" t="s">
        <v>425</v>
      </c>
      <c r="ID157" t="s">
        <v>425</v>
      </c>
      <c r="IE157">
        <v>0</v>
      </c>
      <c r="IF157">
        <v>100</v>
      </c>
      <c r="IG157">
        <v>100</v>
      </c>
      <c r="IH157">
        <v>3.36</v>
      </c>
      <c r="II157">
        <v>0.0075</v>
      </c>
      <c r="IJ157">
        <v>2.1281692141418</v>
      </c>
      <c r="IK157">
        <v>0.00126289029031032</v>
      </c>
      <c r="IL157">
        <v>1.41772891061911e-08</v>
      </c>
      <c r="IM157">
        <v>3.84268295795709e-11</v>
      </c>
      <c r="IN157">
        <v>-0.00961934716735676</v>
      </c>
      <c r="IO157">
        <v>-0.0181798780298593</v>
      </c>
      <c r="IP157">
        <v>0.00198435848900387</v>
      </c>
      <c r="IQ157">
        <v>-1.69116240974151e-05</v>
      </c>
      <c r="IR157">
        <v>-3</v>
      </c>
      <c r="IS157">
        <v>2251</v>
      </c>
      <c r="IT157">
        <v>1</v>
      </c>
      <c r="IU157">
        <v>27</v>
      </c>
      <c r="IV157">
        <v>5828.4</v>
      </c>
      <c r="IW157">
        <v>5828.5</v>
      </c>
      <c r="IX157">
        <v>0.147705</v>
      </c>
      <c r="IY157">
        <v>4.99756</v>
      </c>
      <c r="IZ157">
        <v>2.24854</v>
      </c>
      <c r="JA157">
        <v>2.59766</v>
      </c>
      <c r="JB157">
        <v>1.99585</v>
      </c>
      <c r="JC157">
        <v>2.37427</v>
      </c>
      <c r="JD157">
        <v>26.6232</v>
      </c>
      <c r="JE157">
        <v>15.5155</v>
      </c>
      <c r="JF157">
        <v>2</v>
      </c>
      <c r="JG157">
        <v>620.325</v>
      </c>
      <c r="JH157">
        <v>749.671</v>
      </c>
      <c r="JI157">
        <v>21.896</v>
      </c>
      <c r="JJ157">
        <v>22.7923</v>
      </c>
      <c r="JK157">
        <v>30</v>
      </c>
      <c r="JL157">
        <v>22.7477</v>
      </c>
      <c r="JM157">
        <v>22.6936</v>
      </c>
      <c r="JN157">
        <v>-1</v>
      </c>
      <c r="JO157">
        <v>-30</v>
      </c>
      <c r="JP157">
        <v>-30</v>
      </c>
      <c r="JQ157">
        <v>-999.9</v>
      </c>
      <c r="JR157">
        <v>420.1</v>
      </c>
      <c r="JS157">
        <v>0</v>
      </c>
      <c r="JT157">
        <v>102.938</v>
      </c>
      <c r="JU157">
        <v>104.689</v>
      </c>
    </row>
    <row r="158" spans="1:281">
      <c r="A158">
        <v>142</v>
      </c>
      <c r="B158">
        <v>1654188918.5</v>
      </c>
      <c r="C158">
        <v>8461.40000009537</v>
      </c>
      <c r="D158" t="s">
        <v>707</v>
      </c>
      <c r="E158" t="s">
        <v>708</v>
      </c>
      <c r="F158">
        <v>5</v>
      </c>
      <c r="G158" t="s">
        <v>417</v>
      </c>
      <c r="H158" t="s">
        <v>418</v>
      </c>
      <c r="I158">
        <v>1654188915.5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929.997193843516</v>
      </c>
      <c r="AK158">
        <v>932.387551515152</v>
      </c>
      <c r="AL158">
        <v>-0.800411571898018</v>
      </c>
      <c r="AM158">
        <v>66.9138105753433</v>
      </c>
      <c r="AN158">
        <f>(AP158 - AO158 + DI158*1E3/(8.314*(DK158+273.15)) * AR158/DH158 * AQ158) * DH158/(100*CV158) * 1000/(1000 - AP158)</f>
        <v>0</v>
      </c>
      <c r="AO158">
        <v>10.9218999768478</v>
      </c>
      <c r="AP158">
        <v>10.962096969697</v>
      </c>
      <c r="AQ158">
        <v>-0.000305559065558655</v>
      </c>
      <c r="AR158">
        <v>78.336245327383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419</v>
      </c>
      <c r="AY158" t="s">
        <v>419</v>
      </c>
      <c r="AZ158">
        <v>0</v>
      </c>
      <c r="BA158">
        <v>0</v>
      </c>
      <c r="BB158">
        <f>1-AZ158/BA158</f>
        <v>0</v>
      </c>
      <c r="BC158">
        <v>0</v>
      </c>
      <c r="BD158" t="s">
        <v>419</v>
      </c>
      <c r="BE158" t="s">
        <v>419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419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6</v>
      </c>
      <c r="CW158">
        <v>0.5</v>
      </c>
      <c r="CX158" t="s">
        <v>420</v>
      </c>
      <c r="CY158">
        <v>2</v>
      </c>
      <c r="CZ158" t="b">
        <v>1</v>
      </c>
      <c r="DA158">
        <v>1654188915.5</v>
      </c>
      <c r="DB158">
        <v>924.125545454545</v>
      </c>
      <c r="DC158">
        <v>920.357363636364</v>
      </c>
      <c r="DD158">
        <v>10.9730090909091</v>
      </c>
      <c r="DE158">
        <v>10.9257454545455</v>
      </c>
      <c r="DF158">
        <v>920.792545454545</v>
      </c>
      <c r="DG158">
        <v>10.9656818181818</v>
      </c>
      <c r="DH158">
        <v>600.017727272727</v>
      </c>
      <c r="DI158">
        <v>90.6234909090909</v>
      </c>
      <c r="DJ158">
        <v>0.100037254545455</v>
      </c>
      <c r="DK158">
        <v>21.9665454545455</v>
      </c>
      <c r="DL158">
        <v>21.5297727272727</v>
      </c>
      <c r="DM158">
        <v>999.9</v>
      </c>
      <c r="DN158">
        <v>0</v>
      </c>
      <c r="DO158">
        <v>0</v>
      </c>
      <c r="DP158">
        <v>9981.24909090909</v>
      </c>
      <c r="DQ158">
        <v>0</v>
      </c>
      <c r="DR158">
        <v>205.869181818182</v>
      </c>
      <c r="DS158">
        <v>3.76799363636364</v>
      </c>
      <c r="DT158">
        <v>934.378545454545</v>
      </c>
      <c r="DU158">
        <v>930.524090909091</v>
      </c>
      <c r="DV158">
        <v>0.0472710272727273</v>
      </c>
      <c r="DW158">
        <v>920.357363636364</v>
      </c>
      <c r="DX158">
        <v>10.9257454545455</v>
      </c>
      <c r="DY158">
        <v>0.994412727272727</v>
      </c>
      <c r="DZ158">
        <v>0.990129090909091</v>
      </c>
      <c r="EA158">
        <v>6.83477272727273</v>
      </c>
      <c r="EB158">
        <v>6.77190727272727</v>
      </c>
      <c r="EC158">
        <v>0</v>
      </c>
      <c r="ED158">
        <v>0</v>
      </c>
      <c r="EE158">
        <v>0</v>
      </c>
      <c r="EF158">
        <v>0</v>
      </c>
      <c r="EG158">
        <v>4.27272727272727</v>
      </c>
      <c r="EH158">
        <v>0</v>
      </c>
      <c r="EI158">
        <v>-16.9545454545455</v>
      </c>
      <c r="EJ158">
        <v>-2.63636363636364</v>
      </c>
      <c r="EK158">
        <v>33.625</v>
      </c>
      <c r="EL158">
        <v>39.062</v>
      </c>
      <c r="EM158">
        <v>35.812</v>
      </c>
      <c r="EN158">
        <v>40.3007272727273</v>
      </c>
      <c r="EO158">
        <v>34.687</v>
      </c>
      <c r="EP158">
        <v>0</v>
      </c>
      <c r="EQ158">
        <v>0</v>
      </c>
      <c r="ER158">
        <v>0</v>
      </c>
      <c r="ES158">
        <v>1654188919.3</v>
      </c>
      <c r="ET158">
        <v>0</v>
      </c>
      <c r="EU158">
        <v>-2.80769230769231</v>
      </c>
      <c r="EV158">
        <v>46.3589746485113</v>
      </c>
      <c r="EW158">
        <v>-52.5299140951795</v>
      </c>
      <c r="EX158">
        <v>-11.3653846153846</v>
      </c>
      <c r="EY158">
        <v>15</v>
      </c>
      <c r="EZ158">
        <v>0</v>
      </c>
      <c r="FA158" t="s">
        <v>421</v>
      </c>
      <c r="FB158">
        <v>1653839153.1</v>
      </c>
      <c r="FC158">
        <v>1653839148.6</v>
      </c>
      <c r="FD158">
        <v>0</v>
      </c>
      <c r="FE158">
        <v>0.832</v>
      </c>
      <c r="FF158">
        <v>0.044</v>
      </c>
      <c r="FG158">
        <v>2.673</v>
      </c>
      <c r="FH158">
        <v>0.008</v>
      </c>
      <c r="FI158">
        <v>427</v>
      </c>
      <c r="FJ158">
        <v>11</v>
      </c>
      <c r="FK158">
        <v>0.49</v>
      </c>
      <c r="FL158">
        <v>0.23</v>
      </c>
      <c r="FM158">
        <v>3.66575967741936</v>
      </c>
      <c r="FN158">
        <v>0.920731935483872</v>
      </c>
      <c r="FO158">
        <v>0.0942432212154128</v>
      </c>
      <c r="FP158">
        <v>-1</v>
      </c>
      <c r="FQ158">
        <v>-2.05769230769231</v>
      </c>
      <c r="FR158">
        <v>13.1452995927601</v>
      </c>
      <c r="FS158">
        <v>15.1253270295713</v>
      </c>
      <c r="FT158">
        <v>0</v>
      </c>
      <c r="FU158">
        <v>0.0141106247419355</v>
      </c>
      <c r="FV158">
        <v>0.270839253387097</v>
      </c>
      <c r="FW158">
        <v>0.0242664873202861</v>
      </c>
      <c r="FX158">
        <v>0</v>
      </c>
      <c r="FY158">
        <v>0</v>
      </c>
      <c r="FZ158">
        <v>2</v>
      </c>
      <c r="GA158" t="s">
        <v>422</v>
      </c>
      <c r="GB158">
        <v>3.208</v>
      </c>
      <c r="GC158">
        <v>2.75479</v>
      </c>
      <c r="GD158">
        <v>0.159863</v>
      </c>
      <c r="GE158">
        <v>0.159786</v>
      </c>
      <c r="GF158">
        <v>0.0595671</v>
      </c>
      <c r="GG158">
        <v>0.0598353</v>
      </c>
      <c r="GH158">
        <v>32965.9</v>
      </c>
      <c r="GI158">
        <v>36348.1</v>
      </c>
      <c r="GJ158">
        <v>35537.6</v>
      </c>
      <c r="GK158">
        <v>39246.6</v>
      </c>
      <c r="GL158">
        <v>47343.7</v>
      </c>
      <c r="GM158">
        <v>53231.4</v>
      </c>
      <c r="GN158">
        <v>55458.5</v>
      </c>
      <c r="GO158">
        <v>62865.9</v>
      </c>
      <c r="GP158">
        <v>2.21133</v>
      </c>
      <c r="GQ158">
        <v>2.37528</v>
      </c>
      <c r="GR158">
        <v>0.105802</v>
      </c>
      <c r="GS158">
        <v>0</v>
      </c>
      <c r="GT158">
        <v>19.7812</v>
      </c>
      <c r="GU158">
        <v>999.9</v>
      </c>
      <c r="GV158">
        <v>35.85</v>
      </c>
      <c r="GW158">
        <v>24.401</v>
      </c>
      <c r="GX158">
        <v>12.136</v>
      </c>
      <c r="GY158">
        <v>54.4464</v>
      </c>
      <c r="GZ158">
        <v>36.1538</v>
      </c>
      <c r="HA158">
        <v>2</v>
      </c>
      <c r="HB158">
        <v>-0.345676</v>
      </c>
      <c r="HC158">
        <v>0</v>
      </c>
      <c r="HD158">
        <v>20.1804</v>
      </c>
      <c r="HE158">
        <v>5.20351</v>
      </c>
      <c r="HF158">
        <v>12.0049</v>
      </c>
      <c r="HG158">
        <v>4.9757</v>
      </c>
      <c r="HH158">
        <v>3.293</v>
      </c>
      <c r="HI158">
        <v>454.5</v>
      </c>
      <c r="HJ158">
        <v>9999</v>
      </c>
      <c r="HK158">
        <v>9999</v>
      </c>
      <c r="HL158">
        <v>8593.3</v>
      </c>
      <c r="HM158">
        <v>1.86263</v>
      </c>
      <c r="HN158">
        <v>1.86773</v>
      </c>
      <c r="HO158">
        <v>1.86751</v>
      </c>
      <c r="HP158">
        <v>1.86859</v>
      </c>
      <c r="HQ158">
        <v>1.86951</v>
      </c>
      <c r="HR158">
        <v>1.86554</v>
      </c>
      <c r="HS158">
        <v>1.8667</v>
      </c>
      <c r="HT158">
        <v>1.86804</v>
      </c>
      <c r="HU158">
        <v>5</v>
      </c>
      <c r="HV158">
        <v>0</v>
      </c>
      <c r="HW158">
        <v>0</v>
      </c>
      <c r="HX158">
        <v>0</v>
      </c>
      <c r="HY158" t="s">
        <v>423</v>
      </c>
      <c r="HZ158" t="s">
        <v>424</v>
      </c>
      <c r="IA158" t="s">
        <v>425</v>
      </c>
      <c r="IB158" t="s">
        <v>425</v>
      </c>
      <c r="IC158" t="s">
        <v>425</v>
      </c>
      <c r="ID158" t="s">
        <v>425</v>
      </c>
      <c r="IE158">
        <v>0</v>
      </c>
      <c r="IF158">
        <v>100</v>
      </c>
      <c r="IG158">
        <v>100</v>
      </c>
      <c r="IH158">
        <v>3.33</v>
      </c>
      <c r="II158">
        <v>0.0071</v>
      </c>
      <c r="IJ158">
        <v>2.1281692141418</v>
      </c>
      <c r="IK158">
        <v>0.00126289029031032</v>
      </c>
      <c r="IL158">
        <v>1.41772891061911e-08</v>
      </c>
      <c r="IM158">
        <v>3.84268295795709e-11</v>
      </c>
      <c r="IN158">
        <v>-0.00961934716735676</v>
      </c>
      <c r="IO158">
        <v>-0.0181798780298593</v>
      </c>
      <c r="IP158">
        <v>0.00198435848900387</v>
      </c>
      <c r="IQ158">
        <v>-1.69116240974151e-05</v>
      </c>
      <c r="IR158">
        <v>-3</v>
      </c>
      <c r="IS158">
        <v>2251</v>
      </c>
      <c r="IT158">
        <v>1</v>
      </c>
      <c r="IU158">
        <v>27</v>
      </c>
      <c r="IV158">
        <v>5829.4</v>
      </c>
      <c r="IW158">
        <v>5829.5</v>
      </c>
      <c r="IX158">
        <v>0.147705</v>
      </c>
      <c r="IY158">
        <v>4.99756</v>
      </c>
      <c r="IZ158">
        <v>2.24854</v>
      </c>
      <c r="JA158">
        <v>2.59766</v>
      </c>
      <c r="JB158">
        <v>1.99585</v>
      </c>
      <c r="JC158">
        <v>2.32788</v>
      </c>
      <c r="JD158">
        <v>26.5612</v>
      </c>
      <c r="JE158">
        <v>15.5067</v>
      </c>
      <c r="JF158">
        <v>2</v>
      </c>
      <c r="JG158">
        <v>620.142</v>
      </c>
      <c r="JH158">
        <v>750.13</v>
      </c>
      <c r="JI158">
        <v>21.868</v>
      </c>
      <c r="JJ158">
        <v>22.7655</v>
      </c>
      <c r="JK158">
        <v>30</v>
      </c>
      <c r="JL158">
        <v>22.7219</v>
      </c>
      <c r="JM158">
        <v>22.6671</v>
      </c>
      <c r="JN158">
        <v>-1</v>
      </c>
      <c r="JO158">
        <v>-30</v>
      </c>
      <c r="JP158">
        <v>-30</v>
      </c>
      <c r="JQ158">
        <v>-999.9</v>
      </c>
      <c r="JR158">
        <v>420.1</v>
      </c>
      <c r="JS158">
        <v>0</v>
      </c>
      <c r="JT158">
        <v>102.944</v>
      </c>
      <c r="JU158">
        <v>104.695</v>
      </c>
    </row>
    <row r="159" spans="1:281">
      <c r="A159">
        <v>143</v>
      </c>
      <c r="B159">
        <v>1654188978.5</v>
      </c>
      <c r="C159">
        <v>8521.40000009537</v>
      </c>
      <c r="D159" t="s">
        <v>709</v>
      </c>
      <c r="E159" t="s">
        <v>710</v>
      </c>
      <c r="F159">
        <v>5</v>
      </c>
      <c r="G159" t="s">
        <v>417</v>
      </c>
      <c r="H159" t="s">
        <v>418</v>
      </c>
      <c r="I159">
        <v>1654188975.5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883.264444398529</v>
      </c>
      <c r="AK159">
        <v>885.632545454545</v>
      </c>
      <c r="AL159">
        <v>-0.746364650821263</v>
      </c>
      <c r="AM159">
        <v>66.9138105753433</v>
      </c>
      <c r="AN159">
        <f>(AP159 - AO159 + DI159*1E3/(8.314*(DK159+273.15)) * AR159/DH159 * AQ159) * DH159/(100*CV159) * 1000/(1000 - AP159)</f>
        <v>0</v>
      </c>
      <c r="AO159">
        <v>10.8999342527301</v>
      </c>
      <c r="AP159">
        <v>10.9357575757576</v>
      </c>
      <c r="AQ159">
        <v>-0.000288483383749589</v>
      </c>
      <c r="AR159">
        <v>78.336245327383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419</v>
      </c>
      <c r="AY159" t="s">
        <v>419</v>
      </c>
      <c r="AZ159">
        <v>0</v>
      </c>
      <c r="BA159">
        <v>0</v>
      </c>
      <c r="BB159">
        <f>1-AZ159/BA159</f>
        <v>0</v>
      </c>
      <c r="BC159">
        <v>0</v>
      </c>
      <c r="BD159" t="s">
        <v>419</v>
      </c>
      <c r="BE159" t="s">
        <v>419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419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6</v>
      </c>
      <c r="CW159">
        <v>0.5</v>
      </c>
      <c r="CX159" t="s">
        <v>420</v>
      </c>
      <c r="CY159">
        <v>2</v>
      </c>
      <c r="CZ159" t="b">
        <v>1</v>
      </c>
      <c r="DA159">
        <v>1654188975.5</v>
      </c>
      <c r="DB159">
        <v>877.791727272727</v>
      </c>
      <c r="DC159">
        <v>874.141909090909</v>
      </c>
      <c r="DD159">
        <v>10.9459636363636</v>
      </c>
      <c r="DE159">
        <v>10.9020090909091</v>
      </c>
      <c r="DF159">
        <v>874.522363636364</v>
      </c>
      <c r="DG159">
        <v>10.9391454545455</v>
      </c>
      <c r="DH159">
        <v>600.006818181818</v>
      </c>
      <c r="DI159">
        <v>90.6242454545455</v>
      </c>
      <c r="DJ159">
        <v>0.0999696636363636</v>
      </c>
      <c r="DK159">
        <v>21.9314363636364</v>
      </c>
      <c r="DL159">
        <v>21.4980636363636</v>
      </c>
      <c r="DM159">
        <v>999.9</v>
      </c>
      <c r="DN159">
        <v>0</v>
      </c>
      <c r="DO159">
        <v>0</v>
      </c>
      <c r="DP159">
        <v>10014.3145454545</v>
      </c>
      <c r="DQ159">
        <v>0</v>
      </c>
      <c r="DR159">
        <v>205.917454545455</v>
      </c>
      <c r="DS159">
        <v>3.64966454545454</v>
      </c>
      <c r="DT159">
        <v>887.506363636364</v>
      </c>
      <c r="DU159">
        <v>883.777</v>
      </c>
      <c r="DV159">
        <v>0.0439693272727273</v>
      </c>
      <c r="DW159">
        <v>874.141909090909</v>
      </c>
      <c r="DX159">
        <v>10.9020090909091</v>
      </c>
      <c r="DY159">
        <v>0.991970272727273</v>
      </c>
      <c r="DZ159">
        <v>0.987985636363636</v>
      </c>
      <c r="EA159">
        <v>6.79896818181818</v>
      </c>
      <c r="EB159">
        <v>6.74037363636364</v>
      </c>
      <c r="EC159">
        <v>0</v>
      </c>
      <c r="ED159">
        <v>0</v>
      </c>
      <c r="EE159">
        <v>0</v>
      </c>
      <c r="EF159">
        <v>0</v>
      </c>
      <c r="EG159">
        <v>3.09090909090909</v>
      </c>
      <c r="EH159">
        <v>0</v>
      </c>
      <c r="EI159">
        <v>-4.68181818181818</v>
      </c>
      <c r="EJ159">
        <v>0.136363636363636</v>
      </c>
      <c r="EK159">
        <v>33.5734545454545</v>
      </c>
      <c r="EL159">
        <v>39.0169090909091</v>
      </c>
      <c r="EM159">
        <v>35.7612727272727</v>
      </c>
      <c r="EN159">
        <v>40.25</v>
      </c>
      <c r="EO159">
        <v>34.687</v>
      </c>
      <c r="EP159">
        <v>0</v>
      </c>
      <c r="EQ159">
        <v>0</v>
      </c>
      <c r="ER159">
        <v>0</v>
      </c>
      <c r="ES159">
        <v>1654188979.3</v>
      </c>
      <c r="ET159">
        <v>0</v>
      </c>
      <c r="EU159">
        <v>-3.78846153846154</v>
      </c>
      <c r="EV159">
        <v>34.8547012699986</v>
      </c>
      <c r="EW159">
        <v>51.1282051066432</v>
      </c>
      <c r="EX159">
        <v>-6.25</v>
      </c>
      <c r="EY159">
        <v>15</v>
      </c>
      <c r="EZ159">
        <v>0</v>
      </c>
      <c r="FA159" t="s">
        <v>421</v>
      </c>
      <c r="FB159">
        <v>1653839153.1</v>
      </c>
      <c r="FC159">
        <v>1653839148.6</v>
      </c>
      <c r="FD159">
        <v>0</v>
      </c>
      <c r="FE159">
        <v>0.832</v>
      </c>
      <c r="FF159">
        <v>0.044</v>
      </c>
      <c r="FG159">
        <v>2.673</v>
      </c>
      <c r="FH159">
        <v>0.008</v>
      </c>
      <c r="FI159">
        <v>427</v>
      </c>
      <c r="FJ159">
        <v>11</v>
      </c>
      <c r="FK159">
        <v>0.49</v>
      </c>
      <c r="FL159">
        <v>0.23</v>
      </c>
      <c r="FM159">
        <v>3.61928870967742</v>
      </c>
      <c r="FN159">
        <v>0.15091306451611</v>
      </c>
      <c r="FO159">
        <v>0.104407669621319</v>
      </c>
      <c r="FP159">
        <v>-1</v>
      </c>
      <c r="FQ159">
        <v>-2.84615384615385</v>
      </c>
      <c r="FR159">
        <v>27.6239320736102</v>
      </c>
      <c r="FS159">
        <v>15.4420562293924</v>
      </c>
      <c r="FT159">
        <v>0</v>
      </c>
      <c r="FU159">
        <v>0.014340707516129</v>
      </c>
      <c r="FV159">
        <v>0.240401784919355</v>
      </c>
      <c r="FW159">
        <v>0.0214199269487214</v>
      </c>
      <c r="FX159">
        <v>0</v>
      </c>
      <c r="FY159">
        <v>0</v>
      </c>
      <c r="FZ159">
        <v>2</v>
      </c>
      <c r="GA159" t="s">
        <v>422</v>
      </c>
      <c r="GB159">
        <v>3.20814</v>
      </c>
      <c r="GC159">
        <v>2.75493</v>
      </c>
      <c r="GD159">
        <v>0.154612</v>
      </c>
      <c r="GE159">
        <v>0.154559</v>
      </c>
      <c r="GF159">
        <v>0.0594662</v>
      </c>
      <c r="GG159">
        <v>0.0597271</v>
      </c>
      <c r="GH159">
        <v>33173.1</v>
      </c>
      <c r="GI159">
        <v>36576.3</v>
      </c>
      <c r="GJ159">
        <v>35538.9</v>
      </c>
      <c r="GK159">
        <v>39249.1</v>
      </c>
      <c r="GL159">
        <v>47350.1</v>
      </c>
      <c r="GM159">
        <v>53240.5</v>
      </c>
      <c r="GN159">
        <v>55460.2</v>
      </c>
      <c r="GO159">
        <v>62869.6</v>
      </c>
      <c r="GP159">
        <v>2.21175</v>
      </c>
      <c r="GQ159">
        <v>2.37598</v>
      </c>
      <c r="GR159">
        <v>0.106603</v>
      </c>
      <c r="GS159">
        <v>0</v>
      </c>
      <c r="GT159">
        <v>19.7317</v>
      </c>
      <c r="GU159">
        <v>999.9</v>
      </c>
      <c r="GV159">
        <v>35.85</v>
      </c>
      <c r="GW159">
        <v>24.37</v>
      </c>
      <c r="GX159">
        <v>12.1138</v>
      </c>
      <c r="GY159">
        <v>54.3864</v>
      </c>
      <c r="GZ159">
        <v>36.1338</v>
      </c>
      <c r="HA159">
        <v>2</v>
      </c>
      <c r="HB159">
        <v>-0.348112</v>
      </c>
      <c r="HC159">
        <v>0</v>
      </c>
      <c r="HD159">
        <v>20.1807</v>
      </c>
      <c r="HE159">
        <v>5.20172</v>
      </c>
      <c r="HF159">
        <v>12.0041</v>
      </c>
      <c r="HG159">
        <v>4.9757</v>
      </c>
      <c r="HH159">
        <v>3.293</v>
      </c>
      <c r="HI159">
        <v>454.5</v>
      </c>
      <c r="HJ159">
        <v>9999</v>
      </c>
      <c r="HK159">
        <v>9999</v>
      </c>
      <c r="HL159">
        <v>8593.3</v>
      </c>
      <c r="HM159">
        <v>1.86261</v>
      </c>
      <c r="HN159">
        <v>1.86774</v>
      </c>
      <c r="HO159">
        <v>1.86749</v>
      </c>
      <c r="HP159">
        <v>1.86858</v>
      </c>
      <c r="HQ159">
        <v>1.8695</v>
      </c>
      <c r="HR159">
        <v>1.86554</v>
      </c>
      <c r="HS159">
        <v>1.8667</v>
      </c>
      <c r="HT159">
        <v>1.86804</v>
      </c>
      <c r="HU159">
        <v>5</v>
      </c>
      <c r="HV159">
        <v>0</v>
      </c>
      <c r="HW159">
        <v>0</v>
      </c>
      <c r="HX159">
        <v>0</v>
      </c>
      <c r="HY159" t="s">
        <v>423</v>
      </c>
      <c r="HZ159" t="s">
        <v>424</v>
      </c>
      <c r="IA159" t="s">
        <v>425</v>
      </c>
      <c r="IB159" t="s">
        <v>425</v>
      </c>
      <c r="IC159" t="s">
        <v>425</v>
      </c>
      <c r="ID159" t="s">
        <v>425</v>
      </c>
      <c r="IE159">
        <v>0</v>
      </c>
      <c r="IF159">
        <v>100</v>
      </c>
      <c r="IG159">
        <v>100</v>
      </c>
      <c r="IH159">
        <v>3.267</v>
      </c>
      <c r="II159">
        <v>0.0066</v>
      </c>
      <c r="IJ159">
        <v>2.1281692141418</v>
      </c>
      <c r="IK159">
        <v>0.00126289029031032</v>
      </c>
      <c r="IL159">
        <v>1.41772891061911e-08</v>
      </c>
      <c r="IM159">
        <v>3.84268295795709e-11</v>
      </c>
      <c r="IN159">
        <v>-0.00961934716735676</v>
      </c>
      <c r="IO159">
        <v>-0.0181798780298593</v>
      </c>
      <c r="IP159">
        <v>0.00198435848900387</v>
      </c>
      <c r="IQ159">
        <v>-1.69116240974151e-05</v>
      </c>
      <c r="IR159">
        <v>-3</v>
      </c>
      <c r="IS159">
        <v>2251</v>
      </c>
      <c r="IT159">
        <v>1</v>
      </c>
      <c r="IU159">
        <v>27</v>
      </c>
      <c r="IV159">
        <v>5830.4</v>
      </c>
      <c r="IW159">
        <v>5830.5</v>
      </c>
      <c r="IX159">
        <v>0.147705</v>
      </c>
      <c r="IY159">
        <v>4.99756</v>
      </c>
      <c r="IZ159">
        <v>2.24854</v>
      </c>
      <c r="JA159">
        <v>2.59766</v>
      </c>
      <c r="JB159">
        <v>1.99585</v>
      </c>
      <c r="JC159">
        <v>2.31567</v>
      </c>
      <c r="JD159">
        <v>26.5199</v>
      </c>
      <c r="JE159">
        <v>15.5067</v>
      </c>
      <c r="JF159">
        <v>2</v>
      </c>
      <c r="JG159">
        <v>620.116</v>
      </c>
      <c r="JH159">
        <v>750.336</v>
      </c>
      <c r="JI159">
        <v>21.8393</v>
      </c>
      <c r="JJ159">
        <v>22.7354</v>
      </c>
      <c r="JK159">
        <v>29.9998</v>
      </c>
      <c r="JL159">
        <v>22.6934</v>
      </c>
      <c r="JM159">
        <v>22.6387</v>
      </c>
      <c r="JN159">
        <v>-1</v>
      </c>
      <c r="JO159">
        <v>-30</v>
      </c>
      <c r="JP159">
        <v>-30</v>
      </c>
      <c r="JQ159">
        <v>-999.9</v>
      </c>
      <c r="JR159">
        <v>420.1</v>
      </c>
      <c r="JS159">
        <v>0</v>
      </c>
      <c r="JT159">
        <v>102.948</v>
      </c>
      <c r="JU159">
        <v>104.701</v>
      </c>
    </row>
    <row r="160" spans="1:281">
      <c r="A160">
        <v>144</v>
      </c>
      <c r="B160">
        <v>1654189038.5</v>
      </c>
      <c r="C160">
        <v>8581.40000009537</v>
      </c>
      <c r="D160" t="s">
        <v>711</v>
      </c>
      <c r="E160" t="s">
        <v>712</v>
      </c>
      <c r="F160">
        <v>5</v>
      </c>
      <c r="G160" t="s">
        <v>417</v>
      </c>
      <c r="H160" t="s">
        <v>418</v>
      </c>
      <c r="I160">
        <v>1654189035.5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884.579466783253</v>
      </c>
      <c r="AK160">
        <v>871.639484848485</v>
      </c>
      <c r="AL160">
        <v>2.28554013959571</v>
      </c>
      <c r="AM160">
        <v>66.9138105753433</v>
      </c>
      <c r="AN160">
        <f>(AP160 - AO160 + DI160*1E3/(8.314*(DK160+273.15)) * AR160/DH160 * AQ160) * DH160/(100*CV160) * 1000/(1000 - AP160)</f>
        <v>0</v>
      </c>
      <c r="AO160">
        <v>10.853714175948</v>
      </c>
      <c r="AP160">
        <v>10.8932048484848</v>
      </c>
      <c r="AQ160">
        <v>-0.000266037943538107</v>
      </c>
      <c r="AR160">
        <v>78.336245327383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419</v>
      </c>
      <c r="AY160" t="s">
        <v>419</v>
      </c>
      <c r="AZ160">
        <v>0</v>
      </c>
      <c r="BA160">
        <v>0</v>
      </c>
      <c r="BB160">
        <f>1-AZ160/BA160</f>
        <v>0</v>
      </c>
      <c r="BC160">
        <v>0</v>
      </c>
      <c r="BD160" t="s">
        <v>419</v>
      </c>
      <c r="BE160" t="s">
        <v>419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419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6</v>
      </c>
      <c r="CW160">
        <v>0.5</v>
      </c>
      <c r="CX160" t="s">
        <v>420</v>
      </c>
      <c r="CY160">
        <v>2</v>
      </c>
      <c r="CZ160" t="b">
        <v>1</v>
      </c>
      <c r="DA160">
        <v>1654189035.5</v>
      </c>
      <c r="DB160">
        <v>858.138636363636</v>
      </c>
      <c r="DC160">
        <v>870.541454545455</v>
      </c>
      <c r="DD160">
        <v>10.9043454545455</v>
      </c>
      <c r="DE160">
        <v>10.8564727272727</v>
      </c>
      <c r="DF160">
        <v>854.896363636364</v>
      </c>
      <c r="DG160">
        <v>10.8982909090909</v>
      </c>
      <c r="DH160">
        <v>600.016272727273</v>
      </c>
      <c r="DI160">
        <v>90.6204636363636</v>
      </c>
      <c r="DJ160">
        <v>0.0999371727272727</v>
      </c>
      <c r="DK160">
        <v>21.8899181818182</v>
      </c>
      <c r="DL160">
        <v>21.4384090909091</v>
      </c>
      <c r="DM160">
        <v>999.9</v>
      </c>
      <c r="DN160">
        <v>0</v>
      </c>
      <c r="DO160">
        <v>0</v>
      </c>
      <c r="DP160">
        <v>10000.5672727273</v>
      </c>
      <c r="DQ160">
        <v>0</v>
      </c>
      <c r="DR160">
        <v>205.936545454545</v>
      </c>
      <c r="DS160">
        <v>-12.4027945454545</v>
      </c>
      <c r="DT160">
        <v>867.599454545455</v>
      </c>
      <c r="DU160">
        <v>880.095909090909</v>
      </c>
      <c r="DV160">
        <v>0.0478628272727273</v>
      </c>
      <c r="DW160">
        <v>870.541454545455</v>
      </c>
      <c r="DX160">
        <v>10.8564727272727</v>
      </c>
      <c r="DY160">
        <v>0.988156090909091</v>
      </c>
      <c r="DZ160">
        <v>0.983818636363636</v>
      </c>
      <c r="EA160">
        <v>6.74290636363636</v>
      </c>
      <c r="EB160">
        <v>6.67889545454545</v>
      </c>
      <c r="EC160">
        <v>0</v>
      </c>
      <c r="ED160">
        <v>0</v>
      </c>
      <c r="EE160">
        <v>0</v>
      </c>
      <c r="EF160">
        <v>0</v>
      </c>
      <c r="EG160">
        <v>-10.3636363636364</v>
      </c>
      <c r="EH160">
        <v>0</v>
      </c>
      <c r="EI160">
        <v>-10.0454545454545</v>
      </c>
      <c r="EJ160">
        <v>-3.5</v>
      </c>
      <c r="EK160">
        <v>33.562</v>
      </c>
      <c r="EL160">
        <v>39</v>
      </c>
      <c r="EM160">
        <v>35.75</v>
      </c>
      <c r="EN160">
        <v>40.25</v>
      </c>
      <c r="EO160">
        <v>34.6475454545455</v>
      </c>
      <c r="EP160">
        <v>0</v>
      </c>
      <c r="EQ160">
        <v>0</v>
      </c>
      <c r="ER160">
        <v>0</v>
      </c>
      <c r="ES160">
        <v>1654189039.3</v>
      </c>
      <c r="ET160">
        <v>0</v>
      </c>
      <c r="EU160">
        <v>-7.80769230769231</v>
      </c>
      <c r="EV160">
        <v>-15.0085466529424</v>
      </c>
      <c r="EW160">
        <v>25.5726484238142</v>
      </c>
      <c r="EX160">
        <v>-12.8076923076923</v>
      </c>
      <c r="EY160">
        <v>15</v>
      </c>
      <c r="EZ160">
        <v>0</v>
      </c>
      <c r="FA160" t="s">
        <v>421</v>
      </c>
      <c r="FB160">
        <v>1653839153.1</v>
      </c>
      <c r="FC160">
        <v>1653839148.6</v>
      </c>
      <c r="FD160">
        <v>0</v>
      </c>
      <c r="FE160">
        <v>0.832</v>
      </c>
      <c r="FF160">
        <v>0.044</v>
      </c>
      <c r="FG160">
        <v>2.673</v>
      </c>
      <c r="FH160">
        <v>0.008</v>
      </c>
      <c r="FI160">
        <v>427</v>
      </c>
      <c r="FJ160">
        <v>11</v>
      </c>
      <c r="FK160">
        <v>0.49</v>
      </c>
      <c r="FL160">
        <v>0.23</v>
      </c>
      <c r="FM160">
        <v>-1.07468387096774</v>
      </c>
      <c r="FN160">
        <v>-93.4207301612903</v>
      </c>
      <c r="FO160">
        <v>9.85567491524117</v>
      </c>
      <c r="FP160">
        <v>-1</v>
      </c>
      <c r="FQ160">
        <v>-7.55769230769231</v>
      </c>
      <c r="FR160">
        <v>-7.77777745655395</v>
      </c>
      <c r="FS160">
        <v>16.2843287827692</v>
      </c>
      <c r="FT160">
        <v>0</v>
      </c>
      <c r="FU160">
        <v>0.0154875480322581</v>
      </c>
      <c r="FV160">
        <v>0.266068862177419</v>
      </c>
      <c r="FW160">
        <v>0.0234470194523229</v>
      </c>
      <c r="FX160">
        <v>0</v>
      </c>
      <c r="FY160">
        <v>0</v>
      </c>
      <c r="FZ160">
        <v>2</v>
      </c>
      <c r="GA160" t="s">
        <v>422</v>
      </c>
      <c r="GB160">
        <v>3.2082</v>
      </c>
      <c r="GC160">
        <v>2.75496</v>
      </c>
      <c r="GD160">
        <v>0.153373</v>
      </c>
      <c r="GE160">
        <v>0.15753</v>
      </c>
      <c r="GF160">
        <v>0.0592925</v>
      </c>
      <c r="GG160">
        <v>0.0595355</v>
      </c>
      <c r="GH160">
        <v>33223.5</v>
      </c>
      <c r="GI160">
        <v>36450.2</v>
      </c>
      <c r="GJ160">
        <v>35540.8</v>
      </c>
      <c r="GK160">
        <v>39251.3</v>
      </c>
      <c r="GL160">
        <v>47360.9</v>
      </c>
      <c r="GM160">
        <v>53254.2</v>
      </c>
      <c r="GN160">
        <v>55462.3</v>
      </c>
      <c r="GO160">
        <v>62872.8</v>
      </c>
      <c r="GP160">
        <v>2.2122</v>
      </c>
      <c r="GQ160">
        <v>2.37663</v>
      </c>
      <c r="GR160">
        <v>0.106789</v>
      </c>
      <c r="GS160">
        <v>0</v>
      </c>
      <c r="GT160">
        <v>19.6755</v>
      </c>
      <c r="GU160">
        <v>999.9</v>
      </c>
      <c r="GV160">
        <v>35.826</v>
      </c>
      <c r="GW160">
        <v>24.32</v>
      </c>
      <c r="GX160">
        <v>12.0704</v>
      </c>
      <c r="GY160">
        <v>54.8064</v>
      </c>
      <c r="GZ160">
        <v>36.0497</v>
      </c>
      <c r="HA160">
        <v>2</v>
      </c>
      <c r="HB160">
        <v>-0.350567</v>
      </c>
      <c r="HC160">
        <v>0</v>
      </c>
      <c r="HD160">
        <v>20.1807</v>
      </c>
      <c r="HE160">
        <v>5.20157</v>
      </c>
      <c r="HF160">
        <v>12.0049</v>
      </c>
      <c r="HG160">
        <v>4.9757</v>
      </c>
      <c r="HH160">
        <v>3.293</v>
      </c>
      <c r="HI160">
        <v>454.5</v>
      </c>
      <c r="HJ160">
        <v>9999</v>
      </c>
      <c r="HK160">
        <v>9999</v>
      </c>
      <c r="HL160">
        <v>8593.3</v>
      </c>
      <c r="HM160">
        <v>1.86263</v>
      </c>
      <c r="HN160">
        <v>1.86777</v>
      </c>
      <c r="HO160">
        <v>1.86752</v>
      </c>
      <c r="HP160">
        <v>1.86859</v>
      </c>
      <c r="HQ160">
        <v>1.8695</v>
      </c>
      <c r="HR160">
        <v>1.86554</v>
      </c>
      <c r="HS160">
        <v>1.86668</v>
      </c>
      <c r="HT160">
        <v>1.86807</v>
      </c>
      <c r="HU160">
        <v>5</v>
      </c>
      <c r="HV160">
        <v>0</v>
      </c>
      <c r="HW160">
        <v>0</v>
      </c>
      <c r="HX160">
        <v>0</v>
      </c>
      <c r="HY160" t="s">
        <v>423</v>
      </c>
      <c r="HZ160" t="s">
        <v>424</v>
      </c>
      <c r="IA160" t="s">
        <v>425</v>
      </c>
      <c r="IB160" t="s">
        <v>425</v>
      </c>
      <c r="IC160" t="s">
        <v>425</v>
      </c>
      <c r="ID160" t="s">
        <v>425</v>
      </c>
      <c r="IE160">
        <v>0</v>
      </c>
      <c r="IF160">
        <v>100</v>
      </c>
      <c r="IG160">
        <v>100</v>
      </c>
      <c r="IH160">
        <v>3.251</v>
      </c>
      <c r="II160">
        <v>0.0058</v>
      </c>
      <c r="IJ160">
        <v>2.1281692141418</v>
      </c>
      <c r="IK160">
        <v>0.00126289029031032</v>
      </c>
      <c r="IL160">
        <v>1.41772891061911e-08</v>
      </c>
      <c r="IM160">
        <v>3.84268295795709e-11</v>
      </c>
      <c r="IN160">
        <v>-0.00961934716735676</v>
      </c>
      <c r="IO160">
        <v>-0.0181798780298593</v>
      </c>
      <c r="IP160">
        <v>0.00198435848900387</v>
      </c>
      <c r="IQ160">
        <v>-1.69116240974151e-05</v>
      </c>
      <c r="IR160">
        <v>-3</v>
      </c>
      <c r="IS160">
        <v>2251</v>
      </c>
      <c r="IT160">
        <v>1</v>
      </c>
      <c r="IU160">
        <v>27</v>
      </c>
      <c r="IV160">
        <v>5831.4</v>
      </c>
      <c r="IW160">
        <v>5831.5</v>
      </c>
      <c r="IX160">
        <v>0.147705</v>
      </c>
      <c r="IY160">
        <v>4.99756</v>
      </c>
      <c r="IZ160">
        <v>2.24854</v>
      </c>
      <c r="JA160">
        <v>2.59644</v>
      </c>
      <c r="JB160">
        <v>1.99585</v>
      </c>
      <c r="JC160">
        <v>2.32544</v>
      </c>
      <c r="JD160">
        <v>26.4992</v>
      </c>
      <c r="JE160">
        <v>15.5067</v>
      </c>
      <c r="JF160">
        <v>2</v>
      </c>
      <c r="JG160">
        <v>620.085</v>
      </c>
      <c r="JH160">
        <v>750.476</v>
      </c>
      <c r="JI160">
        <v>21.807</v>
      </c>
      <c r="JJ160">
        <v>22.7034</v>
      </c>
      <c r="JK160">
        <v>29.9999</v>
      </c>
      <c r="JL160">
        <v>22.6629</v>
      </c>
      <c r="JM160">
        <v>22.6089</v>
      </c>
      <c r="JN160">
        <v>-1</v>
      </c>
      <c r="JO160">
        <v>-30</v>
      </c>
      <c r="JP160">
        <v>-30</v>
      </c>
      <c r="JQ160">
        <v>-999.9</v>
      </c>
      <c r="JR160">
        <v>420.1</v>
      </c>
      <c r="JS160">
        <v>0</v>
      </c>
      <c r="JT160">
        <v>102.952</v>
      </c>
      <c r="JU160">
        <v>104.707</v>
      </c>
    </row>
    <row r="161" spans="1:281">
      <c r="A161">
        <v>145</v>
      </c>
      <c r="B161">
        <v>1654189098.5</v>
      </c>
      <c r="C161">
        <v>8641.40000009537</v>
      </c>
      <c r="D161" t="s">
        <v>713</v>
      </c>
      <c r="E161" t="s">
        <v>714</v>
      </c>
      <c r="F161">
        <v>5</v>
      </c>
      <c r="G161" t="s">
        <v>417</v>
      </c>
      <c r="H161" t="s">
        <v>418</v>
      </c>
      <c r="I161">
        <v>1654189095.5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922.088737192643</v>
      </c>
      <c r="AK161">
        <v>910.759909090909</v>
      </c>
      <c r="AL161">
        <v>1.91257316772481</v>
      </c>
      <c r="AM161">
        <v>66.9138105753433</v>
      </c>
      <c r="AN161">
        <f>(AP161 - AO161 + DI161*1E3/(8.314*(DK161+273.15)) * AR161/DH161 * AQ161) * DH161/(100*CV161) * 1000/(1000 - AP161)</f>
        <v>0</v>
      </c>
      <c r="AO161">
        <v>10.8177557597181</v>
      </c>
      <c r="AP161">
        <v>10.857796969697</v>
      </c>
      <c r="AQ161">
        <v>-0.000346554612571748</v>
      </c>
      <c r="AR161">
        <v>78.336245327383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419</v>
      </c>
      <c r="AY161" t="s">
        <v>419</v>
      </c>
      <c r="AZ161">
        <v>0</v>
      </c>
      <c r="BA161">
        <v>0</v>
      </c>
      <c r="BB161">
        <f>1-AZ161/BA161</f>
        <v>0</v>
      </c>
      <c r="BC161">
        <v>0</v>
      </c>
      <c r="BD161" t="s">
        <v>419</v>
      </c>
      <c r="BE161" t="s">
        <v>419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419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6</v>
      </c>
      <c r="CW161">
        <v>0.5</v>
      </c>
      <c r="CX161" t="s">
        <v>420</v>
      </c>
      <c r="CY161">
        <v>2</v>
      </c>
      <c r="CZ161" t="b">
        <v>1</v>
      </c>
      <c r="DA161">
        <v>1654189095.5</v>
      </c>
      <c r="DB161">
        <v>897.532272727273</v>
      </c>
      <c r="DC161">
        <v>908.252272727273</v>
      </c>
      <c r="DD161">
        <v>10.8692181818182</v>
      </c>
      <c r="DE161">
        <v>10.8191818181818</v>
      </c>
      <c r="DF161">
        <v>894.235909090909</v>
      </c>
      <c r="DG161">
        <v>10.8638181818182</v>
      </c>
      <c r="DH161">
        <v>600.025636363636</v>
      </c>
      <c r="DI161">
        <v>90.6185818181818</v>
      </c>
      <c r="DJ161">
        <v>0.100107690909091</v>
      </c>
      <c r="DK161">
        <v>21.8468818181818</v>
      </c>
      <c r="DL161">
        <v>21.4092545454545</v>
      </c>
      <c r="DM161">
        <v>999.9</v>
      </c>
      <c r="DN161">
        <v>0</v>
      </c>
      <c r="DO161">
        <v>0</v>
      </c>
      <c r="DP161">
        <v>9996.95454545455</v>
      </c>
      <c r="DQ161">
        <v>0</v>
      </c>
      <c r="DR161">
        <v>205.979</v>
      </c>
      <c r="DS161">
        <v>-10.7201945454545</v>
      </c>
      <c r="DT161">
        <v>907.394636363636</v>
      </c>
      <c r="DU161">
        <v>918.185909090909</v>
      </c>
      <c r="DV161">
        <v>0.0500326272727273</v>
      </c>
      <c r="DW161">
        <v>908.252272727273</v>
      </c>
      <c r="DX161">
        <v>10.8191818181818</v>
      </c>
      <c r="DY161">
        <v>0.984953636363636</v>
      </c>
      <c r="DZ161">
        <v>0.980419727272727</v>
      </c>
      <c r="EA161">
        <v>6.69568454545455</v>
      </c>
      <c r="EB161">
        <v>6.62857818181818</v>
      </c>
      <c r="EC161">
        <v>0</v>
      </c>
      <c r="ED161">
        <v>0</v>
      </c>
      <c r="EE161">
        <v>0</v>
      </c>
      <c r="EF161">
        <v>0</v>
      </c>
      <c r="EG161">
        <v>0.454545454545455</v>
      </c>
      <c r="EH161">
        <v>0</v>
      </c>
      <c r="EI161">
        <v>-18.6818181818182</v>
      </c>
      <c r="EJ161">
        <v>-2.22727272727273</v>
      </c>
      <c r="EK161">
        <v>33.5507272727273</v>
      </c>
      <c r="EL161">
        <v>38.9427272727273</v>
      </c>
      <c r="EM161">
        <v>35.7385454545455</v>
      </c>
      <c r="EN161">
        <v>40.1984545454545</v>
      </c>
      <c r="EO161">
        <v>34.625</v>
      </c>
      <c r="EP161">
        <v>0</v>
      </c>
      <c r="EQ161">
        <v>0</v>
      </c>
      <c r="ER161">
        <v>0</v>
      </c>
      <c r="ES161">
        <v>1654189099.3</v>
      </c>
      <c r="ET161">
        <v>0</v>
      </c>
      <c r="EU161">
        <v>-3.63461538461538</v>
      </c>
      <c r="EV161">
        <v>44.9743588064959</v>
      </c>
      <c r="EW161">
        <v>-62.0854700974992</v>
      </c>
      <c r="EX161">
        <v>-15.6923076923077</v>
      </c>
      <c r="EY161">
        <v>15</v>
      </c>
      <c r="EZ161">
        <v>0</v>
      </c>
      <c r="FA161" t="s">
        <v>421</v>
      </c>
      <c r="FB161">
        <v>1653839153.1</v>
      </c>
      <c r="FC161">
        <v>1653839148.6</v>
      </c>
      <c r="FD161">
        <v>0</v>
      </c>
      <c r="FE161">
        <v>0.832</v>
      </c>
      <c r="FF161">
        <v>0.044</v>
      </c>
      <c r="FG161">
        <v>2.673</v>
      </c>
      <c r="FH161">
        <v>0.008</v>
      </c>
      <c r="FI161">
        <v>427</v>
      </c>
      <c r="FJ161">
        <v>11</v>
      </c>
      <c r="FK161">
        <v>0.49</v>
      </c>
      <c r="FL161">
        <v>0.23</v>
      </c>
      <c r="FM161">
        <v>-1.21504129032258</v>
      </c>
      <c r="FN161">
        <v>-77.0403677419355</v>
      </c>
      <c r="FO161">
        <v>8.32495081305735</v>
      </c>
      <c r="FP161">
        <v>-1</v>
      </c>
      <c r="FQ161">
        <v>-4.13461538461539</v>
      </c>
      <c r="FR161">
        <v>40.7350425873366</v>
      </c>
      <c r="FS161">
        <v>12.6122328379936</v>
      </c>
      <c r="FT161">
        <v>0</v>
      </c>
      <c r="FU161">
        <v>0.0189489881935484</v>
      </c>
      <c r="FV161">
        <v>0.258232903258065</v>
      </c>
      <c r="FW161">
        <v>0.0227343865461312</v>
      </c>
      <c r="FX161">
        <v>0</v>
      </c>
      <c r="FY161">
        <v>0</v>
      </c>
      <c r="FZ161">
        <v>2</v>
      </c>
      <c r="GA161" t="s">
        <v>422</v>
      </c>
      <c r="GB161">
        <v>3.20829</v>
      </c>
      <c r="GC161">
        <v>2.75493</v>
      </c>
      <c r="GD161">
        <v>0.157781</v>
      </c>
      <c r="GE161">
        <v>0.161345</v>
      </c>
      <c r="GF161">
        <v>0.0591511</v>
      </c>
      <c r="GG161">
        <v>0.0593797</v>
      </c>
      <c r="GH161">
        <v>33052.4</v>
      </c>
      <c r="GI161">
        <v>36288.7</v>
      </c>
      <c r="GJ161">
        <v>35542.3</v>
      </c>
      <c r="GK161">
        <v>39254.8</v>
      </c>
      <c r="GL161">
        <v>47370.1</v>
      </c>
      <c r="GM161">
        <v>53267.6</v>
      </c>
      <c r="GN161">
        <v>55464.5</v>
      </c>
      <c r="GO161">
        <v>62877.9</v>
      </c>
      <c r="GP161">
        <v>2.21305</v>
      </c>
      <c r="GQ161">
        <v>2.3773</v>
      </c>
      <c r="GR161">
        <v>0.109006</v>
      </c>
      <c r="GS161">
        <v>0</v>
      </c>
      <c r="GT161">
        <v>19.6122</v>
      </c>
      <c r="GU161">
        <v>999.9</v>
      </c>
      <c r="GV161">
        <v>35.826</v>
      </c>
      <c r="GW161">
        <v>24.27</v>
      </c>
      <c r="GX161">
        <v>12.0342</v>
      </c>
      <c r="GY161">
        <v>55.3164</v>
      </c>
      <c r="GZ161">
        <v>36.1939</v>
      </c>
      <c r="HA161">
        <v>2</v>
      </c>
      <c r="HB161">
        <v>-0.353008</v>
      </c>
      <c r="HC161">
        <v>0</v>
      </c>
      <c r="HD161">
        <v>20.1807</v>
      </c>
      <c r="HE161">
        <v>5.20411</v>
      </c>
      <c r="HF161">
        <v>12.0041</v>
      </c>
      <c r="HG161">
        <v>4.9758</v>
      </c>
      <c r="HH161">
        <v>3.293</v>
      </c>
      <c r="HI161">
        <v>454.5</v>
      </c>
      <c r="HJ161">
        <v>9999</v>
      </c>
      <c r="HK161">
        <v>9999</v>
      </c>
      <c r="HL161">
        <v>8593.3</v>
      </c>
      <c r="HM161">
        <v>1.86256</v>
      </c>
      <c r="HN161">
        <v>1.86773</v>
      </c>
      <c r="HO161">
        <v>1.86751</v>
      </c>
      <c r="HP161">
        <v>1.86857</v>
      </c>
      <c r="HQ161">
        <v>1.8695</v>
      </c>
      <c r="HR161">
        <v>1.86554</v>
      </c>
      <c r="HS161">
        <v>1.86666</v>
      </c>
      <c r="HT161">
        <v>1.868</v>
      </c>
      <c r="HU161">
        <v>5</v>
      </c>
      <c r="HV161">
        <v>0</v>
      </c>
      <c r="HW161">
        <v>0</v>
      </c>
      <c r="HX161">
        <v>0</v>
      </c>
      <c r="HY161" t="s">
        <v>423</v>
      </c>
      <c r="HZ161" t="s">
        <v>424</v>
      </c>
      <c r="IA161" t="s">
        <v>425</v>
      </c>
      <c r="IB161" t="s">
        <v>425</v>
      </c>
      <c r="IC161" t="s">
        <v>425</v>
      </c>
      <c r="ID161" t="s">
        <v>425</v>
      </c>
      <c r="IE161">
        <v>0</v>
      </c>
      <c r="IF161">
        <v>100</v>
      </c>
      <c r="IG161">
        <v>100</v>
      </c>
      <c r="IH161">
        <v>3.304</v>
      </c>
      <c r="II161">
        <v>0.0052</v>
      </c>
      <c r="IJ161">
        <v>2.1281692141418</v>
      </c>
      <c r="IK161">
        <v>0.00126289029031032</v>
      </c>
      <c r="IL161">
        <v>1.41772891061911e-08</v>
      </c>
      <c r="IM161">
        <v>3.84268295795709e-11</v>
      </c>
      <c r="IN161">
        <v>-0.00961934716735676</v>
      </c>
      <c r="IO161">
        <v>-0.0181798780298593</v>
      </c>
      <c r="IP161">
        <v>0.00198435848900387</v>
      </c>
      <c r="IQ161">
        <v>-1.69116240974151e-05</v>
      </c>
      <c r="IR161">
        <v>-3</v>
      </c>
      <c r="IS161">
        <v>2251</v>
      </c>
      <c r="IT161">
        <v>1</v>
      </c>
      <c r="IU161">
        <v>27</v>
      </c>
      <c r="IV161">
        <v>5832.4</v>
      </c>
      <c r="IW161">
        <v>5832.5</v>
      </c>
      <c r="IX161">
        <v>0.147705</v>
      </c>
      <c r="IY161">
        <v>4.99756</v>
      </c>
      <c r="IZ161">
        <v>2.24854</v>
      </c>
      <c r="JA161">
        <v>2.59766</v>
      </c>
      <c r="JB161">
        <v>1.99585</v>
      </c>
      <c r="JC161">
        <v>2.30713</v>
      </c>
      <c r="JD161">
        <v>26.4579</v>
      </c>
      <c r="JE161">
        <v>15.4892</v>
      </c>
      <c r="JF161">
        <v>2</v>
      </c>
      <c r="JG161">
        <v>620.345</v>
      </c>
      <c r="JH161">
        <v>750.605</v>
      </c>
      <c r="JI161">
        <v>21.772</v>
      </c>
      <c r="JJ161">
        <v>22.6695</v>
      </c>
      <c r="JK161">
        <v>29.9999</v>
      </c>
      <c r="JL161">
        <v>22.631</v>
      </c>
      <c r="JM161">
        <v>22.5769</v>
      </c>
      <c r="JN161">
        <v>-1</v>
      </c>
      <c r="JO161">
        <v>-30</v>
      </c>
      <c r="JP161">
        <v>-30</v>
      </c>
      <c r="JQ161">
        <v>-999.9</v>
      </c>
      <c r="JR161">
        <v>420.1</v>
      </c>
      <c r="JS161">
        <v>0</v>
      </c>
      <c r="JT161">
        <v>102.956</v>
      </c>
      <c r="JU161">
        <v>104.716</v>
      </c>
    </row>
    <row r="162" spans="1:281">
      <c r="A162">
        <v>146</v>
      </c>
      <c r="B162">
        <v>1654189158.5</v>
      </c>
      <c r="C162">
        <v>8701.40000009537</v>
      </c>
      <c r="D162" t="s">
        <v>715</v>
      </c>
      <c r="E162" t="s">
        <v>716</v>
      </c>
      <c r="F162">
        <v>5</v>
      </c>
      <c r="G162" t="s">
        <v>417</v>
      </c>
      <c r="H162" t="s">
        <v>418</v>
      </c>
      <c r="I162">
        <v>1654189155.5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932.971494513063</v>
      </c>
      <c r="AK162">
        <v>934.670648484849</v>
      </c>
      <c r="AL162">
        <v>-0.628375987491289</v>
      </c>
      <c r="AM162">
        <v>66.9138105753433</v>
      </c>
      <c r="AN162">
        <f>(AP162 - AO162 + DI162*1E3/(8.314*(DK162+273.15)) * AR162/DH162 * AQ162) * DH162/(100*CV162) * 1000/(1000 - AP162)</f>
        <v>0</v>
      </c>
      <c r="AO162">
        <v>10.7620307602583</v>
      </c>
      <c r="AP162">
        <v>10.8010587878788</v>
      </c>
      <c r="AQ162">
        <v>-0.00024895229202193</v>
      </c>
      <c r="AR162">
        <v>78.336245327383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419</v>
      </c>
      <c r="AY162" t="s">
        <v>419</v>
      </c>
      <c r="AZ162">
        <v>0</v>
      </c>
      <c r="BA162">
        <v>0</v>
      </c>
      <c r="BB162">
        <f>1-AZ162/BA162</f>
        <v>0</v>
      </c>
      <c r="BC162">
        <v>0</v>
      </c>
      <c r="BD162" t="s">
        <v>419</v>
      </c>
      <c r="BE162" t="s">
        <v>419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419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6</v>
      </c>
      <c r="CW162">
        <v>0.5</v>
      </c>
      <c r="CX162" t="s">
        <v>420</v>
      </c>
      <c r="CY162">
        <v>2</v>
      </c>
      <c r="CZ162" t="b">
        <v>1</v>
      </c>
      <c r="DA162">
        <v>1654189155.5</v>
      </c>
      <c r="DB162">
        <v>926.139</v>
      </c>
      <c r="DC162">
        <v>923.334727272727</v>
      </c>
      <c r="DD162">
        <v>10.8108818181818</v>
      </c>
      <c r="DE162">
        <v>10.7633363636364</v>
      </c>
      <c r="DF162">
        <v>922.803272727273</v>
      </c>
      <c r="DG162">
        <v>10.8065454545455</v>
      </c>
      <c r="DH162">
        <v>600.010727272727</v>
      </c>
      <c r="DI162">
        <v>90.6176636363636</v>
      </c>
      <c r="DJ162">
        <v>0.0999936090909091</v>
      </c>
      <c r="DK162">
        <v>21.8034909090909</v>
      </c>
      <c r="DL162">
        <v>21.3618</v>
      </c>
      <c r="DM162">
        <v>999.9</v>
      </c>
      <c r="DN162">
        <v>0</v>
      </c>
      <c r="DO162">
        <v>0</v>
      </c>
      <c r="DP162">
        <v>10009.0863636364</v>
      </c>
      <c r="DQ162">
        <v>0</v>
      </c>
      <c r="DR162">
        <v>205.983454545455</v>
      </c>
      <c r="DS162">
        <v>2.80422545454545</v>
      </c>
      <c r="DT162">
        <v>936.260727272727</v>
      </c>
      <c r="DU162">
        <v>933.381</v>
      </c>
      <c r="DV162">
        <v>0.0475248</v>
      </c>
      <c r="DW162">
        <v>923.334727272727</v>
      </c>
      <c r="DX162">
        <v>10.7633363636364</v>
      </c>
      <c r="DY162">
        <v>0.979654818181818</v>
      </c>
      <c r="DZ162">
        <v>0.975348363636364</v>
      </c>
      <c r="EA162">
        <v>6.61725909090909</v>
      </c>
      <c r="EB162">
        <v>6.55321636363636</v>
      </c>
      <c r="EC162">
        <v>0</v>
      </c>
      <c r="ED162">
        <v>0</v>
      </c>
      <c r="EE162">
        <v>0</v>
      </c>
      <c r="EF162">
        <v>0</v>
      </c>
      <c r="EG162">
        <v>-9.72727272727273</v>
      </c>
      <c r="EH162">
        <v>0</v>
      </c>
      <c r="EI162">
        <v>-10.5909090909091</v>
      </c>
      <c r="EJ162">
        <v>-1.95454545454545</v>
      </c>
      <c r="EK162">
        <v>33.5</v>
      </c>
      <c r="EL162">
        <v>38.9257272727273</v>
      </c>
      <c r="EM162">
        <v>35.687</v>
      </c>
      <c r="EN162">
        <v>40.187</v>
      </c>
      <c r="EO162">
        <v>34.625</v>
      </c>
      <c r="EP162">
        <v>0</v>
      </c>
      <c r="EQ162">
        <v>0</v>
      </c>
      <c r="ER162">
        <v>0</v>
      </c>
      <c r="ES162">
        <v>1654189159.3</v>
      </c>
      <c r="ET162">
        <v>0</v>
      </c>
      <c r="EU162">
        <v>-4.98076923076923</v>
      </c>
      <c r="EV162">
        <v>-48.1538461892719</v>
      </c>
      <c r="EW162">
        <v>-1.91453016040868</v>
      </c>
      <c r="EX162">
        <v>-5.76923076923077</v>
      </c>
      <c r="EY162">
        <v>15</v>
      </c>
      <c r="EZ162">
        <v>0</v>
      </c>
      <c r="FA162" t="s">
        <v>421</v>
      </c>
      <c r="FB162">
        <v>1653839153.1</v>
      </c>
      <c r="FC162">
        <v>1653839148.6</v>
      </c>
      <c r="FD162">
        <v>0</v>
      </c>
      <c r="FE162">
        <v>0.832</v>
      </c>
      <c r="FF162">
        <v>0.044</v>
      </c>
      <c r="FG162">
        <v>2.673</v>
      </c>
      <c r="FH162">
        <v>0.008</v>
      </c>
      <c r="FI162">
        <v>427</v>
      </c>
      <c r="FJ162">
        <v>11</v>
      </c>
      <c r="FK162">
        <v>0.49</v>
      </c>
      <c r="FL162">
        <v>0.23</v>
      </c>
      <c r="FM162">
        <v>3.07092612903226</v>
      </c>
      <c r="FN162">
        <v>-7.94784435483871</v>
      </c>
      <c r="FO162">
        <v>1.05590457749979</v>
      </c>
      <c r="FP162">
        <v>-1</v>
      </c>
      <c r="FQ162">
        <v>-4.46153846153846</v>
      </c>
      <c r="FR162">
        <v>-64.1025640621571</v>
      </c>
      <c r="FS162">
        <v>11.1302801444831</v>
      </c>
      <c r="FT162">
        <v>0</v>
      </c>
      <c r="FU162">
        <v>0.0168710560645161</v>
      </c>
      <c r="FV162">
        <v>0.252666306677419</v>
      </c>
      <c r="FW162">
        <v>0.0224037662980505</v>
      </c>
      <c r="FX162">
        <v>0</v>
      </c>
      <c r="FY162">
        <v>0</v>
      </c>
      <c r="FZ162">
        <v>2</v>
      </c>
      <c r="GA162" t="s">
        <v>422</v>
      </c>
      <c r="GB162">
        <v>3.20826</v>
      </c>
      <c r="GC162">
        <v>2.75504</v>
      </c>
      <c r="GD162">
        <v>0.160173</v>
      </c>
      <c r="GE162">
        <v>0.160213</v>
      </c>
      <c r="GF162">
        <v>0.0589196</v>
      </c>
      <c r="GG162">
        <v>0.059144</v>
      </c>
      <c r="GH162">
        <v>32960.9</v>
      </c>
      <c r="GI162">
        <v>36340.4</v>
      </c>
      <c r="GJ162">
        <v>35544.5</v>
      </c>
      <c r="GK162">
        <v>39257.5</v>
      </c>
      <c r="GL162">
        <v>47384.2</v>
      </c>
      <c r="GM162">
        <v>53284.2</v>
      </c>
      <c r="GN162">
        <v>55467</v>
      </c>
      <c r="GO162">
        <v>62881.6</v>
      </c>
      <c r="GP162">
        <v>2.21343</v>
      </c>
      <c r="GQ162">
        <v>2.3781</v>
      </c>
      <c r="GR162">
        <v>0.10917</v>
      </c>
      <c r="GS162">
        <v>0</v>
      </c>
      <c r="GT162">
        <v>19.5487</v>
      </c>
      <c r="GU162">
        <v>999.9</v>
      </c>
      <c r="GV162">
        <v>35.777</v>
      </c>
      <c r="GW162">
        <v>24.229</v>
      </c>
      <c r="GX162">
        <v>11.9885</v>
      </c>
      <c r="GY162">
        <v>54.6264</v>
      </c>
      <c r="GZ162">
        <v>36.1939</v>
      </c>
      <c r="HA162">
        <v>2</v>
      </c>
      <c r="HB162">
        <v>-0.355561</v>
      </c>
      <c r="HC162">
        <v>0</v>
      </c>
      <c r="HD162">
        <v>20.1808</v>
      </c>
      <c r="HE162">
        <v>5.20411</v>
      </c>
      <c r="HF162">
        <v>12.0055</v>
      </c>
      <c r="HG162">
        <v>4.97575</v>
      </c>
      <c r="HH162">
        <v>3.293</v>
      </c>
      <c r="HI162">
        <v>454.5</v>
      </c>
      <c r="HJ162">
        <v>9999</v>
      </c>
      <c r="HK162">
        <v>9999</v>
      </c>
      <c r="HL162">
        <v>8593.3</v>
      </c>
      <c r="HM162">
        <v>1.86261</v>
      </c>
      <c r="HN162">
        <v>1.8677</v>
      </c>
      <c r="HO162">
        <v>1.8675</v>
      </c>
      <c r="HP162">
        <v>1.86858</v>
      </c>
      <c r="HQ162">
        <v>1.86951</v>
      </c>
      <c r="HR162">
        <v>1.86554</v>
      </c>
      <c r="HS162">
        <v>1.86669</v>
      </c>
      <c r="HT162">
        <v>1.868</v>
      </c>
      <c r="HU162">
        <v>5</v>
      </c>
      <c r="HV162">
        <v>0</v>
      </c>
      <c r="HW162">
        <v>0</v>
      </c>
      <c r="HX162">
        <v>0</v>
      </c>
      <c r="HY162" t="s">
        <v>423</v>
      </c>
      <c r="HZ162" t="s">
        <v>424</v>
      </c>
      <c r="IA162" t="s">
        <v>425</v>
      </c>
      <c r="IB162" t="s">
        <v>425</v>
      </c>
      <c r="IC162" t="s">
        <v>425</v>
      </c>
      <c r="ID162" t="s">
        <v>425</v>
      </c>
      <c r="IE162">
        <v>0</v>
      </c>
      <c r="IF162">
        <v>100</v>
      </c>
      <c r="IG162">
        <v>100</v>
      </c>
      <c r="IH162">
        <v>3.333</v>
      </c>
      <c r="II162">
        <v>0.004</v>
      </c>
      <c r="IJ162">
        <v>2.1281692141418</v>
      </c>
      <c r="IK162">
        <v>0.00126289029031032</v>
      </c>
      <c r="IL162">
        <v>1.41772891061911e-08</v>
      </c>
      <c r="IM162">
        <v>3.84268295795709e-11</v>
      </c>
      <c r="IN162">
        <v>-0.00961934716735676</v>
      </c>
      <c r="IO162">
        <v>-0.0181798780298593</v>
      </c>
      <c r="IP162">
        <v>0.00198435848900387</v>
      </c>
      <c r="IQ162">
        <v>-1.69116240974151e-05</v>
      </c>
      <c r="IR162">
        <v>-3</v>
      </c>
      <c r="IS162">
        <v>2251</v>
      </c>
      <c r="IT162">
        <v>1</v>
      </c>
      <c r="IU162">
        <v>27</v>
      </c>
      <c r="IV162">
        <v>5833.4</v>
      </c>
      <c r="IW162">
        <v>5833.5</v>
      </c>
      <c r="IX162">
        <v>0.147705</v>
      </c>
      <c r="IY162">
        <v>4.99756</v>
      </c>
      <c r="IZ162">
        <v>2.24854</v>
      </c>
      <c r="JA162">
        <v>2.59766</v>
      </c>
      <c r="JB162">
        <v>1.99585</v>
      </c>
      <c r="JC162">
        <v>2.31323</v>
      </c>
      <c r="JD162">
        <v>26.4166</v>
      </c>
      <c r="JE162">
        <v>15.4717</v>
      </c>
      <c r="JF162">
        <v>2</v>
      </c>
      <c r="JG162">
        <v>620.217</v>
      </c>
      <c r="JH162">
        <v>750.817</v>
      </c>
      <c r="JI162">
        <v>21.7366</v>
      </c>
      <c r="JJ162">
        <v>22.6342</v>
      </c>
      <c r="JK162">
        <v>29.9999</v>
      </c>
      <c r="JL162">
        <v>22.5974</v>
      </c>
      <c r="JM162">
        <v>22.5429</v>
      </c>
      <c r="JN162">
        <v>-1</v>
      </c>
      <c r="JO162">
        <v>-30</v>
      </c>
      <c r="JP162">
        <v>-30</v>
      </c>
      <c r="JQ162">
        <v>-999.9</v>
      </c>
      <c r="JR162">
        <v>420.1</v>
      </c>
      <c r="JS162">
        <v>0</v>
      </c>
      <c r="JT162">
        <v>102.962</v>
      </c>
      <c r="JU162">
        <v>104.722</v>
      </c>
    </row>
    <row r="163" spans="1:281">
      <c r="A163">
        <v>147</v>
      </c>
      <c r="B163">
        <v>1654189218.5</v>
      </c>
      <c r="C163">
        <v>8761.40000009537</v>
      </c>
      <c r="D163" t="s">
        <v>717</v>
      </c>
      <c r="E163" t="s">
        <v>718</v>
      </c>
      <c r="F163">
        <v>5</v>
      </c>
      <c r="G163" t="s">
        <v>417</v>
      </c>
      <c r="H163" t="s">
        <v>418</v>
      </c>
      <c r="I163">
        <v>1654189215.5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888.512059790991</v>
      </c>
      <c r="AK163">
        <v>890.593393939394</v>
      </c>
      <c r="AL163">
        <v>-0.75301305017097</v>
      </c>
      <c r="AM163">
        <v>66.9138105753433</v>
      </c>
      <c r="AN163">
        <f>(AP163 - AO163 + DI163*1E3/(8.314*(DK163+273.15)) * AR163/DH163 * AQ163) * DH163/(100*CV163) * 1000/(1000 - AP163)</f>
        <v>0</v>
      </c>
      <c r="AO163">
        <v>10.7209246959434</v>
      </c>
      <c r="AP163">
        <v>10.7614872727273</v>
      </c>
      <c r="AQ163">
        <v>-0.000227931161204843</v>
      </c>
      <c r="AR163">
        <v>78.336245327383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419</v>
      </c>
      <c r="AY163" t="s">
        <v>419</v>
      </c>
      <c r="AZ163">
        <v>0</v>
      </c>
      <c r="BA163">
        <v>0</v>
      </c>
      <c r="BB163">
        <f>1-AZ163/BA163</f>
        <v>0</v>
      </c>
      <c r="BC163">
        <v>0</v>
      </c>
      <c r="BD163" t="s">
        <v>419</v>
      </c>
      <c r="BE163" t="s">
        <v>419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419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6</v>
      </c>
      <c r="CW163">
        <v>0.5</v>
      </c>
      <c r="CX163" t="s">
        <v>420</v>
      </c>
      <c r="CY163">
        <v>2</v>
      </c>
      <c r="CZ163" t="b">
        <v>1</v>
      </c>
      <c r="DA163">
        <v>1654189215.5</v>
      </c>
      <c r="DB163">
        <v>882.852818181818</v>
      </c>
      <c r="DC163">
        <v>879.519090909091</v>
      </c>
      <c r="DD163">
        <v>10.7713090909091</v>
      </c>
      <c r="DE163">
        <v>10.7222272727273</v>
      </c>
      <c r="DF163">
        <v>879.576727272727</v>
      </c>
      <c r="DG163">
        <v>10.7677363636364</v>
      </c>
      <c r="DH163">
        <v>599.99</v>
      </c>
      <c r="DI163">
        <v>90.6202</v>
      </c>
      <c r="DJ163">
        <v>0.0999050636363636</v>
      </c>
      <c r="DK163">
        <v>21.7520909090909</v>
      </c>
      <c r="DL163">
        <v>21.2997272727273</v>
      </c>
      <c r="DM163">
        <v>999.9</v>
      </c>
      <c r="DN163">
        <v>0</v>
      </c>
      <c r="DO163">
        <v>0</v>
      </c>
      <c r="DP163">
        <v>10009.4909090909</v>
      </c>
      <c r="DQ163">
        <v>0</v>
      </c>
      <c r="DR163">
        <v>206.027363636364</v>
      </c>
      <c r="DS163">
        <v>3.33391727272727</v>
      </c>
      <c r="DT163">
        <v>892.466</v>
      </c>
      <c r="DU163">
        <v>889.051545454545</v>
      </c>
      <c r="DV163">
        <v>0.0490918636363636</v>
      </c>
      <c r="DW163">
        <v>879.519090909091</v>
      </c>
      <c r="DX163">
        <v>10.7222272727273</v>
      </c>
      <c r="DY163">
        <v>0.976098363636364</v>
      </c>
      <c r="DZ163">
        <v>0.971649727272727</v>
      </c>
      <c r="EA163">
        <v>6.56440909090909</v>
      </c>
      <c r="EB163">
        <v>6.49803</v>
      </c>
      <c r="EC163">
        <v>0</v>
      </c>
      <c r="ED163">
        <v>0</v>
      </c>
      <c r="EE163">
        <v>0</v>
      </c>
      <c r="EF163">
        <v>0</v>
      </c>
      <c r="EG163">
        <v>-1.09090909090909</v>
      </c>
      <c r="EH163">
        <v>0</v>
      </c>
      <c r="EI163">
        <v>-18.1818181818182</v>
      </c>
      <c r="EJ163">
        <v>-1.81818181818182</v>
      </c>
      <c r="EK163">
        <v>33.5</v>
      </c>
      <c r="EL163">
        <v>38.875</v>
      </c>
      <c r="EM163">
        <v>35.6700909090909</v>
      </c>
      <c r="EN163">
        <v>40.1362727272727</v>
      </c>
      <c r="EO163">
        <v>34.562</v>
      </c>
      <c r="EP163">
        <v>0</v>
      </c>
      <c r="EQ163">
        <v>0</v>
      </c>
      <c r="ER163">
        <v>0</v>
      </c>
      <c r="ES163">
        <v>1654189219.3</v>
      </c>
      <c r="ET163">
        <v>0</v>
      </c>
      <c r="EU163">
        <v>-3.26923076923077</v>
      </c>
      <c r="EV163">
        <v>49.059828945691</v>
      </c>
      <c r="EW163">
        <v>-86.7863256538091</v>
      </c>
      <c r="EX163">
        <v>-12.4423076923077</v>
      </c>
      <c r="EY163">
        <v>15</v>
      </c>
      <c r="EZ163">
        <v>0</v>
      </c>
      <c r="FA163" t="s">
        <v>421</v>
      </c>
      <c r="FB163">
        <v>1653839153.1</v>
      </c>
      <c r="FC163">
        <v>1653839148.6</v>
      </c>
      <c r="FD163">
        <v>0</v>
      </c>
      <c r="FE163">
        <v>0.832</v>
      </c>
      <c r="FF163">
        <v>0.044</v>
      </c>
      <c r="FG163">
        <v>2.673</v>
      </c>
      <c r="FH163">
        <v>0.008</v>
      </c>
      <c r="FI163">
        <v>427</v>
      </c>
      <c r="FJ163">
        <v>11</v>
      </c>
      <c r="FK163">
        <v>0.49</v>
      </c>
      <c r="FL163">
        <v>0.23</v>
      </c>
      <c r="FM163">
        <v>3.47295516129032</v>
      </c>
      <c r="FN163">
        <v>-2.02997951612904</v>
      </c>
      <c r="FO163">
        <v>0.175664044200781</v>
      </c>
      <c r="FP163">
        <v>-1</v>
      </c>
      <c r="FQ163">
        <v>-3.71153846153846</v>
      </c>
      <c r="FR163">
        <v>47.7435896357101</v>
      </c>
      <c r="FS163">
        <v>18.7801926532896</v>
      </c>
      <c r="FT163">
        <v>0</v>
      </c>
      <c r="FU163">
        <v>0.0159092903225806</v>
      </c>
      <c r="FV163">
        <v>0.26297590766129</v>
      </c>
      <c r="FW163">
        <v>0.024073861287532</v>
      </c>
      <c r="FX163">
        <v>0</v>
      </c>
      <c r="FY163">
        <v>0</v>
      </c>
      <c r="FZ163">
        <v>2</v>
      </c>
      <c r="GA163" t="s">
        <v>422</v>
      </c>
      <c r="GB163">
        <v>3.20828</v>
      </c>
      <c r="GC163">
        <v>2.75502</v>
      </c>
      <c r="GD163">
        <v>0.15524</v>
      </c>
      <c r="GE163">
        <v>0.155233</v>
      </c>
      <c r="GF163">
        <v>0.0587668</v>
      </c>
      <c r="GG163">
        <v>0.0589718</v>
      </c>
      <c r="GH163">
        <v>33156.6</v>
      </c>
      <c r="GI163">
        <v>36558.9</v>
      </c>
      <c r="GJ163">
        <v>35546.9</v>
      </c>
      <c r="GK163">
        <v>39260.9</v>
      </c>
      <c r="GL163">
        <v>47394.9</v>
      </c>
      <c r="GM163">
        <v>53298.3</v>
      </c>
      <c r="GN163">
        <v>55470.5</v>
      </c>
      <c r="GO163">
        <v>62886.8</v>
      </c>
      <c r="GP163">
        <v>2.21397</v>
      </c>
      <c r="GQ163">
        <v>2.37888</v>
      </c>
      <c r="GR163">
        <v>0.110388</v>
      </c>
      <c r="GS163">
        <v>0</v>
      </c>
      <c r="GT163">
        <v>19.4821</v>
      </c>
      <c r="GU163">
        <v>999.9</v>
      </c>
      <c r="GV163">
        <v>35.722</v>
      </c>
      <c r="GW163">
        <v>24.199</v>
      </c>
      <c r="GX163">
        <v>11.9487</v>
      </c>
      <c r="GY163">
        <v>55.1364</v>
      </c>
      <c r="GZ163">
        <v>36.226</v>
      </c>
      <c r="HA163">
        <v>2</v>
      </c>
      <c r="HB163">
        <v>-0.358806</v>
      </c>
      <c r="HC163">
        <v>0</v>
      </c>
      <c r="HD163">
        <v>20.1806</v>
      </c>
      <c r="HE163">
        <v>5.20471</v>
      </c>
      <c r="HF163">
        <v>12.0044</v>
      </c>
      <c r="HG163">
        <v>4.97575</v>
      </c>
      <c r="HH163">
        <v>3.293</v>
      </c>
      <c r="HI163">
        <v>454.5</v>
      </c>
      <c r="HJ163">
        <v>9999</v>
      </c>
      <c r="HK163">
        <v>9999</v>
      </c>
      <c r="HL163">
        <v>8593.3</v>
      </c>
      <c r="HM163">
        <v>1.86258</v>
      </c>
      <c r="HN163">
        <v>1.86774</v>
      </c>
      <c r="HO163">
        <v>1.86752</v>
      </c>
      <c r="HP163">
        <v>1.86857</v>
      </c>
      <c r="HQ163">
        <v>1.86951</v>
      </c>
      <c r="HR163">
        <v>1.86554</v>
      </c>
      <c r="HS163">
        <v>1.86671</v>
      </c>
      <c r="HT163">
        <v>1.86801</v>
      </c>
      <c r="HU163">
        <v>5</v>
      </c>
      <c r="HV163">
        <v>0</v>
      </c>
      <c r="HW163">
        <v>0</v>
      </c>
      <c r="HX163">
        <v>0</v>
      </c>
      <c r="HY163" t="s">
        <v>423</v>
      </c>
      <c r="HZ163" t="s">
        <v>424</v>
      </c>
      <c r="IA163" t="s">
        <v>425</v>
      </c>
      <c r="IB163" t="s">
        <v>425</v>
      </c>
      <c r="IC163" t="s">
        <v>425</v>
      </c>
      <c r="ID163" t="s">
        <v>425</v>
      </c>
      <c r="IE163">
        <v>0</v>
      </c>
      <c r="IF163">
        <v>100</v>
      </c>
      <c r="IG163">
        <v>100</v>
      </c>
      <c r="IH163">
        <v>3.273</v>
      </c>
      <c r="II163">
        <v>0.0033</v>
      </c>
      <c r="IJ163">
        <v>2.1281692141418</v>
      </c>
      <c r="IK163">
        <v>0.00126289029031032</v>
      </c>
      <c r="IL163">
        <v>1.41772891061911e-08</v>
      </c>
      <c r="IM163">
        <v>3.84268295795709e-11</v>
      </c>
      <c r="IN163">
        <v>-0.00961934716735676</v>
      </c>
      <c r="IO163">
        <v>-0.0181798780298593</v>
      </c>
      <c r="IP163">
        <v>0.00198435848900387</v>
      </c>
      <c r="IQ163">
        <v>-1.69116240974151e-05</v>
      </c>
      <c r="IR163">
        <v>-3</v>
      </c>
      <c r="IS163">
        <v>2251</v>
      </c>
      <c r="IT163">
        <v>1</v>
      </c>
      <c r="IU163">
        <v>27</v>
      </c>
      <c r="IV163">
        <v>5834.4</v>
      </c>
      <c r="IW163">
        <v>5834.5</v>
      </c>
      <c r="IX163">
        <v>0.147705</v>
      </c>
      <c r="IY163">
        <v>4.99756</v>
      </c>
      <c r="IZ163">
        <v>2.24854</v>
      </c>
      <c r="JA163">
        <v>2.59766</v>
      </c>
      <c r="JB163">
        <v>1.99585</v>
      </c>
      <c r="JC163">
        <v>2.3645</v>
      </c>
      <c r="JD163">
        <v>26.3753</v>
      </c>
      <c r="JE163">
        <v>15.4717</v>
      </c>
      <c r="JF163">
        <v>2</v>
      </c>
      <c r="JG163">
        <v>620.17</v>
      </c>
      <c r="JH163">
        <v>750.951</v>
      </c>
      <c r="JI163">
        <v>21.6979</v>
      </c>
      <c r="JJ163">
        <v>22.5947</v>
      </c>
      <c r="JK163">
        <v>29.9998</v>
      </c>
      <c r="JL163">
        <v>22.5595</v>
      </c>
      <c r="JM163">
        <v>22.5053</v>
      </c>
      <c r="JN163">
        <v>-1</v>
      </c>
      <c r="JO163">
        <v>-30</v>
      </c>
      <c r="JP163">
        <v>-30</v>
      </c>
      <c r="JQ163">
        <v>-999.9</v>
      </c>
      <c r="JR163">
        <v>420.1</v>
      </c>
      <c r="JS163">
        <v>0</v>
      </c>
      <c r="JT163">
        <v>102.968</v>
      </c>
      <c r="JU163">
        <v>104.731</v>
      </c>
    </row>
    <row r="164" spans="1:281">
      <c r="A164">
        <v>148</v>
      </c>
      <c r="B164">
        <v>1654189278.6</v>
      </c>
      <c r="C164">
        <v>8821.5</v>
      </c>
      <c r="D164" t="s">
        <v>719</v>
      </c>
      <c r="E164" t="s">
        <v>720</v>
      </c>
      <c r="F164">
        <v>5</v>
      </c>
      <c r="G164" t="s">
        <v>417</v>
      </c>
      <c r="H164" t="s">
        <v>418</v>
      </c>
      <c r="I164">
        <v>1654189275.85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877.395220393436</v>
      </c>
      <c r="AK164">
        <v>871.264193939394</v>
      </c>
      <c r="AL164">
        <v>1.65301514964343</v>
      </c>
      <c r="AM164">
        <v>66.9138105753433</v>
      </c>
      <c r="AN164">
        <f>(AP164 - AO164 + DI164*1E3/(8.314*(DK164+273.15)) * AR164/DH164 * AQ164) * DH164/(100*CV164) * 1000/(1000 - AP164)</f>
        <v>0</v>
      </c>
      <c r="AO164">
        <v>10.6651041434722</v>
      </c>
      <c r="AP164">
        <v>10.7063660606061</v>
      </c>
      <c r="AQ164">
        <v>-0.000313640239509146</v>
      </c>
      <c r="AR164">
        <v>78.336245327383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419</v>
      </c>
      <c r="AY164" t="s">
        <v>419</v>
      </c>
      <c r="AZ164">
        <v>0</v>
      </c>
      <c r="BA164">
        <v>0</v>
      </c>
      <c r="BB164">
        <f>1-AZ164/BA164</f>
        <v>0</v>
      </c>
      <c r="BC164">
        <v>0</v>
      </c>
      <c r="BD164" t="s">
        <v>419</v>
      </c>
      <c r="BE164" t="s">
        <v>419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419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6</v>
      </c>
      <c r="CW164">
        <v>0.5</v>
      </c>
      <c r="CX164" t="s">
        <v>420</v>
      </c>
      <c r="CY164">
        <v>2</v>
      </c>
      <c r="CZ164" t="b">
        <v>1</v>
      </c>
      <c r="DA164">
        <v>1654189275.85</v>
      </c>
      <c r="DB164">
        <v>857.2076</v>
      </c>
      <c r="DC164">
        <v>869.8487</v>
      </c>
      <c r="DD164">
        <v>10.71671</v>
      </c>
      <c r="DE164">
        <v>10.66382</v>
      </c>
      <c r="DF164">
        <v>853.9666</v>
      </c>
      <c r="DG164">
        <v>10.71411</v>
      </c>
      <c r="DH164">
        <v>600.0329</v>
      </c>
      <c r="DI164">
        <v>90.62201</v>
      </c>
      <c r="DJ164">
        <v>0.10000848</v>
      </c>
      <c r="DK164">
        <v>21.70825</v>
      </c>
      <c r="DL164">
        <v>21.25936</v>
      </c>
      <c r="DM164">
        <v>999.9</v>
      </c>
      <c r="DN164">
        <v>0</v>
      </c>
      <c r="DO164">
        <v>0</v>
      </c>
      <c r="DP164">
        <v>10004.13</v>
      </c>
      <c r="DQ164">
        <v>0</v>
      </c>
      <c r="DR164">
        <v>206.0465</v>
      </c>
      <c r="DS164">
        <v>-12.641106</v>
      </c>
      <c r="DT164">
        <v>866.4935</v>
      </c>
      <c r="DU164">
        <v>879.2247</v>
      </c>
      <c r="DV164">
        <v>0.05286341</v>
      </c>
      <c r="DW164">
        <v>869.8487</v>
      </c>
      <c r="DX164">
        <v>10.66382</v>
      </c>
      <c r="DY164">
        <v>0.9711684</v>
      </c>
      <c r="DZ164">
        <v>0.9663781</v>
      </c>
      <c r="EA164">
        <v>6.490867</v>
      </c>
      <c r="EB164">
        <v>6.419067</v>
      </c>
      <c r="EC164">
        <v>0</v>
      </c>
      <c r="ED164">
        <v>0</v>
      </c>
      <c r="EE164">
        <v>0</v>
      </c>
      <c r="EF164">
        <v>0</v>
      </c>
      <c r="EG164">
        <v>-2.4</v>
      </c>
      <c r="EH164">
        <v>0</v>
      </c>
      <c r="EI164">
        <v>-15.65</v>
      </c>
      <c r="EJ164">
        <v>-2.05</v>
      </c>
      <c r="EK164">
        <v>33.437</v>
      </c>
      <c r="EL164">
        <v>38.812</v>
      </c>
      <c r="EM164">
        <v>35.625</v>
      </c>
      <c r="EN164">
        <v>40.125</v>
      </c>
      <c r="EO164">
        <v>34.5496</v>
      </c>
      <c r="EP164">
        <v>0</v>
      </c>
      <c r="EQ164">
        <v>0</v>
      </c>
      <c r="ER164">
        <v>0</v>
      </c>
      <c r="ES164">
        <v>1654189279.3</v>
      </c>
      <c r="ET164">
        <v>0</v>
      </c>
      <c r="EU164">
        <v>-1.38461538461538</v>
      </c>
      <c r="EV164">
        <v>-2.08546993552304</v>
      </c>
      <c r="EW164">
        <v>13.5726491538569</v>
      </c>
      <c r="EX164">
        <v>-16.4615384615385</v>
      </c>
      <c r="EY164">
        <v>15</v>
      </c>
      <c r="EZ164">
        <v>0</v>
      </c>
      <c r="FA164" t="s">
        <v>421</v>
      </c>
      <c r="FB164">
        <v>1653839153.1</v>
      </c>
      <c r="FC164">
        <v>1653839148.6</v>
      </c>
      <c r="FD164">
        <v>0</v>
      </c>
      <c r="FE164">
        <v>0.832</v>
      </c>
      <c r="FF164">
        <v>0.044</v>
      </c>
      <c r="FG164">
        <v>2.673</v>
      </c>
      <c r="FH164">
        <v>0.008</v>
      </c>
      <c r="FI164">
        <v>427</v>
      </c>
      <c r="FJ164">
        <v>11</v>
      </c>
      <c r="FK164">
        <v>0.49</v>
      </c>
      <c r="FL164">
        <v>0.23</v>
      </c>
      <c r="FM164">
        <v>-5.539907</v>
      </c>
      <c r="FN164">
        <v>-106.797651523915</v>
      </c>
      <c r="FO164">
        <v>11.5005933835468</v>
      </c>
      <c r="FP164">
        <v>-1</v>
      </c>
      <c r="FQ164">
        <v>0.04</v>
      </c>
      <c r="FR164">
        <v>-15.0769229610055</v>
      </c>
      <c r="FS164">
        <v>13.501792473594</v>
      </c>
      <c r="FT164">
        <v>0</v>
      </c>
      <c r="FU164">
        <v>0.0180811241033333</v>
      </c>
      <c r="FV164">
        <v>0.232557527426029</v>
      </c>
      <c r="FW164">
        <v>0.0203084385291009</v>
      </c>
      <c r="FX164">
        <v>0</v>
      </c>
      <c r="FY164">
        <v>0</v>
      </c>
      <c r="FZ164">
        <v>2</v>
      </c>
      <c r="GA164" t="s">
        <v>422</v>
      </c>
      <c r="GB164">
        <v>3.20831</v>
      </c>
      <c r="GC164">
        <v>2.75505</v>
      </c>
      <c r="GD164">
        <v>0.153018</v>
      </c>
      <c r="GE164">
        <v>0.152807</v>
      </c>
      <c r="GF164">
        <v>0.0585489</v>
      </c>
      <c r="GG164">
        <v>0.0587631</v>
      </c>
      <c r="GH164">
        <v>33245.2</v>
      </c>
      <c r="GI164">
        <v>36667.2</v>
      </c>
      <c r="GJ164">
        <v>35548.2</v>
      </c>
      <c r="GK164">
        <v>39264.3</v>
      </c>
      <c r="GL164">
        <v>47407.3</v>
      </c>
      <c r="GM164">
        <v>53314.1</v>
      </c>
      <c r="GN164">
        <v>55471.8</v>
      </c>
      <c r="GO164">
        <v>62891.5</v>
      </c>
      <c r="GP164">
        <v>2.21462</v>
      </c>
      <c r="GQ164">
        <v>2.37968</v>
      </c>
      <c r="GR164">
        <v>0.110589</v>
      </c>
      <c r="GS164">
        <v>0</v>
      </c>
      <c r="GT164">
        <v>19.4276</v>
      </c>
      <c r="GU164">
        <v>999.9</v>
      </c>
      <c r="GV164">
        <v>35.698</v>
      </c>
      <c r="GW164">
        <v>24.129</v>
      </c>
      <c r="GX164">
        <v>11.8906</v>
      </c>
      <c r="GY164">
        <v>54.73</v>
      </c>
      <c r="GZ164">
        <v>36.1979</v>
      </c>
      <c r="HA164">
        <v>2</v>
      </c>
      <c r="HB164">
        <v>-0.362218</v>
      </c>
      <c r="HC164">
        <v>0</v>
      </c>
      <c r="HD164">
        <v>20.1805</v>
      </c>
      <c r="HE164">
        <v>5.20501</v>
      </c>
      <c r="HF164">
        <v>12.0049</v>
      </c>
      <c r="HG164">
        <v>4.97575</v>
      </c>
      <c r="HH164">
        <v>3.293</v>
      </c>
      <c r="HI164">
        <v>454.6</v>
      </c>
      <c r="HJ164">
        <v>9999</v>
      </c>
      <c r="HK164">
        <v>9999</v>
      </c>
      <c r="HL164">
        <v>8593.3</v>
      </c>
      <c r="HM164">
        <v>1.86257</v>
      </c>
      <c r="HN164">
        <v>1.86774</v>
      </c>
      <c r="HO164">
        <v>1.86751</v>
      </c>
      <c r="HP164">
        <v>1.86855</v>
      </c>
      <c r="HQ164">
        <v>1.8695</v>
      </c>
      <c r="HR164">
        <v>1.86554</v>
      </c>
      <c r="HS164">
        <v>1.86669</v>
      </c>
      <c r="HT164">
        <v>1.868</v>
      </c>
      <c r="HU164">
        <v>5</v>
      </c>
      <c r="HV164">
        <v>0</v>
      </c>
      <c r="HW164">
        <v>0</v>
      </c>
      <c r="HX164">
        <v>0</v>
      </c>
      <c r="HY164" t="s">
        <v>423</v>
      </c>
      <c r="HZ164" t="s">
        <v>424</v>
      </c>
      <c r="IA164" t="s">
        <v>425</v>
      </c>
      <c r="IB164" t="s">
        <v>425</v>
      </c>
      <c r="IC164" t="s">
        <v>425</v>
      </c>
      <c r="ID164" t="s">
        <v>425</v>
      </c>
      <c r="IE164">
        <v>0</v>
      </c>
      <c r="IF164">
        <v>100</v>
      </c>
      <c r="IG164">
        <v>100</v>
      </c>
      <c r="IH164">
        <v>3.247</v>
      </c>
      <c r="II164">
        <v>0.0024</v>
      </c>
      <c r="IJ164">
        <v>2.1281692141418</v>
      </c>
      <c r="IK164">
        <v>0.00126289029031032</v>
      </c>
      <c r="IL164">
        <v>1.41772891061911e-08</v>
      </c>
      <c r="IM164">
        <v>3.84268295795709e-11</v>
      </c>
      <c r="IN164">
        <v>-0.00961934716735676</v>
      </c>
      <c r="IO164">
        <v>-0.0181798780298593</v>
      </c>
      <c r="IP164">
        <v>0.00198435848900387</v>
      </c>
      <c r="IQ164">
        <v>-1.69116240974151e-05</v>
      </c>
      <c r="IR164">
        <v>-3</v>
      </c>
      <c r="IS164">
        <v>2251</v>
      </c>
      <c r="IT164">
        <v>1</v>
      </c>
      <c r="IU164">
        <v>27</v>
      </c>
      <c r="IV164">
        <v>5835.4</v>
      </c>
      <c r="IW164">
        <v>5835.5</v>
      </c>
      <c r="IX164">
        <v>0.147705</v>
      </c>
      <c r="IY164">
        <v>4.99756</v>
      </c>
      <c r="IZ164">
        <v>2.24854</v>
      </c>
      <c r="JA164">
        <v>2.59766</v>
      </c>
      <c r="JB164">
        <v>1.99585</v>
      </c>
      <c r="JC164">
        <v>2.31567</v>
      </c>
      <c r="JD164">
        <v>26.3341</v>
      </c>
      <c r="JE164">
        <v>15.4629</v>
      </c>
      <c r="JF164">
        <v>2</v>
      </c>
      <c r="JG164">
        <v>620.176</v>
      </c>
      <c r="JH164">
        <v>751.078</v>
      </c>
      <c r="JI164">
        <v>21.6571</v>
      </c>
      <c r="JJ164">
        <v>22.5523</v>
      </c>
      <c r="JK164">
        <v>29.9999</v>
      </c>
      <c r="JL164">
        <v>22.5196</v>
      </c>
      <c r="JM164">
        <v>22.4657</v>
      </c>
      <c r="JN164">
        <v>-1</v>
      </c>
      <c r="JO164">
        <v>-30</v>
      </c>
      <c r="JP164">
        <v>-30</v>
      </c>
      <c r="JQ164">
        <v>-999.9</v>
      </c>
      <c r="JR164">
        <v>420.1</v>
      </c>
      <c r="JS164">
        <v>0</v>
      </c>
      <c r="JT164">
        <v>102.971</v>
      </c>
      <c r="JU164">
        <v>104.739</v>
      </c>
    </row>
    <row r="165" spans="1:281">
      <c r="A165">
        <v>149</v>
      </c>
      <c r="B165">
        <v>1654189338.6</v>
      </c>
      <c r="C165">
        <v>8881.5</v>
      </c>
      <c r="D165" t="s">
        <v>721</v>
      </c>
      <c r="E165" t="s">
        <v>722</v>
      </c>
      <c r="F165">
        <v>5</v>
      </c>
      <c r="G165" t="s">
        <v>417</v>
      </c>
      <c r="H165" t="s">
        <v>418</v>
      </c>
      <c r="I165">
        <v>1654189335.6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938.499325192968</v>
      </c>
      <c r="AK165">
        <v>925.162745454545</v>
      </c>
      <c r="AL165">
        <v>3.45297674006642</v>
      </c>
      <c r="AM165">
        <v>66.9138105753433</v>
      </c>
      <c r="AN165">
        <f>(AP165 - AO165 + DI165*1E3/(8.314*(DK165+273.15)) * AR165/DH165 * AQ165) * DH165/(100*CV165) * 1000/(1000 - AP165)</f>
        <v>0</v>
      </c>
      <c r="AO165">
        <v>10.6498550675184</v>
      </c>
      <c r="AP165">
        <v>10.6852303030303</v>
      </c>
      <c r="AQ165">
        <v>-0.000162090006161727</v>
      </c>
      <c r="AR165">
        <v>78.336245327383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419</v>
      </c>
      <c r="AY165" t="s">
        <v>419</v>
      </c>
      <c r="AZ165">
        <v>0</v>
      </c>
      <c r="BA165">
        <v>0</v>
      </c>
      <c r="BB165">
        <f>1-AZ165/BA165</f>
        <v>0</v>
      </c>
      <c r="BC165">
        <v>0</v>
      </c>
      <c r="BD165" t="s">
        <v>419</v>
      </c>
      <c r="BE165" t="s">
        <v>419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419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6</v>
      </c>
      <c r="CW165">
        <v>0.5</v>
      </c>
      <c r="CX165" t="s">
        <v>420</v>
      </c>
      <c r="CY165">
        <v>2</v>
      </c>
      <c r="CZ165" t="b">
        <v>1</v>
      </c>
      <c r="DA165">
        <v>1654189335.6</v>
      </c>
      <c r="DB165">
        <v>905.002818181818</v>
      </c>
      <c r="DC165">
        <v>928.406</v>
      </c>
      <c r="DD165">
        <v>10.6932454545455</v>
      </c>
      <c r="DE165">
        <v>10.6507090909091</v>
      </c>
      <c r="DF165">
        <v>901.696181818182</v>
      </c>
      <c r="DG165">
        <v>10.6911</v>
      </c>
      <c r="DH165">
        <v>600.035272727273</v>
      </c>
      <c r="DI165">
        <v>90.6253363636364</v>
      </c>
      <c r="DJ165">
        <v>0.100072990909091</v>
      </c>
      <c r="DK165">
        <v>21.6597272727273</v>
      </c>
      <c r="DL165">
        <v>21.2132636363636</v>
      </c>
      <c r="DM165">
        <v>999.9</v>
      </c>
      <c r="DN165">
        <v>0</v>
      </c>
      <c r="DO165">
        <v>0</v>
      </c>
      <c r="DP165">
        <v>9991.82</v>
      </c>
      <c r="DQ165">
        <v>0</v>
      </c>
      <c r="DR165">
        <v>206.092363636364</v>
      </c>
      <c r="DS165">
        <v>-23.4033290909091</v>
      </c>
      <c r="DT165">
        <v>914.784909090909</v>
      </c>
      <c r="DU165">
        <v>938.400727272727</v>
      </c>
      <c r="DV165">
        <v>0.0425264909090909</v>
      </c>
      <c r="DW165">
        <v>928.406</v>
      </c>
      <c r="DX165">
        <v>10.6507090909091</v>
      </c>
      <c r="DY165">
        <v>0.969078181818182</v>
      </c>
      <c r="DZ165">
        <v>0.965224181818182</v>
      </c>
      <c r="EA165">
        <v>6.45958454545455</v>
      </c>
      <c r="EB165">
        <v>6.40173</v>
      </c>
      <c r="EC165">
        <v>0</v>
      </c>
      <c r="ED165">
        <v>0</v>
      </c>
      <c r="EE165">
        <v>0</v>
      </c>
      <c r="EF165">
        <v>0</v>
      </c>
      <c r="EG165">
        <v>-7.09090909090909</v>
      </c>
      <c r="EH165">
        <v>0</v>
      </c>
      <c r="EI165">
        <v>-10.7727272727273</v>
      </c>
      <c r="EJ165">
        <v>-1.90909090909091</v>
      </c>
      <c r="EK165">
        <v>33.437</v>
      </c>
      <c r="EL165">
        <v>38.812</v>
      </c>
      <c r="EM165">
        <v>35.562</v>
      </c>
      <c r="EN165">
        <v>40.062</v>
      </c>
      <c r="EO165">
        <v>34.5</v>
      </c>
      <c r="EP165">
        <v>0</v>
      </c>
      <c r="EQ165">
        <v>0</v>
      </c>
      <c r="ER165">
        <v>0</v>
      </c>
      <c r="ES165">
        <v>1654189339.3</v>
      </c>
      <c r="ET165">
        <v>0</v>
      </c>
      <c r="EU165">
        <v>-6.86538461538461</v>
      </c>
      <c r="EV165">
        <v>-25.1794866396709</v>
      </c>
      <c r="EW165">
        <v>33.4700862315944</v>
      </c>
      <c r="EX165">
        <v>-15.2307692307692</v>
      </c>
      <c r="EY165">
        <v>15</v>
      </c>
      <c r="EZ165">
        <v>0</v>
      </c>
      <c r="FA165" t="s">
        <v>421</v>
      </c>
      <c r="FB165">
        <v>1653839153.1</v>
      </c>
      <c r="FC165">
        <v>1653839148.6</v>
      </c>
      <c r="FD165">
        <v>0</v>
      </c>
      <c r="FE165">
        <v>0.832</v>
      </c>
      <c r="FF165">
        <v>0.044</v>
      </c>
      <c r="FG165">
        <v>2.673</v>
      </c>
      <c r="FH165">
        <v>0.008</v>
      </c>
      <c r="FI165">
        <v>427</v>
      </c>
      <c r="FJ165">
        <v>11</v>
      </c>
      <c r="FK165">
        <v>0.49</v>
      </c>
      <c r="FL165">
        <v>0.23</v>
      </c>
      <c r="FM165">
        <v>-9.72965729032258</v>
      </c>
      <c r="FN165">
        <v>-133.512592064516</v>
      </c>
      <c r="FO165">
        <v>16.1293261026206</v>
      </c>
      <c r="FP165">
        <v>-1</v>
      </c>
      <c r="FQ165">
        <v>-5.53846153846154</v>
      </c>
      <c r="FR165">
        <v>-9.09401663068372</v>
      </c>
      <c r="FS165">
        <v>14.6148785337482</v>
      </c>
      <c r="FT165">
        <v>0</v>
      </c>
      <c r="FU165">
        <v>0.0147475530322581</v>
      </c>
      <c r="FV165">
        <v>0.221262720725807</v>
      </c>
      <c r="FW165">
        <v>0.02039703713538</v>
      </c>
      <c r="FX165">
        <v>0</v>
      </c>
      <c r="FY165">
        <v>0</v>
      </c>
      <c r="FZ165">
        <v>2</v>
      </c>
      <c r="GA165" t="s">
        <v>422</v>
      </c>
      <c r="GB165">
        <v>3.20828</v>
      </c>
      <c r="GC165">
        <v>2.75485</v>
      </c>
      <c r="GD165">
        <v>0.159146</v>
      </c>
      <c r="GE165">
        <v>0.158745</v>
      </c>
      <c r="GF165">
        <v>0.0584711</v>
      </c>
      <c r="GG165">
        <v>0.0587095</v>
      </c>
      <c r="GH165">
        <v>33007.9</v>
      </c>
      <c r="GI165">
        <v>36414.7</v>
      </c>
      <c r="GJ165">
        <v>35551.1</v>
      </c>
      <c r="GK165">
        <v>39268.4</v>
      </c>
      <c r="GL165">
        <v>47414.5</v>
      </c>
      <c r="GM165">
        <v>53322.8</v>
      </c>
      <c r="GN165">
        <v>55475.3</v>
      </c>
      <c r="GO165">
        <v>62897.8</v>
      </c>
      <c r="GP165">
        <v>2.21508</v>
      </c>
      <c r="GQ165">
        <v>2.38083</v>
      </c>
      <c r="GR165">
        <v>0.111721</v>
      </c>
      <c r="GS165">
        <v>0</v>
      </c>
      <c r="GT165">
        <v>19.3683</v>
      </c>
      <c r="GU165">
        <v>999.9</v>
      </c>
      <c r="GV165">
        <v>35.673</v>
      </c>
      <c r="GW165">
        <v>24.098</v>
      </c>
      <c r="GX165">
        <v>11.8579</v>
      </c>
      <c r="GY165">
        <v>54.6701</v>
      </c>
      <c r="GZ165">
        <v>36.3021</v>
      </c>
      <c r="HA165">
        <v>2</v>
      </c>
      <c r="HB165">
        <v>-0.365249</v>
      </c>
      <c r="HC165">
        <v>0</v>
      </c>
      <c r="HD165">
        <v>20.1803</v>
      </c>
      <c r="HE165">
        <v>5.20471</v>
      </c>
      <c r="HF165">
        <v>12.0059</v>
      </c>
      <c r="HG165">
        <v>4.9757</v>
      </c>
      <c r="HH165">
        <v>3.293</v>
      </c>
      <c r="HI165">
        <v>454.6</v>
      </c>
      <c r="HJ165">
        <v>9999</v>
      </c>
      <c r="HK165">
        <v>9999</v>
      </c>
      <c r="HL165">
        <v>8593.3</v>
      </c>
      <c r="HM165">
        <v>1.86261</v>
      </c>
      <c r="HN165">
        <v>1.86774</v>
      </c>
      <c r="HO165">
        <v>1.86752</v>
      </c>
      <c r="HP165">
        <v>1.86856</v>
      </c>
      <c r="HQ165">
        <v>1.86951</v>
      </c>
      <c r="HR165">
        <v>1.86554</v>
      </c>
      <c r="HS165">
        <v>1.86669</v>
      </c>
      <c r="HT165">
        <v>1.86802</v>
      </c>
      <c r="HU165">
        <v>5</v>
      </c>
      <c r="HV165">
        <v>0</v>
      </c>
      <c r="HW165">
        <v>0</v>
      </c>
      <c r="HX165">
        <v>0</v>
      </c>
      <c r="HY165" t="s">
        <v>423</v>
      </c>
      <c r="HZ165" t="s">
        <v>424</v>
      </c>
      <c r="IA165" t="s">
        <v>425</v>
      </c>
      <c r="IB165" t="s">
        <v>425</v>
      </c>
      <c r="IC165" t="s">
        <v>425</v>
      </c>
      <c r="ID165" t="s">
        <v>425</v>
      </c>
      <c r="IE165">
        <v>0</v>
      </c>
      <c r="IF165">
        <v>100</v>
      </c>
      <c r="IG165">
        <v>100</v>
      </c>
      <c r="IH165">
        <v>3.32</v>
      </c>
      <c r="II165">
        <v>0.002</v>
      </c>
      <c r="IJ165">
        <v>2.1281692141418</v>
      </c>
      <c r="IK165">
        <v>0.00126289029031032</v>
      </c>
      <c r="IL165">
        <v>1.41772891061911e-08</v>
      </c>
      <c r="IM165">
        <v>3.84268295795709e-11</v>
      </c>
      <c r="IN165">
        <v>-0.00961934716735676</v>
      </c>
      <c r="IO165">
        <v>-0.0181798780298593</v>
      </c>
      <c r="IP165">
        <v>0.00198435848900387</v>
      </c>
      <c r="IQ165">
        <v>-1.69116240974151e-05</v>
      </c>
      <c r="IR165">
        <v>-3</v>
      </c>
      <c r="IS165">
        <v>2251</v>
      </c>
      <c r="IT165">
        <v>1</v>
      </c>
      <c r="IU165">
        <v>27</v>
      </c>
      <c r="IV165">
        <v>5836.4</v>
      </c>
      <c r="IW165">
        <v>5836.5</v>
      </c>
      <c r="IX165">
        <v>0.147705</v>
      </c>
      <c r="IY165">
        <v>4.99756</v>
      </c>
      <c r="IZ165">
        <v>2.24854</v>
      </c>
      <c r="JA165">
        <v>2.59766</v>
      </c>
      <c r="JB165">
        <v>1.99585</v>
      </c>
      <c r="JC165">
        <v>2.39258</v>
      </c>
      <c r="JD165">
        <v>26.2928</v>
      </c>
      <c r="JE165">
        <v>15.4542</v>
      </c>
      <c r="JF165">
        <v>2</v>
      </c>
      <c r="JG165">
        <v>620.012</v>
      </c>
      <c r="JH165">
        <v>751.515</v>
      </c>
      <c r="JI165">
        <v>21.6157</v>
      </c>
      <c r="JJ165">
        <v>22.5087</v>
      </c>
      <c r="JK165">
        <v>29.9999</v>
      </c>
      <c r="JL165">
        <v>22.4787</v>
      </c>
      <c r="JM165">
        <v>22.4258</v>
      </c>
      <c r="JN165">
        <v>-1</v>
      </c>
      <c r="JO165">
        <v>-30</v>
      </c>
      <c r="JP165">
        <v>-30</v>
      </c>
      <c r="JQ165">
        <v>-999.9</v>
      </c>
      <c r="JR165">
        <v>420.1</v>
      </c>
      <c r="JS165">
        <v>0</v>
      </c>
      <c r="JT165">
        <v>102.978</v>
      </c>
      <c r="JU165">
        <v>104.75</v>
      </c>
    </row>
    <row r="166" spans="1:281">
      <c r="A166">
        <v>150</v>
      </c>
      <c r="B166">
        <v>1654189398.6</v>
      </c>
      <c r="C166">
        <v>8941.5</v>
      </c>
      <c r="D166" t="s">
        <v>723</v>
      </c>
      <c r="E166" t="s">
        <v>724</v>
      </c>
      <c r="F166">
        <v>5</v>
      </c>
      <c r="G166" t="s">
        <v>417</v>
      </c>
      <c r="H166" t="s">
        <v>418</v>
      </c>
      <c r="I166">
        <v>1654189395.6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965.558880356513</v>
      </c>
      <c r="AK166">
        <v>959.686945454545</v>
      </c>
      <c r="AL166">
        <v>1.51096117342483</v>
      </c>
      <c r="AM166">
        <v>66.9138105753433</v>
      </c>
      <c r="AN166">
        <f>(AP166 - AO166 + DI166*1E3/(8.314*(DK166+273.15)) * AR166/DH166 * AQ166) * DH166/(100*CV166) * 1000/(1000 - AP166)</f>
        <v>0</v>
      </c>
      <c r="AO166">
        <v>10.6107907577588</v>
      </c>
      <c r="AP166">
        <v>10.6444745454545</v>
      </c>
      <c r="AQ166">
        <v>-0.000252547841342464</v>
      </c>
      <c r="AR166">
        <v>78.336245327383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419</v>
      </c>
      <c r="AY166" t="s">
        <v>419</v>
      </c>
      <c r="AZ166">
        <v>0</v>
      </c>
      <c r="BA166">
        <v>0</v>
      </c>
      <c r="BB166">
        <f>1-AZ166/BA166</f>
        <v>0</v>
      </c>
      <c r="BC166">
        <v>0</v>
      </c>
      <c r="BD166" t="s">
        <v>419</v>
      </c>
      <c r="BE166" t="s">
        <v>419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419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6</v>
      </c>
      <c r="CW166">
        <v>0.5</v>
      </c>
      <c r="CX166" t="s">
        <v>420</v>
      </c>
      <c r="CY166">
        <v>2</v>
      </c>
      <c r="CZ166" t="b">
        <v>1</v>
      </c>
      <c r="DA166">
        <v>1654189395.6</v>
      </c>
      <c r="DB166">
        <v>944.366090909091</v>
      </c>
      <c r="DC166">
        <v>956.944090909091</v>
      </c>
      <c r="DD166">
        <v>10.6539909090909</v>
      </c>
      <c r="DE166">
        <v>10.6105909090909</v>
      </c>
      <c r="DF166">
        <v>941.005</v>
      </c>
      <c r="DG166">
        <v>10.6525272727273</v>
      </c>
      <c r="DH166">
        <v>600.001</v>
      </c>
      <c r="DI166">
        <v>90.6257363636364</v>
      </c>
      <c r="DJ166">
        <v>0.0999011909090909</v>
      </c>
      <c r="DK166">
        <v>21.6104909090909</v>
      </c>
      <c r="DL166">
        <v>21.1564727272727</v>
      </c>
      <c r="DM166">
        <v>999.9</v>
      </c>
      <c r="DN166">
        <v>0</v>
      </c>
      <c r="DO166">
        <v>0</v>
      </c>
      <c r="DP166">
        <v>10014.1409090909</v>
      </c>
      <c r="DQ166">
        <v>0</v>
      </c>
      <c r="DR166">
        <v>206.093</v>
      </c>
      <c r="DS166">
        <v>-12.5776736363636</v>
      </c>
      <c r="DT166">
        <v>954.535727272727</v>
      </c>
      <c r="DU166">
        <v>967.206727272727</v>
      </c>
      <c r="DV166">
        <v>0.0434013727272727</v>
      </c>
      <c r="DW166">
        <v>956.944090909091</v>
      </c>
      <c r="DX166">
        <v>10.6105909090909</v>
      </c>
      <c r="DY166">
        <v>0.965525363636364</v>
      </c>
      <c r="DZ166">
        <v>0.961592090909091</v>
      </c>
      <c r="EA166">
        <v>6.40627727272727</v>
      </c>
      <c r="EB166">
        <v>6.34704545454545</v>
      </c>
      <c r="EC166">
        <v>0</v>
      </c>
      <c r="ED166">
        <v>0</v>
      </c>
      <c r="EE166">
        <v>0</v>
      </c>
      <c r="EF166">
        <v>0</v>
      </c>
      <c r="EG166">
        <v>-5.22727272727273</v>
      </c>
      <c r="EH166">
        <v>0</v>
      </c>
      <c r="EI166">
        <v>-11.1363636363636</v>
      </c>
      <c r="EJ166">
        <v>-0.636363636363636</v>
      </c>
      <c r="EK166">
        <v>33.375</v>
      </c>
      <c r="EL166">
        <v>38.75</v>
      </c>
      <c r="EM166">
        <v>35.562</v>
      </c>
      <c r="EN166">
        <v>40.0507272727273</v>
      </c>
      <c r="EO166">
        <v>34.4885454545455</v>
      </c>
      <c r="EP166">
        <v>0</v>
      </c>
      <c r="EQ166">
        <v>0</v>
      </c>
      <c r="ER166">
        <v>0</v>
      </c>
      <c r="ES166">
        <v>1654189399.3</v>
      </c>
      <c r="ET166">
        <v>0</v>
      </c>
      <c r="EU166">
        <v>-3.84615384615385</v>
      </c>
      <c r="EV166">
        <v>-28.5470088648071</v>
      </c>
      <c r="EW166">
        <v>-39.5213671160902</v>
      </c>
      <c r="EX166">
        <v>-14.5384615384615</v>
      </c>
      <c r="EY166">
        <v>15</v>
      </c>
      <c r="EZ166">
        <v>0</v>
      </c>
      <c r="FA166" t="s">
        <v>421</v>
      </c>
      <c r="FB166">
        <v>1653839153.1</v>
      </c>
      <c r="FC166">
        <v>1653839148.6</v>
      </c>
      <c r="FD166">
        <v>0</v>
      </c>
      <c r="FE166">
        <v>0.832</v>
      </c>
      <c r="FF166">
        <v>0.044</v>
      </c>
      <c r="FG166">
        <v>2.673</v>
      </c>
      <c r="FH166">
        <v>0.008</v>
      </c>
      <c r="FI166">
        <v>427</v>
      </c>
      <c r="FJ166">
        <v>11</v>
      </c>
      <c r="FK166">
        <v>0.49</v>
      </c>
      <c r="FL166">
        <v>0.23</v>
      </c>
      <c r="FM166">
        <v>-5.44962383548387</v>
      </c>
      <c r="FN166">
        <v>-71.8552357451613</v>
      </c>
      <c r="FO166">
        <v>9.90791359955665</v>
      </c>
      <c r="FP166">
        <v>-1</v>
      </c>
      <c r="FQ166">
        <v>-4.73076923076923</v>
      </c>
      <c r="FR166">
        <v>-33.5042737985013</v>
      </c>
      <c r="FS166">
        <v>12.2122501306859</v>
      </c>
      <c r="FT166">
        <v>0</v>
      </c>
      <c r="FU166">
        <v>0.0176359591387097</v>
      </c>
      <c r="FV166">
        <v>0.210033496369355</v>
      </c>
      <c r="FW166">
        <v>0.0186504544769517</v>
      </c>
      <c r="FX166">
        <v>0</v>
      </c>
      <c r="FY166">
        <v>0</v>
      </c>
      <c r="FZ166">
        <v>2</v>
      </c>
      <c r="GA166" t="s">
        <v>422</v>
      </c>
      <c r="GB166">
        <v>3.20835</v>
      </c>
      <c r="GC166">
        <v>2.75492</v>
      </c>
      <c r="GD166">
        <v>0.162992</v>
      </c>
      <c r="GE166">
        <v>0.162769</v>
      </c>
      <c r="GF166">
        <v>0.0583104</v>
      </c>
      <c r="GG166">
        <v>0.0585508</v>
      </c>
      <c r="GH166">
        <v>32860.2</v>
      </c>
      <c r="GI166">
        <v>36244.8</v>
      </c>
      <c r="GJ166">
        <v>35554.1</v>
      </c>
      <c r="GK166">
        <v>39272.4</v>
      </c>
      <c r="GL166">
        <v>47426.1</v>
      </c>
      <c r="GM166">
        <v>53337.3</v>
      </c>
      <c r="GN166">
        <v>55479.1</v>
      </c>
      <c r="GO166">
        <v>62904.1</v>
      </c>
      <c r="GP166">
        <v>2.216</v>
      </c>
      <c r="GQ166">
        <v>2.38182</v>
      </c>
      <c r="GR166">
        <v>0.11126</v>
      </c>
      <c r="GS166">
        <v>0</v>
      </c>
      <c r="GT166">
        <v>19.3029</v>
      </c>
      <c r="GU166">
        <v>999.9</v>
      </c>
      <c r="GV166">
        <v>35.673</v>
      </c>
      <c r="GW166">
        <v>24.058</v>
      </c>
      <c r="GX166">
        <v>11.8299</v>
      </c>
      <c r="GY166">
        <v>54.8201</v>
      </c>
      <c r="GZ166">
        <v>36.1779</v>
      </c>
      <c r="HA166">
        <v>2</v>
      </c>
      <c r="HB166">
        <v>-0.368844</v>
      </c>
      <c r="HC166">
        <v>0</v>
      </c>
      <c r="HD166">
        <v>20.1805</v>
      </c>
      <c r="HE166">
        <v>5.20396</v>
      </c>
      <c r="HF166">
        <v>12.0041</v>
      </c>
      <c r="HG166">
        <v>4.97575</v>
      </c>
      <c r="HH166">
        <v>3.293</v>
      </c>
      <c r="HI166">
        <v>454.6</v>
      </c>
      <c r="HJ166">
        <v>9999</v>
      </c>
      <c r="HK166">
        <v>9999</v>
      </c>
      <c r="HL166">
        <v>8593.3</v>
      </c>
      <c r="HM166">
        <v>1.86257</v>
      </c>
      <c r="HN166">
        <v>1.8677</v>
      </c>
      <c r="HO166">
        <v>1.86752</v>
      </c>
      <c r="HP166">
        <v>1.86856</v>
      </c>
      <c r="HQ166">
        <v>1.86951</v>
      </c>
      <c r="HR166">
        <v>1.86554</v>
      </c>
      <c r="HS166">
        <v>1.86666</v>
      </c>
      <c r="HT166">
        <v>1.86801</v>
      </c>
      <c r="HU166">
        <v>5</v>
      </c>
      <c r="HV166">
        <v>0</v>
      </c>
      <c r="HW166">
        <v>0</v>
      </c>
      <c r="HX166">
        <v>0</v>
      </c>
      <c r="HY166" t="s">
        <v>423</v>
      </c>
      <c r="HZ166" t="s">
        <v>424</v>
      </c>
      <c r="IA166" t="s">
        <v>425</v>
      </c>
      <c r="IB166" t="s">
        <v>425</v>
      </c>
      <c r="IC166" t="s">
        <v>425</v>
      </c>
      <c r="ID166" t="s">
        <v>425</v>
      </c>
      <c r="IE166">
        <v>0</v>
      </c>
      <c r="IF166">
        <v>100</v>
      </c>
      <c r="IG166">
        <v>100</v>
      </c>
      <c r="IH166">
        <v>3.367</v>
      </c>
      <c r="II166">
        <v>0.0012</v>
      </c>
      <c r="IJ166">
        <v>2.1281692141418</v>
      </c>
      <c r="IK166">
        <v>0.00126289029031032</v>
      </c>
      <c r="IL166">
        <v>1.41772891061911e-08</v>
      </c>
      <c r="IM166">
        <v>3.84268295795709e-11</v>
      </c>
      <c r="IN166">
        <v>-0.00961934716735676</v>
      </c>
      <c r="IO166">
        <v>-0.0181798780298593</v>
      </c>
      <c r="IP166">
        <v>0.00198435848900387</v>
      </c>
      <c r="IQ166">
        <v>-1.69116240974151e-05</v>
      </c>
      <c r="IR166">
        <v>-3</v>
      </c>
      <c r="IS166">
        <v>2251</v>
      </c>
      <c r="IT166">
        <v>1</v>
      </c>
      <c r="IU166">
        <v>27</v>
      </c>
      <c r="IV166">
        <v>5837.4</v>
      </c>
      <c r="IW166">
        <v>5837.5</v>
      </c>
      <c r="IX166">
        <v>0.147705</v>
      </c>
      <c r="IY166">
        <v>4.99756</v>
      </c>
      <c r="IZ166">
        <v>2.24854</v>
      </c>
      <c r="JA166">
        <v>2.59766</v>
      </c>
      <c r="JB166">
        <v>1.99585</v>
      </c>
      <c r="JC166">
        <v>2.2937</v>
      </c>
      <c r="JD166">
        <v>26.2516</v>
      </c>
      <c r="JE166">
        <v>15.4454</v>
      </c>
      <c r="JF166">
        <v>2</v>
      </c>
      <c r="JG166">
        <v>620.202</v>
      </c>
      <c r="JH166">
        <v>751.782</v>
      </c>
      <c r="JI166">
        <v>21.5728</v>
      </c>
      <c r="JJ166">
        <v>22.4647</v>
      </c>
      <c r="JK166">
        <v>29.9998</v>
      </c>
      <c r="JL166">
        <v>22.4366</v>
      </c>
      <c r="JM166">
        <v>22.3837</v>
      </c>
      <c r="JN166">
        <v>-1</v>
      </c>
      <c r="JO166">
        <v>-30</v>
      </c>
      <c r="JP166">
        <v>-30</v>
      </c>
      <c r="JQ166">
        <v>-999.9</v>
      </c>
      <c r="JR166">
        <v>420.1</v>
      </c>
      <c r="JS166">
        <v>0</v>
      </c>
      <c r="JT166">
        <v>102.986</v>
      </c>
      <c r="JU166">
        <v>104.761</v>
      </c>
    </row>
    <row r="167" spans="1:281">
      <c r="A167">
        <v>151</v>
      </c>
      <c r="B167">
        <v>1654189458.6</v>
      </c>
      <c r="C167">
        <v>9001.5</v>
      </c>
      <c r="D167" t="s">
        <v>725</v>
      </c>
      <c r="E167" t="s">
        <v>726</v>
      </c>
      <c r="F167">
        <v>5</v>
      </c>
      <c r="G167" t="s">
        <v>417</v>
      </c>
      <c r="H167" t="s">
        <v>418</v>
      </c>
      <c r="I167">
        <v>1654189455.6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913.925516803727</v>
      </c>
      <c r="AK167">
        <v>916.151921212121</v>
      </c>
      <c r="AL167">
        <v>-0.741992922944325</v>
      </c>
      <c r="AM167">
        <v>66.9138105753433</v>
      </c>
      <c r="AN167">
        <f>(AP167 - AO167 + DI167*1E3/(8.314*(DK167+273.15)) * AR167/DH167 * AQ167) * DH167/(100*CV167) * 1000/(1000 - AP167)</f>
        <v>0</v>
      </c>
      <c r="AO167">
        <v>10.5507356780007</v>
      </c>
      <c r="AP167">
        <v>10.5873575757576</v>
      </c>
      <c r="AQ167">
        <v>-0.000258890695469302</v>
      </c>
      <c r="AR167">
        <v>78.336245327383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419</v>
      </c>
      <c r="AY167" t="s">
        <v>419</v>
      </c>
      <c r="AZ167">
        <v>0</v>
      </c>
      <c r="BA167">
        <v>0</v>
      </c>
      <c r="BB167">
        <f>1-AZ167/BA167</f>
        <v>0</v>
      </c>
      <c r="BC167">
        <v>0</v>
      </c>
      <c r="BD167" t="s">
        <v>419</v>
      </c>
      <c r="BE167" t="s">
        <v>419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419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6</v>
      </c>
      <c r="CW167">
        <v>0.5</v>
      </c>
      <c r="CX167" t="s">
        <v>420</v>
      </c>
      <c r="CY167">
        <v>2</v>
      </c>
      <c r="CZ167" t="b">
        <v>1</v>
      </c>
      <c r="DA167">
        <v>1654189455.6</v>
      </c>
      <c r="DB167">
        <v>908.297909090909</v>
      </c>
      <c r="DC167">
        <v>904.769818181818</v>
      </c>
      <c r="DD167">
        <v>10.5963181818182</v>
      </c>
      <c r="DE167">
        <v>10.5514</v>
      </c>
      <c r="DF167">
        <v>904.986727272727</v>
      </c>
      <c r="DG167">
        <v>10.5958909090909</v>
      </c>
      <c r="DH167">
        <v>600.017090909091</v>
      </c>
      <c r="DI167">
        <v>90.6235363636364</v>
      </c>
      <c r="DJ167">
        <v>0.0999326909090909</v>
      </c>
      <c r="DK167">
        <v>21.5543454545455</v>
      </c>
      <c r="DL167">
        <v>21.0919090909091</v>
      </c>
      <c r="DM167">
        <v>999.9</v>
      </c>
      <c r="DN167">
        <v>0</v>
      </c>
      <c r="DO167">
        <v>0</v>
      </c>
      <c r="DP167">
        <v>9994.43363636364</v>
      </c>
      <c r="DQ167">
        <v>0</v>
      </c>
      <c r="DR167">
        <v>206.139727272727</v>
      </c>
      <c r="DS167">
        <v>3.528</v>
      </c>
      <c r="DT167">
        <v>918.025636363636</v>
      </c>
      <c r="DU167">
        <v>914.418272727273</v>
      </c>
      <c r="DV167">
        <v>0.0449124272727273</v>
      </c>
      <c r="DW167">
        <v>904.769818181818</v>
      </c>
      <c r="DX167">
        <v>10.5514</v>
      </c>
      <c r="DY167">
        <v>0.960275545454546</v>
      </c>
      <c r="DZ167">
        <v>0.956205363636364</v>
      </c>
      <c r="EA167">
        <v>6.32719272727273</v>
      </c>
      <c r="EB167">
        <v>6.26559636363636</v>
      </c>
      <c r="EC167">
        <v>0</v>
      </c>
      <c r="ED167">
        <v>0</v>
      </c>
      <c r="EE167">
        <v>0</v>
      </c>
      <c r="EF167">
        <v>0</v>
      </c>
      <c r="EG167">
        <v>-1.13636363636364</v>
      </c>
      <c r="EH167">
        <v>0</v>
      </c>
      <c r="EI167">
        <v>-8.63636363636364</v>
      </c>
      <c r="EJ167">
        <v>-1.22727272727273</v>
      </c>
      <c r="EK167">
        <v>33.3635454545455</v>
      </c>
      <c r="EL167">
        <v>38.687</v>
      </c>
      <c r="EM167">
        <v>35.5</v>
      </c>
      <c r="EN167">
        <v>40</v>
      </c>
      <c r="EO167">
        <v>34.437</v>
      </c>
      <c r="EP167">
        <v>0</v>
      </c>
      <c r="EQ167">
        <v>0</v>
      </c>
      <c r="ER167">
        <v>0</v>
      </c>
      <c r="ES167">
        <v>1654189459.3</v>
      </c>
      <c r="ET167">
        <v>0</v>
      </c>
      <c r="EU167">
        <v>-3.63461538461538</v>
      </c>
      <c r="EV167">
        <v>16.1880338153263</v>
      </c>
      <c r="EW167">
        <v>-5.07692424409254</v>
      </c>
      <c r="EX167">
        <v>-7.01923076923077</v>
      </c>
      <c r="EY167">
        <v>15</v>
      </c>
      <c r="EZ167">
        <v>0</v>
      </c>
      <c r="FA167" t="s">
        <v>421</v>
      </c>
      <c r="FB167">
        <v>1653839153.1</v>
      </c>
      <c r="FC167">
        <v>1653839148.6</v>
      </c>
      <c r="FD167">
        <v>0</v>
      </c>
      <c r="FE167">
        <v>0.832</v>
      </c>
      <c r="FF167">
        <v>0.044</v>
      </c>
      <c r="FG167">
        <v>2.673</v>
      </c>
      <c r="FH167">
        <v>0.008</v>
      </c>
      <c r="FI167">
        <v>427</v>
      </c>
      <c r="FJ167">
        <v>11</v>
      </c>
      <c r="FK167">
        <v>0.49</v>
      </c>
      <c r="FL167">
        <v>0.23</v>
      </c>
      <c r="FM167">
        <v>3.61627266666667</v>
      </c>
      <c r="FN167">
        <v>-0.159154438264732</v>
      </c>
      <c r="FO167">
        <v>0.0867047123645666</v>
      </c>
      <c r="FP167">
        <v>-1</v>
      </c>
      <c r="FQ167">
        <v>-3.94</v>
      </c>
      <c r="FR167">
        <v>-0.346154171216645</v>
      </c>
      <c r="FS167">
        <v>15.4785787461252</v>
      </c>
      <c r="FT167">
        <v>1</v>
      </c>
      <c r="FU167">
        <v>0.0177757923333333</v>
      </c>
      <c r="FV167">
        <v>0.180339964137931</v>
      </c>
      <c r="FW167">
        <v>0.0169703860070728</v>
      </c>
      <c r="FX167">
        <v>0</v>
      </c>
      <c r="FY167">
        <v>1</v>
      </c>
      <c r="FZ167">
        <v>2</v>
      </c>
      <c r="GA167" t="s">
        <v>492</v>
      </c>
      <c r="GB167">
        <v>3.20841</v>
      </c>
      <c r="GC167">
        <v>2.75492</v>
      </c>
      <c r="GD167">
        <v>0.158203</v>
      </c>
      <c r="GE167">
        <v>0.15817</v>
      </c>
      <c r="GF167">
        <v>0.0580778</v>
      </c>
      <c r="GG167">
        <v>0.0583069</v>
      </c>
      <c r="GH167">
        <v>33050.3</v>
      </c>
      <c r="GI167">
        <v>36447.7</v>
      </c>
      <c r="GJ167">
        <v>35556.4</v>
      </c>
      <c r="GK167">
        <v>39276.6</v>
      </c>
      <c r="GL167">
        <v>47440.4</v>
      </c>
      <c r="GM167">
        <v>53356</v>
      </c>
      <c r="GN167">
        <v>55482</v>
      </c>
      <c r="GO167">
        <v>62909.8</v>
      </c>
      <c r="GP167">
        <v>2.21653</v>
      </c>
      <c r="GQ167">
        <v>2.38277</v>
      </c>
      <c r="GR167">
        <v>0.112332</v>
      </c>
      <c r="GS167">
        <v>0</v>
      </c>
      <c r="GT167">
        <v>19.237</v>
      </c>
      <c r="GU167">
        <v>999.9</v>
      </c>
      <c r="GV167">
        <v>35.6</v>
      </c>
      <c r="GW167">
        <v>24.018</v>
      </c>
      <c r="GX167">
        <v>11.7776</v>
      </c>
      <c r="GY167">
        <v>54.5801</v>
      </c>
      <c r="GZ167">
        <v>36.234</v>
      </c>
      <c r="HA167">
        <v>2</v>
      </c>
      <c r="HB167">
        <v>-0.372147</v>
      </c>
      <c r="HC167">
        <v>0</v>
      </c>
      <c r="HD167">
        <v>20.1804</v>
      </c>
      <c r="HE167">
        <v>5.20426</v>
      </c>
      <c r="HF167">
        <v>12.004</v>
      </c>
      <c r="HG167">
        <v>4.9757</v>
      </c>
      <c r="HH167">
        <v>3.293</v>
      </c>
      <c r="HI167">
        <v>454.6</v>
      </c>
      <c r="HJ167">
        <v>9999</v>
      </c>
      <c r="HK167">
        <v>9999</v>
      </c>
      <c r="HL167">
        <v>8593.3</v>
      </c>
      <c r="HM167">
        <v>1.86257</v>
      </c>
      <c r="HN167">
        <v>1.86772</v>
      </c>
      <c r="HO167">
        <v>1.86751</v>
      </c>
      <c r="HP167">
        <v>1.86857</v>
      </c>
      <c r="HQ167">
        <v>1.86949</v>
      </c>
      <c r="HR167">
        <v>1.86554</v>
      </c>
      <c r="HS167">
        <v>1.86667</v>
      </c>
      <c r="HT167">
        <v>1.868</v>
      </c>
      <c r="HU167">
        <v>5</v>
      </c>
      <c r="HV167">
        <v>0</v>
      </c>
      <c r="HW167">
        <v>0</v>
      </c>
      <c r="HX167">
        <v>0</v>
      </c>
      <c r="HY167" t="s">
        <v>423</v>
      </c>
      <c r="HZ167" t="s">
        <v>424</v>
      </c>
      <c r="IA167" t="s">
        <v>425</v>
      </c>
      <c r="IB167" t="s">
        <v>425</v>
      </c>
      <c r="IC167" t="s">
        <v>425</v>
      </c>
      <c r="ID167" t="s">
        <v>425</v>
      </c>
      <c r="IE167">
        <v>0</v>
      </c>
      <c r="IF167">
        <v>100</v>
      </c>
      <c r="IG167">
        <v>100</v>
      </c>
      <c r="IH167">
        <v>3.308</v>
      </c>
      <c r="II167">
        <v>0.0002</v>
      </c>
      <c r="IJ167">
        <v>2.1281692141418</v>
      </c>
      <c r="IK167">
        <v>0.00126289029031032</v>
      </c>
      <c r="IL167">
        <v>1.41772891061911e-08</v>
      </c>
      <c r="IM167">
        <v>3.84268295795709e-11</v>
      </c>
      <c r="IN167">
        <v>-0.00961934716735676</v>
      </c>
      <c r="IO167">
        <v>-0.0181798780298593</v>
      </c>
      <c r="IP167">
        <v>0.00198435848900387</v>
      </c>
      <c r="IQ167">
        <v>-1.69116240974151e-05</v>
      </c>
      <c r="IR167">
        <v>-3</v>
      </c>
      <c r="IS167">
        <v>2251</v>
      </c>
      <c r="IT167">
        <v>1</v>
      </c>
      <c r="IU167">
        <v>27</v>
      </c>
      <c r="IV167">
        <v>5838.4</v>
      </c>
      <c r="IW167">
        <v>5838.5</v>
      </c>
      <c r="IX167">
        <v>0.147705</v>
      </c>
      <c r="IY167">
        <v>4.99756</v>
      </c>
      <c r="IZ167">
        <v>2.24854</v>
      </c>
      <c r="JA167">
        <v>2.59766</v>
      </c>
      <c r="JB167">
        <v>1.99585</v>
      </c>
      <c r="JC167">
        <v>2.23877</v>
      </c>
      <c r="JD167">
        <v>26.2104</v>
      </c>
      <c r="JE167">
        <v>15.4279</v>
      </c>
      <c r="JF167">
        <v>2</v>
      </c>
      <c r="JG167">
        <v>620.045</v>
      </c>
      <c r="JH167">
        <v>751.969</v>
      </c>
      <c r="JI167">
        <v>21.5279</v>
      </c>
      <c r="JJ167">
        <v>22.4185</v>
      </c>
      <c r="JK167">
        <v>29.9998</v>
      </c>
      <c r="JL167">
        <v>22.3915</v>
      </c>
      <c r="JM167">
        <v>22.3392</v>
      </c>
      <c r="JN167">
        <v>-1</v>
      </c>
      <c r="JO167">
        <v>-30</v>
      </c>
      <c r="JP167">
        <v>-30</v>
      </c>
      <c r="JQ167">
        <v>-999.9</v>
      </c>
      <c r="JR167">
        <v>420.1</v>
      </c>
      <c r="JS167">
        <v>0</v>
      </c>
      <c r="JT167">
        <v>102.992</v>
      </c>
      <c r="JU167">
        <v>104.771</v>
      </c>
    </row>
    <row r="168" spans="1:281">
      <c r="A168">
        <v>152</v>
      </c>
      <c r="B168">
        <v>1654189518.6</v>
      </c>
      <c r="C168">
        <v>9061.5</v>
      </c>
      <c r="D168" t="s">
        <v>727</v>
      </c>
      <c r="E168" t="s">
        <v>728</v>
      </c>
      <c r="F168">
        <v>5</v>
      </c>
      <c r="G168" t="s">
        <v>417</v>
      </c>
      <c r="H168" t="s">
        <v>418</v>
      </c>
      <c r="I168">
        <v>1654189515.6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871.247250439114</v>
      </c>
      <c r="AK168">
        <v>873.235793939394</v>
      </c>
      <c r="AL168">
        <v>-0.677844945988789</v>
      </c>
      <c r="AM168">
        <v>66.9138105753433</v>
      </c>
      <c r="AN168">
        <f>(AP168 - AO168 + DI168*1E3/(8.314*(DK168+273.15)) * AR168/DH168 * AQ168) * DH168/(100*CV168) * 1000/(1000 - AP168)</f>
        <v>0</v>
      </c>
      <c r="AO168">
        <v>10.5085386684185</v>
      </c>
      <c r="AP168">
        <v>10.5469757575758</v>
      </c>
      <c r="AQ168">
        <v>-0.000186395183868746</v>
      </c>
      <c r="AR168">
        <v>78.336245327383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419</v>
      </c>
      <c r="AY168" t="s">
        <v>419</v>
      </c>
      <c r="AZ168">
        <v>0</v>
      </c>
      <c r="BA168">
        <v>0</v>
      </c>
      <c r="BB168">
        <f>1-AZ168/BA168</f>
        <v>0</v>
      </c>
      <c r="BC168">
        <v>0</v>
      </c>
      <c r="BD168" t="s">
        <v>419</v>
      </c>
      <c r="BE168" t="s">
        <v>419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419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6</v>
      </c>
      <c r="CW168">
        <v>0.5</v>
      </c>
      <c r="CX168" t="s">
        <v>420</v>
      </c>
      <c r="CY168">
        <v>2</v>
      </c>
      <c r="CZ168" t="b">
        <v>1</v>
      </c>
      <c r="DA168">
        <v>1654189515.6</v>
      </c>
      <c r="DB168">
        <v>865.706363636364</v>
      </c>
      <c r="DC168">
        <v>862.528727272727</v>
      </c>
      <c r="DD168">
        <v>10.5561363636364</v>
      </c>
      <c r="DE168">
        <v>10.5101818181818</v>
      </c>
      <c r="DF168">
        <v>862.453818181818</v>
      </c>
      <c r="DG168">
        <v>10.5564272727273</v>
      </c>
      <c r="DH168">
        <v>600.000636363636</v>
      </c>
      <c r="DI168">
        <v>90.6235090909091</v>
      </c>
      <c r="DJ168">
        <v>0.100051736363636</v>
      </c>
      <c r="DK168">
        <v>21.5047363636364</v>
      </c>
      <c r="DL168">
        <v>21.0532545454545</v>
      </c>
      <c r="DM168">
        <v>999.9</v>
      </c>
      <c r="DN168">
        <v>0</v>
      </c>
      <c r="DO168">
        <v>0</v>
      </c>
      <c r="DP168">
        <v>9998.3</v>
      </c>
      <c r="DQ168">
        <v>0</v>
      </c>
      <c r="DR168">
        <v>206.154363636364</v>
      </c>
      <c r="DS168">
        <v>3.17758363636364</v>
      </c>
      <c r="DT168">
        <v>874.942363636363</v>
      </c>
      <c r="DU168">
        <v>871.690545454545</v>
      </c>
      <c r="DV168">
        <v>0.0459541090909091</v>
      </c>
      <c r="DW168">
        <v>862.528727272727</v>
      </c>
      <c r="DX168">
        <v>10.5101818181818</v>
      </c>
      <c r="DY168">
        <v>0.956633272727273</v>
      </c>
      <c r="DZ168">
        <v>0.952468818181818</v>
      </c>
      <c r="EA168">
        <v>6.27210272727273</v>
      </c>
      <c r="EB168">
        <v>6.20886454545455</v>
      </c>
      <c r="EC168">
        <v>0</v>
      </c>
      <c r="ED168">
        <v>0</v>
      </c>
      <c r="EE168">
        <v>0</v>
      </c>
      <c r="EF168">
        <v>0</v>
      </c>
      <c r="EG168">
        <v>5.09090909090909</v>
      </c>
      <c r="EH168">
        <v>0</v>
      </c>
      <c r="EI168">
        <v>-22.6363636363636</v>
      </c>
      <c r="EJ168">
        <v>-2.09090909090909</v>
      </c>
      <c r="EK168">
        <v>33.312</v>
      </c>
      <c r="EL168">
        <v>38.6531818181818</v>
      </c>
      <c r="EM168">
        <v>35.4885454545455</v>
      </c>
      <c r="EN168">
        <v>39.937</v>
      </c>
      <c r="EO168">
        <v>34.375</v>
      </c>
      <c r="EP168">
        <v>0</v>
      </c>
      <c r="EQ168">
        <v>0</v>
      </c>
      <c r="ER168">
        <v>0</v>
      </c>
      <c r="ES168">
        <v>1654189519.3</v>
      </c>
      <c r="ET168">
        <v>0</v>
      </c>
      <c r="EU168">
        <v>-1.82692307692308</v>
      </c>
      <c r="EV168">
        <v>89.2136747299178</v>
      </c>
      <c r="EW168">
        <v>-97.264956784718</v>
      </c>
      <c r="EX168">
        <v>-14.8076923076923</v>
      </c>
      <c r="EY168">
        <v>15</v>
      </c>
      <c r="EZ168">
        <v>0</v>
      </c>
      <c r="FA168" t="s">
        <v>421</v>
      </c>
      <c r="FB168">
        <v>1653839153.1</v>
      </c>
      <c r="FC168">
        <v>1653839148.6</v>
      </c>
      <c r="FD168">
        <v>0</v>
      </c>
      <c r="FE168">
        <v>0.832</v>
      </c>
      <c r="FF168">
        <v>0.044</v>
      </c>
      <c r="FG168">
        <v>2.673</v>
      </c>
      <c r="FH168">
        <v>0.008</v>
      </c>
      <c r="FI168">
        <v>427</v>
      </c>
      <c r="FJ168">
        <v>11</v>
      </c>
      <c r="FK168">
        <v>0.49</v>
      </c>
      <c r="FL168">
        <v>0.23</v>
      </c>
      <c r="FM168">
        <v>3.25190709677419</v>
      </c>
      <c r="FN168">
        <v>-0.554512258064516</v>
      </c>
      <c r="FO168">
        <v>0.0909148325736447</v>
      </c>
      <c r="FP168">
        <v>-1</v>
      </c>
      <c r="FQ168">
        <v>-1.98076923076923</v>
      </c>
      <c r="FR168">
        <v>78.7179482840962</v>
      </c>
      <c r="FS168">
        <v>15.9942782853689</v>
      </c>
      <c r="FT168">
        <v>0</v>
      </c>
      <c r="FU168">
        <v>0.0182542809377419</v>
      </c>
      <c r="FV168">
        <v>0.218054778176613</v>
      </c>
      <c r="FW168">
        <v>0.0202847541185415</v>
      </c>
      <c r="FX168">
        <v>0</v>
      </c>
      <c r="FY168">
        <v>0</v>
      </c>
      <c r="FZ168">
        <v>2</v>
      </c>
      <c r="GA168" t="s">
        <v>422</v>
      </c>
      <c r="GB168">
        <v>3.20844</v>
      </c>
      <c r="GC168">
        <v>2.75482</v>
      </c>
      <c r="GD168">
        <v>0.153345</v>
      </c>
      <c r="GE168">
        <v>0.153333</v>
      </c>
      <c r="GF168">
        <v>0.0579193</v>
      </c>
      <c r="GG168">
        <v>0.0581523</v>
      </c>
      <c r="GH168">
        <v>33243.6</v>
      </c>
      <c r="GI168">
        <v>36660.6</v>
      </c>
      <c r="GJ168">
        <v>35559.2</v>
      </c>
      <c r="GK168">
        <v>39280.5</v>
      </c>
      <c r="GL168">
        <v>47451.8</v>
      </c>
      <c r="GM168">
        <v>53369.4</v>
      </c>
      <c r="GN168">
        <v>55485.8</v>
      </c>
      <c r="GO168">
        <v>62915.3</v>
      </c>
      <c r="GP168">
        <v>2.21728</v>
      </c>
      <c r="GQ168">
        <v>2.38372</v>
      </c>
      <c r="GR168">
        <v>0.113547</v>
      </c>
      <c r="GS168">
        <v>0</v>
      </c>
      <c r="GT168">
        <v>19.1777</v>
      </c>
      <c r="GU168">
        <v>999.9</v>
      </c>
      <c r="GV168">
        <v>35.576</v>
      </c>
      <c r="GW168">
        <v>23.957</v>
      </c>
      <c r="GX168">
        <v>11.7262</v>
      </c>
      <c r="GY168">
        <v>55.0601</v>
      </c>
      <c r="GZ168">
        <v>36.238</v>
      </c>
      <c r="HA168">
        <v>2</v>
      </c>
      <c r="HB168">
        <v>-0.376217</v>
      </c>
      <c r="HC168">
        <v>0</v>
      </c>
      <c r="HD168">
        <v>20.1802</v>
      </c>
      <c r="HE168">
        <v>5.20396</v>
      </c>
      <c r="HF168">
        <v>12.0052</v>
      </c>
      <c r="HG168">
        <v>4.9757</v>
      </c>
      <c r="HH168">
        <v>3.293</v>
      </c>
      <c r="HI168">
        <v>454.6</v>
      </c>
      <c r="HJ168">
        <v>9999</v>
      </c>
      <c r="HK168">
        <v>9999</v>
      </c>
      <c r="HL168">
        <v>8593.3</v>
      </c>
      <c r="HM168">
        <v>1.86259</v>
      </c>
      <c r="HN168">
        <v>1.86774</v>
      </c>
      <c r="HO168">
        <v>1.86751</v>
      </c>
      <c r="HP168">
        <v>1.86859</v>
      </c>
      <c r="HQ168">
        <v>1.86951</v>
      </c>
      <c r="HR168">
        <v>1.86554</v>
      </c>
      <c r="HS168">
        <v>1.86673</v>
      </c>
      <c r="HT168">
        <v>1.86801</v>
      </c>
      <c r="HU168">
        <v>5</v>
      </c>
      <c r="HV168">
        <v>0</v>
      </c>
      <c r="HW168">
        <v>0</v>
      </c>
      <c r="HX168">
        <v>0</v>
      </c>
      <c r="HY168" t="s">
        <v>423</v>
      </c>
      <c r="HZ168" t="s">
        <v>424</v>
      </c>
      <c r="IA168" t="s">
        <v>425</v>
      </c>
      <c r="IB168" t="s">
        <v>425</v>
      </c>
      <c r="IC168" t="s">
        <v>425</v>
      </c>
      <c r="ID168" t="s">
        <v>425</v>
      </c>
      <c r="IE168">
        <v>0</v>
      </c>
      <c r="IF168">
        <v>100</v>
      </c>
      <c r="IG168">
        <v>100</v>
      </c>
      <c r="IH168">
        <v>3.25</v>
      </c>
      <c r="II168">
        <v>-0.0006</v>
      </c>
      <c r="IJ168">
        <v>2.1281692141418</v>
      </c>
      <c r="IK168">
        <v>0.00126289029031032</v>
      </c>
      <c r="IL168">
        <v>1.41772891061911e-08</v>
      </c>
      <c r="IM168">
        <v>3.84268295795709e-11</v>
      </c>
      <c r="IN168">
        <v>-0.00961934716735676</v>
      </c>
      <c r="IO168">
        <v>-0.0181798780298593</v>
      </c>
      <c r="IP168">
        <v>0.00198435848900387</v>
      </c>
      <c r="IQ168">
        <v>-1.69116240974151e-05</v>
      </c>
      <c r="IR168">
        <v>-3</v>
      </c>
      <c r="IS168">
        <v>2251</v>
      </c>
      <c r="IT168">
        <v>1</v>
      </c>
      <c r="IU168">
        <v>27</v>
      </c>
      <c r="IV168">
        <v>5839.4</v>
      </c>
      <c r="IW168">
        <v>5839.5</v>
      </c>
      <c r="IX168">
        <v>0.147705</v>
      </c>
      <c r="IY168">
        <v>4.99756</v>
      </c>
      <c r="IZ168">
        <v>2.24854</v>
      </c>
      <c r="JA168">
        <v>2.59888</v>
      </c>
      <c r="JB168">
        <v>1.99585</v>
      </c>
      <c r="JC168">
        <v>2.30225</v>
      </c>
      <c r="JD168">
        <v>26.1691</v>
      </c>
      <c r="JE168">
        <v>15.4367</v>
      </c>
      <c r="JF168">
        <v>2</v>
      </c>
      <c r="JG168">
        <v>620.035</v>
      </c>
      <c r="JH168">
        <v>752.116</v>
      </c>
      <c r="JI168">
        <v>21.4805</v>
      </c>
      <c r="JJ168">
        <v>22.3693</v>
      </c>
      <c r="JK168">
        <v>29.9998</v>
      </c>
      <c r="JL168">
        <v>22.3445</v>
      </c>
      <c r="JM168">
        <v>22.2921</v>
      </c>
      <c r="JN168">
        <v>-1</v>
      </c>
      <c r="JO168">
        <v>-30</v>
      </c>
      <c r="JP168">
        <v>-30</v>
      </c>
      <c r="JQ168">
        <v>-999.9</v>
      </c>
      <c r="JR168">
        <v>420.1</v>
      </c>
      <c r="JS168">
        <v>0</v>
      </c>
      <c r="JT168">
        <v>103</v>
      </c>
      <c r="JU168">
        <v>104.78</v>
      </c>
    </row>
    <row r="169" spans="1:281">
      <c r="A169">
        <v>153</v>
      </c>
      <c r="B169">
        <v>1654189578.6</v>
      </c>
      <c r="C169">
        <v>9121.5</v>
      </c>
      <c r="D169" t="s">
        <v>729</v>
      </c>
      <c r="E169" t="s">
        <v>730</v>
      </c>
      <c r="F169">
        <v>5</v>
      </c>
      <c r="G169" t="s">
        <v>417</v>
      </c>
      <c r="H169" t="s">
        <v>418</v>
      </c>
      <c r="I169">
        <v>1654189575.6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882.147683174641</v>
      </c>
      <c r="AK169">
        <v>883.447872727272</v>
      </c>
      <c r="AL169">
        <v>-0.611357604995357</v>
      </c>
      <c r="AM169">
        <v>66.9138105753433</v>
      </c>
      <c r="AN169">
        <f>(AP169 - AO169 + DI169*1E3/(8.314*(DK169+273.15)) * AR169/DH169 * AQ169) * DH169/(100*CV169) * 1000/(1000 - AP169)</f>
        <v>0</v>
      </c>
      <c r="AO169">
        <v>10.4857707208594</v>
      </c>
      <c r="AP169">
        <v>10.5199260606061</v>
      </c>
      <c r="AQ169">
        <v>-0.000173002965201142</v>
      </c>
      <c r="AR169">
        <v>78.336245327383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419</v>
      </c>
      <c r="AY169" t="s">
        <v>419</v>
      </c>
      <c r="AZ169">
        <v>0</v>
      </c>
      <c r="BA169">
        <v>0</v>
      </c>
      <c r="BB169">
        <f>1-AZ169/BA169</f>
        <v>0</v>
      </c>
      <c r="BC169">
        <v>0</v>
      </c>
      <c r="BD169" t="s">
        <v>419</v>
      </c>
      <c r="BE169" t="s">
        <v>419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419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6</v>
      </c>
      <c r="CW169">
        <v>0.5</v>
      </c>
      <c r="CX169" t="s">
        <v>420</v>
      </c>
      <c r="CY169">
        <v>2</v>
      </c>
      <c r="CZ169" t="b">
        <v>1</v>
      </c>
      <c r="DA169">
        <v>1654189575.6</v>
      </c>
      <c r="DB169">
        <v>875.443727272727</v>
      </c>
      <c r="DC169">
        <v>873.986636363636</v>
      </c>
      <c r="DD169">
        <v>10.5264090909091</v>
      </c>
      <c r="DE169">
        <v>10.4854909090909</v>
      </c>
      <c r="DF169">
        <v>872.177727272727</v>
      </c>
      <c r="DG169">
        <v>10.5272181818182</v>
      </c>
      <c r="DH169">
        <v>600.000090909091</v>
      </c>
      <c r="DI169">
        <v>90.6186545454545</v>
      </c>
      <c r="DJ169">
        <v>0.0999211272727273</v>
      </c>
      <c r="DK169">
        <v>21.4574181818182</v>
      </c>
      <c r="DL169">
        <v>21.0021818181818</v>
      </c>
      <c r="DM169">
        <v>999.9</v>
      </c>
      <c r="DN169">
        <v>0</v>
      </c>
      <c r="DO169">
        <v>0</v>
      </c>
      <c r="DP169">
        <v>9992.44818181818</v>
      </c>
      <c r="DQ169">
        <v>0</v>
      </c>
      <c r="DR169">
        <v>206.188727272727</v>
      </c>
      <c r="DS169">
        <v>1.45703118181818</v>
      </c>
      <c r="DT169">
        <v>884.757</v>
      </c>
      <c r="DU169">
        <v>883.248090909091</v>
      </c>
      <c r="DV169">
        <v>0.0409186909090909</v>
      </c>
      <c r="DW169">
        <v>873.986636363636</v>
      </c>
      <c r="DX169">
        <v>10.4854909090909</v>
      </c>
      <c r="DY169">
        <v>0.953887545454545</v>
      </c>
      <c r="DZ169">
        <v>0.950179545454545</v>
      </c>
      <c r="EA169">
        <v>6.23044909090909</v>
      </c>
      <c r="EB169">
        <v>6.17401272727273</v>
      </c>
      <c r="EC169">
        <v>0</v>
      </c>
      <c r="ED169">
        <v>0</v>
      </c>
      <c r="EE169">
        <v>0</v>
      </c>
      <c r="EF169">
        <v>0</v>
      </c>
      <c r="EG169">
        <v>-6.04545454545455</v>
      </c>
      <c r="EH169">
        <v>0</v>
      </c>
      <c r="EI169">
        <v>-27.2272727272727</v>
      </c>
      <c r="EJ169">
        <v>-1.54545454545455</v>
      </c>
      <c r="EK169">
        <v>33.25</v>
      </c>
      <c r="EL169">
        <v>38.625</v>
      </c>
      <c r="EM169">
        <v>35.437</v>
      </c>
      <c r="EN169">
        <v>39.9257272727273</v>
      </c>
      <c r="EO169">
        <v>34.3406363636364</v>
      </c>
      <c r="EP169">
        <v>0</v>
      </c>
      <c r="EQ169">
        <v>0</v>
      </c>
      <c r="ER169">
        <v>0</v>
      </c>
      <c r="ES169">
        <v>1654189579.3</v>
      </c>
      <c r="ET169">
        <v>0</v>
      </c>
      <c r="EU169">
        <v>-5.11538461538461</v>
      </c>
      <c r="EV169">
        <v>21.3333333019134</v>
      </c>
      <c r="EW169">
        <v>-55.6239305934608</v>
      </c>
      <c r="EX169">
        <v>-21.9615384615385</v>
      </c>
      <c r="EY169">
        <v>15</v>
      </c>
      <c r="EZ169">
        <v>0</v>
      </c>
      <c r="FA169" t="s">
        <v>421</v>
      </c>
      <c r="FB169">
        <v>1653839153.1</v>
      </c>
      <c r="FC169">
        <v>1653839148.6</v>
      </c>
      <c r="FD169">
        <v>0</v>
      </c>
      <c r="FE169">
        <v>0.832</v>
      </c>
      <c r="FF169">
        <v>0.044</v>
      </c>
      <c r="FG169">
        <v>2.673</v>
      </c>
      <c r="FH169">
        <v>0.008</v>
      </c>
      <c r="FI169">
        <v>427</v>
      </c>
      <c r="FJ169">
        <v>11</v>
      </c>
      <c r="FK169">
        <v>0.49</v>
      </c>
      <c r="FL169">
        <v>0.23</v>
      </c>
      <c r="FM169">
        <v>-7.39302635483871</v>
      </c>
      <c r="FN169">
        <v>2.65412985483873</v>
      </c>
      <c r="FO169">
        <v>12.9987043487614</v>
      </c>
      <c r="FP169">
        <v>-1</v>
      </c>
      <c r="FQ169">
        <v>-6.23076923076923</v>
      </c>
      <c r="FR169">
        <v>24.5811965343338</v>
      </c>
      <c r="FS169">
        <v>15.308513700421</v>
      </c>
      <c r="FT169">
        <v>0</v>
      </c>
      <c r="FU169">
        <v>0.0181180274193548</v>
      </c>
      <c r="FV169">
        <v>0.175366334032258</v>
      </c>
      <c r="FW169">
        <v>0.0168318852456419</v>
      </c>
      <c r="FX169">
        <v>0</v>
      </c>
      <c r="FY169">
        <v>0</v>
      </c>
      <c r="FZ169">
        <v>2</v>
      </c>
      <c r="GA169" t="s">
        <v>422</v>
      </c>
      <c r="GB169">
        <v>3.20845</v>
      </c>
      <c r="GC169">
        <v>2.7547</v>
      </c>
      <c r="GD169">
        <v>0.154561</v>
      </c>
      <c r="GE169">
        <v>0.154938</v>
      </c>
      <c r="GF169">
        <v>0.0578114</v>
      </c>
      <c r="GG169">
        <v>0.0580495</v>
      </c>
      <c r="GH169">
        <v>33198.3</v>
      </c>
      <c r="GI169">
        <v>36594.5</v>
      </c>
      <c r="GJ169">
        <v>35561.5</v>
      </c>
      <c r="GK169">
        <v>39283.7</v>
      </c>
      <c r="GL169">
        <v>47459.6</v>
      </c>
      <c r="GM169">
        <v>53379</v>
      </c>
      <c r="GN169">
        <v>55488.4</v>
      </c>
      <c r="GO169">
        <v>62919.6</v>
      </c>
      <c r="GP169">
        <v>2.21798</v>
      </c>
      <c r="GQ169">
        <v>2.38473</v>
      </c>
      <c r="GR169">
        <v>0.113174</v>
      </c>
      <c r="GS169">
        <v>0</v>
      </c>
      <c r="GT169">
        <v>19.1236</v>
      </c>
      <c r="GU169">
        <v>999.9</v>
      </c>
      <c r="GV169">
        <v>35.576</v>
      </c>
      <c r="GW169">
        <v>23.917</v>
      </c>
      <c r="GX169">
        <v>11.7005</v>
      </c>
      <c r="GY169">
        <v>54.8501</v>
      </c>
      <c r="GZ169">
        <v>36.1899</v>
      </c>
      <c r="HA169">
        <v>2</v>
      </c>
      <c r="HB169">
        <v>-0.379936</v>
      </c>
      <c r="HC169">
        <v>0</v>
      </c>
      <c r="HD169">
        <v>20.1803</v>
      </c>
      <c r="HE169">
        <v>5.20471</v>
      </c>
      <c r="HF169">
        <v>12.0041</v>
      </c>
      <c r="HG169">
        <v>4.9758</v>
      </c>
      <c r="HH169">
        <v>3.293</v>
      </c>
      <c r="HI169">
        <v>454.6</v>
      </c>
      <c r="HJ169">
        <v>9999</v>
      </c>
      <c r="HK169">
        <v>9999</v>
      </c>
      <c r="HL169">
        <v>8593.3</v>
      </c>
      <c r="HM169">
        <v>1.86255</v>
      </c>
      <c r="HN169">
        <v>1.86774</v>
      </c>
      <c r="HO169">
        <v>1.86752</v>
      </c>
      <c r="HP169">
        <v>1.86858</v>
      </c>
      <c r="HQ169">
        <v>1.8695</v>
      </c>
      <c r="HR169">
        <v>1.86554</v>
      </c>
      <c r="HS169">
        <v>1.86671</v>
      </c>
      <c r="HT169">
        <v>1.868</v>
      </c>
      <c r="HU169">
        <v>5</v>
      </c>
      <c r="HV169">
        <v>0</v>
      </c>
      <c r="HW169">
        <v>0</v>
      </c>
      <c r="HX169">
        <v>0</v>
      </c>
      <c r="HY169" t="s">
        <v>423</v>
      </c>
      <c r="HZ169" t="s">
        <v>424</v>
      </c>
      <c r="IA169" t="s">
        <v>425</v>
      </c>
      <c r="IB169" t="s">
        <v>425</v>
      </c>
      <c r="IC169" t="s">
        <v>425</v>
      </c>
      <c r="ID169" t="s">
        <v>425</v>
      </c>
      <c r="IE169">
        <v>0</v>
      </c>
      <c r="IF169">
        <v>100</v>
      </c>
      <c r="IG169">
        <v>100</v>
      </c>
      <c r="IH169">
        <v>3.264</v>
      </c>
      <c r="II169">
        <v>-0.001</v>
      </c>
      <c r="IJ169">
        <v>2.1281692141418</v>
      </c>
      <c r="IK169">
        <v>0.00126289029031032</v>
      </c>
      <c r="IL169">
        <v>1.41772891061911e-08</v>
      </c>
      <c r="IM169">
        <v>3.84268295795709e-11</v>
      </c>
      <c r="IN169">
        <v>-0.00961934716735676</v>
      </c>
      <c r="IO169">
        <v>-0.0181798780298593</v>
      </c>
      <c r="IP169">
        <v>0.00198435848900387</v>
      </c>
      <c r="IQ169">
        <v>-1.69116240974151e-05</v>
      </c>
      <c r="IR169">
        <v>-3</v>
      </c>
      <c r="IS169">
        <v>2251</v>
      </c>
      <c r="IT169">
        <v>1</v>
      </c>
      <c r="IU169">
        <v>27</v>
      </c>
      <c r="IV169">
        <v>5840.4</v>
      </c>
      <c r="IW169">
        <v>5840.5</v>
      </c>
      <c r="IX169">
        <v>0.147705</v>
      </c>
      <c r="IY169">
        <v>4.99756</v>
      </c>
      <c r="IZ169">
        <v>2.24854</v>
      </c>
      <c r="JA169">
        <v>2.59766</v>
      </c>
      <c r="JB169">
        <v>1.99585</v>
      </c>
      <c r="JC169">
        <v>2.34863</v>
      </c>
      <c r="JD169">
        <v>26.1279</v>
      </c>
      <c r="JE169">
        <v>15.4192</v>
      </c>
      <c r="JF169">
        <v>2</v>
      </c>
      <c r="JG169">
        <v>619.966</v>
      </c>
      <c r="JH169">
        <v>752.287</v>
      </c>
      <c r="JI169">
        <v>21.4309</v>
      </c>
      <c r="JJ169">
        <v>22.3186</v>
      </c>
      <c r="JK169">
        <v>29.9997</v>
      </c>
      <c r="JL169">
        <v>22.2957</v>
      </c>
      <c r="JM169">
        <v>22.2437</v>
      </c>
      <c r="JN169">
        <v>-1</v>
      </c>
      <c r="JO169">
        <v>-30</v>
      </c>
      <c r="JP169">
        <v>-30</v>
      </c>
      <c r="JQ169">
        <v>-999.9</v>
      </c>
      <c r="JR169">
        <v>420.1</v>
      </c>
      <c r="JS169">
        <v>0</v>
      </c>
      <c r="JT169">
        <v>103.005</v>
      </c>
      <c r="JU169">
        <v>104.788</v>
      </c>
    </row>
    <row r="170" spans="1:281">
      <c r="A170">
        <v>154</v>
      </c>
      <c r="B170">
        <v>1654189638.6</v>
      </c>
      <c r="C170">
        <v>9181.5</v>
      </c>
      <c r="D170" t="s">
        <v>731</v>
      </c>
      <c r="E170" t="s">
        <v>732</v>
      </c>
      <c r="F170">
        <v>5</v>
      </c>
      <c r="G170" t="s">
        <v>417</v>
      </c>
      <c r="H170" t="s">
        <v>418</v>
      </c>
      <c r="I170">
        <v>1654189635.6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945.752573281566</v>
      </c>
      <c r="AK170">
        <v>948.452660606061</v>
      </c>
      <c r="AL170">
        <v>-0.919790417799987</v>
      </c>
      <c r="AM170">
        <v>66.9138105753433</v>
      </c>
      <c r="AN170">
        <f>(AP170 - AO170 + DI170*1E3/(8.314*(DK170+273.15)) * AR170/DH170 * AQ170) * DH170/(100*CV170) * 1000/(1000 - AP170)</f>
        <v>0</v>
      </c>
      <c r="AO170">
        <v>10.4374496085491</v>
      </c>
      <c r="AP170">
        <v>10.4737224242424</v>
      </c>
      <c r="AQ170">
        <v>-0.000150004822181748</v>
      </c>
      <c r="AR170">
        <v>78.336245327383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419</v>
      </c>
      <c r="AY170" t="s">
        <v>419</v>
      </c>
      <c r="AZ170">
        <v>0</v>
      </c>
      <c r="BA170">
        <v>0</v>
      </c>
      <c r="BB170">
        <f>1-AZ170/BA170</f>
        <v>0</v>
      </c>
      <c r="BC170">
        <v>0</v>
      </c>
      <c r="BD170" t="s">
        <v>419</v>
      </c>
      <c r="BE170" t="s">
        <v>419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419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6</v>
      </c>
      <c r="CW170">
        <v>0.5</v>
      </c>
      <c r="CX170" t="s">
        <v>420</v>
      </c>
      <c r="CY170">
        <v>2</v>
      </c>
      <c r="CZ170" t="b">
        <v>1</v>
      </c>
      <c r="DA170">
        <v>1654189635.6</v>
      </c>
      <c r="DB170">
        <v>940.325181818182</v>
      </c>
      <c r="DC170">
        <v>938.079272727273</v>
      </c>
      <c r="DD170">
        <v>10.4813909090909</v>
      </c>
      <c r="DE170">
        <v>10.4373272727273</v>
      </c>
      <c r="DF170">
        <v>936.969454545455</v>
      </c>
      <c r="DG170">
        <v>10.483</v>
      </c>
      <c r="DH170">
        <v>599.992090909091</v>
      </c>
      <c r="DI170">
        <v>90.6175909090909</v>
      </c>
      <c r="DJ170">
        <v>0.0998929272727273</v>
      </c>
      <c r="DK170">
        <v>21.4043</v>
      </c>
      <c r="DL170">
        <v>20.9525181818182</v>
      </c>
      <c r="DM170">
        <v>999.9</v>
      </c>
      <c r="DN170">
        <v>0</v>
      </c>
      <c r="DO170">
        <v>0</v>
      </c>
      <c r="DP170">
        <v>9996.02454545455</v>
      </c>
      <c r="DQ170">
        <v>0</v>
      </c>
      <c r="DR170">
        <v>206.203</v>
      </c>
      <c r="DS170">
        <v>2.24557172727273</v>
      </c>
      <c r="DT170">
        <v>950.285181818182</v>
      </c>
      <c r="DU170">
        <v>947.973909090909</v>
      </c>
      <c r="DV170">
        <v>0.0440697272727273</v>
      </c>
      <c r="DW170">
        <v>938.079272727273</v>
      </c>
      <c r="DX170">
        <v>10.4373272727273</v>
      </c>
      <c r="DY170">
        <v>0.949798636363636</v>
      </c>
      <c r="DZ170">
        <v>0.945804909090909</v>
      </c>
      <c r="EA170">
        <v>6.16821909090909</v>
      </c>
      <c r="EB170">
        <v>6.10719363636364</v>
      </c>
      <c r="EC170">
        <v>0</v>
      </c>
      <c r="ED170">
        <v>0</v>
      </c>
      <c r="EE170">
        <v>0</v>
      </c>
      <c r="EF170">
        <v>0</v>
      </c>
      <c r="EG170">
        <v>-8.68181818181818</v>
      </c>
      <c r="EH170">
        <v>0</v>
      </c>
      <c r="EI170">
        <v>-8.5</v>
      </c>
      <c r="EJ170">
        <v>-2.36363636363636</v>
      </c>
      <c r="EK170">
        <v>33.25</v>
      </c>
      <c r="EL170">
        <v>38.562</v>
      </c>
      <c r="EM170">
        <v>35.375</v>
      </c>
      <c r="EN170">
        <v>39.875</v>
      </c>
      <c r="EO170">
        <v>34.312</v>
      </c>
      <c r="EP170">
        <v>0</v>
      </c>
      <c r="EQ170">
        <v>0</v>
      </c>
      <c r="ER170">
        <v>0</v>
      </c>
      <c r="ES170">
        <v>1654189639.3</v>
      </c>
      <c r="ET170">
        <v>0</v>
      </c>
      <c r="EU170">
        <v>-5.57692307692308</v>
      </c>
      <c r="EV170">
        <v>-37.1623934768477</v>
      </c>
      <c r="EW170">
        <v>-10.5982909282809</v>
      </c>
      <c r="EX170">
        <v>-12.0769230769231</v>
      </c>
      <c r="EY170">
        <v>15</v>
      </c>
      <c r="EZ170">
        <v>0</v>
      </c>
      <c r="FA170" t="s">
        <v>421</v>
      </c>
      <c r="FB170">
        <v>1653839153.1</v>
      </c>
      <c r="FC170">
        <v>1653839148.6</v>
      </c>
      <c r="FD170">
        <v>0</v>
      </c>
      <c r="FE170">
        <v>0.832</v>
      </c>
      <c r="FF170">
        <v>0.044</v>
      </c>
      <c r="FG170">
        <v>2.673</v>
      </c>
      <c r="FH170">
        <v>0.008</v>
      </c>
      <c r="FI170">
        <v>427</v>
      </c>
      <c r="FJ170">
        <v>11</v>
      </c>
      <c r="FK170">
        <v>0.49</v>
      </c>
      <c r="FL170">
        <v>0.23</v>
      </c>
      <c r="FM170">
        <v>-9.61362456129032</v>
      </c>
      <c r="FN170">
        <v>8.07739131290323</v>
      </c>
      <c r="FO170">
        <v>16.4222728565638</v>
      </c>
      <c r="FP170">
        <v>-1</v>
      </c>
      <c r="FQ170">
        <v>-5.51923076923077</v>
      </c>
      <c r="FR170">
        <v>-63.4700856594525</v>
      </c>
      <c r="FS170">
        <v>16.0369050157818</v>
      </c>
      <c r="FT170">
        <v>0</v>
      </c>
      <c r="FU170">
        <v>0.0190599206451613</v>
      </c>
      <c r="FV170">
        <v>0.18767224983871</v>
      </c>
      <c r="FW170">
        <v>0.0183704331392425</v>
      </c>
      <c r="FX170">
        <v>0</v>
      </c>
      <c r="FY170">
        <v>0</v>
      </c>
      <c r="FZ170">
        <v>2</v>
      </c>
      <c r="GA170" t="s">
        <v>422</v>
      </c>
      <c r="GB170">
        <v>3.20842</v>
      </c>
      <c r="GC170">
        <v>2.75482</v>
      </c>
      <c r="GD170">
        <v>0.161869</v>
      </c>
      <c r="GE170">
        <v>0.162108</v>
      </c>
      <c r="GF170">
        <v>0.057626</v>
      </c>
      <c r="GG170">
        <v>0.0578412</v>
      </c>
      <c r="GH170">
        <v>32914.1</v>
      </c>
      <c r="GI170">
        <v>36288.1</v>
      </c>
      <c r="GJ170">
        <v>35563.7</v>
      </c>
      <c r="GK170">
        <v>39287.2</v>
      </c>
      <c r="GL170">
        <v>47471.6</v>
      </c>
      <c r="GM170">
        <v>53396.3</v>
      </c>
      <c r="GN170">
        <v>55491</v>
      </c>
      <c r="GO170">
        <v>62925.7</v>
      </c>
      <c r="GP170">
        <v>2.21872</v>
      </c>
      <c r="GQ170">
        <v>2.38592</v>
      </c>
      <c r="GR170">
        <v>0.114076</v>
      </c>
      <c r="GS170">
        <v>0</v>
      </c>
      <c r="GT170">
        <v>19.0663</v>
      </c>
      <c r="GU170">
        <v>999.9</v>
      </c>
      <c r="GV170">
        <v>35.502</v>
      </c>
      <c r="GW170">
        <v>23.877</v>
      </c>
      <c r="GX170">
        <v>11.648</v>
      </c>
      <c r="GY170">
        <v>55.1201</v>
      </c>
      <c r="GZ170">
        <v>36.238</v>
      </c>
      <c r="HA170">
        <v>2</v>
      </c>
      <c r="HB170">
        <v>-0.38359</v>
      </c>
      <c r="HC170">
        <v>0</v>
      </c>
      <c r="HD170">
        <v>20.1803</v>
      </c>
      <c r="HE170">
        <v>5.20441</v>
      </c>
      <c r="HF170">
        <v>12.004</v>
      </c>
      <c r="HG170">
        <v>4.97575</v>
      </c>
      <c r="HH170">
        <v>3.293</v>
      </c>
      <c r="HI170">
        <v>454.7</v>
      </c>
      <c r="HJ170">
        <v>9999</v>
      </c>
      <c r="HK170">
        <v>9999</v>
      </c>
      <c r="HL170">
        <v>8593.3</v>
      </c>
      <c r="HM170">
        <v>1.86253</v>
      </c>
      <c r="HN170">
        <v>1.86771</v>
      </c>
      <c r="HO170">
        <v>1.86751</v>
      </c>
      <c r="HP170">
        <v>1.86856</v>
      </c>
      <c r="HQ170">
        <v>1.86949</v>
      </c>
      <c r="HR170">
        <v>1.86554</v>
      </c>
      <c r="HS170">
        <v>1.86667</v>
      </c>
      <c r="HT170">
        <v>1.86804</v>
      </c>
      <c r="HU170">
        <v>5</v>
      </c>
      <c r="HV170">
        <v>0</v>
      </c>
      <c r="HW170">
        <v>0</v>
      </c>
      <c r="HX170">
        <v>0</v>
      </c>
      <c r="HY170" t="s">
        <v>423</v>
      </c>
      <c r="HZ170" t="s">
        <v>424</v>
      </c>
      <c r="IA170" t="s">
        <v>425</v>
      </c>
      <c r="IB170" t="s">
        <v>425</v>
      </c>
      <c r="IC170" t="s">
        <v>425</v>
      </c>
      <c r="ID170" t="s">
        <v>425</v>
      </c>
      <c r="IE170">
        <v>0</v>
      </c>
      <c r="IF170">
        <v>100</v>
      </c>
      <c r="IG170">
        <v>100</v>
      </c>
      <c r="IH170">
        <v>3.353</v>
      </c>
      <c r="II170">
        <v>-0.0018</v>
      </c>
      <c r="IJ170">
        <v>2.1281692141418</v>
      </c>
      <c r="IK170">
        <v>0.00126289029031032</v>
      </c>
      <c r="IL170">
        <v>1.41772891061911e-08</v>
      </c>
      <c r="IM170">
        <v>3.84268295795709e-11</v>
      </c>
      <c r="IN170">
        <v>-0.00961934716735676</v>
      </c>
      <c r="IO170">
        <v>-0.0181798780298593</v>
      </c>
      <c r="IP170">
        <v>0.00198435848900387</v>
      </c>
      <c r="IQ170">
        <v>-1.69116240974151e-05</v>
      </c>
      <c r="IR170">
        <v>-3</v>
      </c>
      <c r="IS170">
        <v>2251</v>
      </c>
      <c r="IT170">
        <v>1</v>
      </c>
      <c r="IU170">
        <v>27</v>
      </c>
      <c r="IV170">
        <v>5841.4</v>
      </c>
      <c r="IW170">
        <v>5841.5</v>
      </c>
      <c r="IX170">
        <v>0.147705</v>
      </c>
      <c r="IY170">
        <v>4.99756</v>
      </c>
      <c r="IZ170">
        <v>2.24854</v>
      </c>
      <c r="JA170">
        <v>2.59766</v>
      </c>
      <c r="JB170">
        <v>1.99585</v>
      </c>
      <c r="JC170">
        <v>2.33032</v>
      </c>
      <c r="JD170">
        <v>26.0868</v>
      </c>
      <c r="JE170">
        <v>15.4279</v>
      </c>
      <c r="JF170">
        <v>2</v>
      </c>
      <c r="JG170">
        <v>619.936</v>
      </c>
      <c r="JH170">
        <v>752.637</v>
      </c>
      <c r="JI170">
        <v>21.383</v>
      </c>
      <c r="JJ170">
        <v>22.2688</v>
      </c>
      <c r="JK170">
        <v>29.9998</v>
      </c>
      <c r="JL170">
        <v>22.2471</v>
      </c>
      <c r="JM170">
        <v>22.1953</v>
      </c>
      <c r="JN170">
        <v>-1</v>
      </c>
      <c r="JO170">
        <v>-30</v>
      </c>
      <c r="JP170">
        <v>-30</v>
      </c>
      <c r="JQ170">
        <v>-999.9</v>
      </c>
      <c r="JR170">
        <v>420.1</v>
      </c>
      <c r="JS170">
        <v>0</v>
      </c>
      <c r="JT170">
        <v>103.01</v>
      </c>
      <c r="JU170">
        <v>104.798</v>
      </c>
    </row>
    <row r="171" spans="1:281">
      <c r="A171">
        <v>155</v>
      </c>
      <c r="B171">
        <v>1654189698.6</v>
      </c>
      <c r="C171">
        <v>9241.5</v>
      </c>
      <c r="D171" t="s">
        <v>733</v>
      </c>
      <c r="E171" t="s">
        <v>734</v>
      </c>
      <c r="F171">
        <v>5</v>
      </c>
      <c r="G171" t="s">
        <v>417</v>
      </c>
      <c r="H171" t="s">
        <v>418</v>
      </c>
      <c r="I171">
        <v>1654189695.6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930.343684808308</v>
      </c>
      <c r="AK171">
        <v>932.2398</v>
      </c>
      <c r="AL171">
        <v>-0.721941307896546</v>
      </c>
      <c r="AM171">
        <v>66.9138105753433</v>
      </c>
      <c r="AN171">
        <f>(AP171 - AO171 + DI171*1E3/(8.314*(DK171+273.15)) * AR171/DH171 * AQ171) * DH171/(100*CV171) * 1000/(1000 - AP171)</f>
        <v>0</v>
      </c>
      <c r="AO171">
        <v>10.3783097512855</v>
      </c>
      <c r="AP171">
        <v>10.414016969697</v>
      </c>
      <c r="AQ171">
        <v>-0.000183515709264519</v>
      </c>
      <c r="AR171">
        <v>78.336245327383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419</v>
      </c>
      <c r="AY171" t="s">
        <v>419</v>
      </c>
      <c r="AZ171">
        <v>0</v>
      </c>
      <c r="BA171">
        <v>0</v>
      </c>
      <c r="BB171">
        <f>1-AZ171/BA171</f>
        <v>0</v>
      </c>
      <c r="BC171">
        <v>0</v>
      </c>
      <c r="BD171" t="s">
        <v>419</v>
      </c>
      <c r="BE171" t="s">
        <v>419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419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6</v>
      </c>
      <c r="CW171">
        <v>0.5</v>
      </c>
      <c r="CX171" t="s">
        <v>420</v>
      </c>
      <c r="CY171">
        <v>2</v>
      </c>
      <c r="CZ171" t="b">
        <v>1</v>
      </c>
      <c r="DA171">
        <v>1654189695.6</v>
      </c>
      <c r="DB171">
        <v>924.315545454545</v>
      </c>
      <c r="DC171">
        <v>921.070818181818</v>
      </c>
      <c r="DD171">
        <v>10.422</v>
      </c>
      <c r="DE171">
        <v>10.3780363636364</v>
      </c>
      <c r="DF171">
        <v>920.982181818182</v>
      </c>
      <c r="DG171">
        <v>10.4246363636364</v>
      </c>
      <c r="DH171">
        <v>599.997818181818</v>
      </c>
      <c r="DI171">
        <v>90.6154272727273</v>
      </c>
      <c r="DJ171">
        <v>0.0999043090909091</v>
      </c>
      <c r="DK171">
        <v>21.3508909090909</v>
      </c>
      <c r="DL171">
        <v>20.8962363636364</v>
      </c>
      <c r="DM171">
        <v>999.9</v>
      </c>
      <c r="DN171">
        <v>0</v>
      </c>
      <c r="DO171">
        <v>0</v>
      </c>
      <c r="DP171">
        <v>10015.52</v>
      </c>
      <c r="DQ171">
        <v>0</v>
      </c>
      <c r="DR171">
        <v>206.258</v>
      </c>
      <c r="DS171">
        <v>3.24457272727273</v>
      </c>
      <c r="DT171">
        <v>934.05</v>
      </c>
      <c r="DU171">
        <v>930.73</v>
      </c>
      <c r="DV171">
        <v>0.0439525909090909</v>
      </c>
      <c r="DW171">
        <v>921.070818181818</v>
      </c>
      <c r="DX171">
        <v>10.3780363636364</v>
      </c>
      <c r="DY171">
        <v>0.944392181818182</v>
      </c>
      <c r="DZ171">
        <v>0.940409545454545</v>
      </c>
      <c r="EA171">
        <v>6.08557909090909</v>
      </c>
      <c r="EB171">
        <v>6.02440727272727</v>
      </c>
      <c r="EC171">
        <v>0</v>
      </c>
      <c r="ED171">
        <v>0</v>
      </c>
      <c r="EE171">
        <v>0</v>
      </c>
      <c r="EF171">
        <v>0</v>
      </c>
      <c r="EG171">
        <v>-2.5</v>
      </c>
      <c r="EH171">
        <v>0</v>
      </c>
      <c r="EI171">
        <v>-11.7727272727273</v>
      </c>
      <c r="EJ171">
        <v>0.727272727272727</v>
      </c>
      <c r="EK171">
        <v>33.187</v>
      </c>
      <c r="EL171">
        <v>38.5</v>
      </c>
      <c r="EM171">
        <v>35.375</v>
      </c>
      <c r="EN171">
        <v>39.812</v>
      </c>
      <c r="EO171">
        <v>34.25</v>
      </c>
      <c r="EP171">
        <v>0</v>
      </c>
      <c r="EQ171">
        <v>0</v>
      </c>
      <c r="ER171">
        <v>0</v>
      </c>
      <c r="ES171">
        <v>1654189699.3</v>
      </c>
      <c r="ET171">
        <v>0</v>
      </c>
      <c r="EU171">
        <v>0.173076923076923</v>
      </c>
      <c r="EV171">
        <v>4.97435913149335</v>
      </c>
      <c r="EW171">
        <v>-2.3418811845167</v>
      </c>
      <c r="EX171">
        <v>-12.9807692307692</v>
      </c>
      <c r="EY171">
        <v>15</v>
      </c>
      <c r="EZ171">
        <v>0</v>
      </c>
      <c r="FA171" t="s">
        <v>421</v>
      </c>
      <c r="FB171">
        <v>1653839153.1</v>
      </c>
      <c r="FC171">
        <v>1653839148.6</v>
      </c>
      <c r="FD171">
        <v>0</v>
      </c>
      <c r="FE171">
        <v>0.832</v>
      </c>
      <c r="FF171">
        <v>0.044</v>
      </c>
      <c r="FG171">
        <v>2.673</v>
      </c>
      <c r="FH171">
        <v>0.008</v>
      </c>
      <c r="FI171">
        <v>427</v>
      </c>
      <c r="FJ171">
        <v>11</v>
      </c>
      <c r="FK171">
        <v>0.49</v>
      </c>
      <c r="FL171">
        <v>0.23</v>
      </c>
      <c r="FM171">
        <v>3.43163387096774</v>
      </c>
      <c r="FN171">
        <v>-0.672365806451612</v>
      </c>
      <c r="FO171">
        <v>0.197472988609017</v>
      </c>
      <c r="FP171">
        <v>-1</v>
      </c>
      <c r="FQ171">
        <v>1.11538461538462</v>
      </c>
      <c r="FR171">
        <v>6.5641027136781</v>
      </c>
      <c r="FS171">
        <v>17.8940835152871</v>
      </c>
      <c r="FT171">
        <v>0</v>
      </c>
      <c r="FU171">
        <v>0.0181962890645161</v>
      </c>
      <c r="FV171">
        <v>0.189546256983871</v>
      </c>
      <c r="FW171">
        <v>0.0191529677955945</v>
      </c>
      <c r="FX171">
        <v>0</v>
      </c>
      <c r="FY171">
        <v>0</v>
      </c>
      <c r="FZ171">
        <v>2</v>
      </c>
      <c r="GA171" t="s">
        <v>422</v>
      </c>
      <c r="GB171">
        <v>3.20857</v>
      </c>
      <c r="GC171">
        <v>2.75494</v>
      </c>
      <c r="GD171">
        <v>0.160068</v>
      </c>
      <c r="GE171">
        <v>0.160038</v>
      </c>
      <c r="GF171">
        <v>0.0573829</v>
      </c>
      <c r="GG171">
        <v>0.0575893</v>
      </c>
      <c r="GH171">
        <v>32987.1</v>
      </c>
      <c r="GI171">
        <v>36382.3</v>
      </c>
      <c r="GJ171">
        <v>35566</v>
      </c>
      <c r="GK171">
        <v>39291.9</v>
      </c>
      <c r="GL171">
        <v>47486.4</v>
      </c>
      <c r="GM171">
        <v>53416</v>
      </c>
      <c r="GN171">
        <v>55493.7</v>
      </c>
      <c r="GO171">
        <v>62932</v>
      </c>
      <c r="GP171">
        <v>2.21962</v>
      </c>
      <c r="GQ171">
        <v>2.38705</v>
      </c>
      <c r="GR171">
        <v>0.114433</v>
      </c>
      <c r="GS171">
        <v>0</v>
      </c>
      <c r="GT171">
        <v>18.9977</v>
      </c>
      <c r="GU171">
        <v>999.9</v>
      </c>
      <c r="GV171">
        <v>35.454</v>
      </c>
      <c r="GW171">
        <v>23.847</v>
      </c>
      <c r="GX171">
        <v>11.6108</v>
      </c>
      <c r="GY171">
        <v>55.0601</v>
      </c>
      <c r="GZ171">
        <v>36.3101</v>
      </c>
      <c r="HA171">
        <v>2</v>
      </c>
      <c r="HB171">
        <v>-0.387269</v>
      </c>
      <c r="HC171">
        <v>0</v>
      </c>
      <c r="HD171">
        <v>20.1801</v>
      </c>
      <c r="HE171">
        <v>5.20516</v>
      </c>
      <c r="HF171">
        <v>12.0041</v>
      </c>
      <c r="HG171">
        <v>4.97575</v>
      </c>
      <c r="HH171">
        <v>3.293</v>
      </c>
      <c r="HI171">
        <v>454.7</v>
      </c>
      <c r="HJ171">
        <v>9999</v>
      </c>
      <c r="HK171">
        <v>9999</v>
      </c>
      <c r="HL171">
        <v>8593.3</v>
      </c>
      <c r="HM171">
        <v>1.86254</v>
      </c>
      <c r="HN171">
        <v>1.86773</v>
      </c>
      <c r="HO171">
        <v>1.8675</v>
      </c>
      <c r="HP171">
        <v>1.86856</v>
      </c>
      <c r="HQ171">
        <v>1.8695</v>
      </c>
      <c r="HR171">
        <v>1.86554</v>
      </c>
      <c r="HS171">
        <v>1.86669</v>
      </c>
      <c r="HT171">
        <v>1.868</v>
      </c>
      <c r="HU171">
        <v>5</v>
      </c>
      <c r="HV171">
        <v>0</v>
      </c>
      <c r="HW171">
        <v>0</v>
      </c>
      <c r="HX171">
        <v>0</v>
      </c>
      <c r="HY171" t="s">
        <v>423</v>
      </c>
      <c r="HZ171" t="s">
        <v>424</v>
      </c>
      <c r="IA171" t="s">
        <v>425</v>
      </c>
      <c r="IB171" t="s">
        <v>425</v>
      </c>
      <c r="IC171" t="s">
        <v>425</v>
      </c>
      <c r="ID171" t="s">
        <v>425</v>
      </c>
      <c r="IE171">
        <v>0</v>
      </c>
      <c r="IF171">
        <v>100</v>
      </c>
      <c r="IG171">
        <v>100</v>
      </c>
      <c r="IH171">
        <v>3.331</v>
      </c>
      <c r="II171">
        <v>-0.0028</v>
      </c>
      <c r="IJ171">
        <v>2.1281692141418</v>
      </c>
      <c r="IK171">
        <v>0.00126289029031032</v>
      </c>
      <c r="IL171">
        <v>1.41772891061911e-08</v>
      </c>
      <c r="IM171">
        <v>3.84268295795709e-11</v>
      </c>
      <c r="IN171">
        <v>-0.00961934716735676</v>
      </c>
      <c r="IO171">
        <v>-0.0181798780298593</v>
      </c>
      <c r="IP171">
        <v>0.00198435848900387</v>
      </c>
      <c r="IQ171">
        <v>-1.69116240974151e-05</v>
      </c>
      <c r="IR171">
        <v>-3</v>
      </c>
      <c r="IS171">
        <v>2251</v>
      </c>
      <c r="IT171">
        <v>1</v>
      </c>
      <c r="IU171">
        <v>27</v>
      </c>
      <c r="IV171">
        <v>5842.4</v>
      </c>
      <c r="IW171">
        <v>5842.5</v>
      </c>
      <c r="IX171">
        <v>0.147705</v>
      </c>
      <c r="IY171">
        <v>4.99756</v>
      </c>
      <c r="IZ171">
        <v>2.24854</v>
      </c>
      <c r="JA171">
        <v>2.59766</v>
      </c>
      <c r="JB171">
        <v>1.99585</v>
      </c>
      <c r="JC171">
        <v>2.31201</v>
      </c>
      <c r="JD171">
        <v>26.025</v>
      </c>
      <c r="JE171">
        <v>15.4016</v>
      </c>
      <c r="JF171">
        <v>2</v>
      </c>
      <c r="JG171">
        <v>619.998</v>
      </c>
      <c r="JH171">
        <v>752.894</v>
      </c>
      <c r="JI171">
        <v>21.3337</v>
      </c>
      <c r="JJ171">
        <v>22.2172</v>
      </c>
      <c r="JK171">
        <v>29.9998</v>
      </c>
      <c r="JL171">
        <v>22.1968</v>
      </c>
      <c r="JM171">
        <v>22.1453</v>
      </c>
      <c r="JN171">
        <v>-1</v>
      </c>
      <c r="JO171">
        <v>-30</v>
      </c>
      <c r="JP171">
        <v>-30</v>
      </c>
      <c r="JQ171">
        <v>-999.9</v>
      </c>
      <c r="JR171">
        <v>420.1</v>
      </c>
      <c r="JS171">
        <v>0</v>
      </c>
      <c r="JT171">
        <v>103.016</v>
      </c>
      <c r="JU171">
        <v>104.809</v>
      </c>
    </row>
    <row r="172" spans="1:281">
      <c r="A172">
        <v>156</v>
      </c>
      <c r="B172">
        <v>1654189758.6</v>
      </c>
      <c r="C172">
        <v>9301.5</v>
      </c>
      <c r="D172" t="s">
        <v>735</v>
      </c>
      <c r="E172" t="s">
        <v>736</v>
      </c>
      <c r="F172">
        <v>5</v>
      </c>
      <c r="G172" t="s">
        <v>417</v>
      </c>
      <c r="H172" t="s">
        <v>418</v>
      </c>
      <c r="I172">
        <v>1654189755.6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886.186427522349</v>
      </c>
      <c r="AK172">
        <v>888.181739393939</v>
      </c>
      <c r="AL172">
        <v>-0.711082963765422</v>
      </c>
      <c r="AM172">
        <v>66.9138105753433</v>
      </c>
      <c r="AN172">
        <f>(AP172 - AO172 + DI172*1E3/(8.314*(DK172+273.15)) * AR172/DH172 * AQ172) * DH172/(100*CV172) * 1000/(1000 - AP172)</f>
        <v>0</v>
      </c>
      <c r="AO172">
        <v>10.3447704469591</v>
      </c>
      <c r="AP172">
        <v>10.3804648484848</v>
      </c>
      <c r="AQ172">
        <v>-0.000160885661402871</v>
      </c>
      <c r="AR172">
        <v>78.336245327383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419</v>
      </c>
      <c r="AY172" t="s">
        <v>419</v>
      </c>
      <c r="AZ172">
        <v>0</v>
      </c>
      <c r="BA172">
        <v>0</v>
      </c>
      <c r="BB172">
        <f>1-AZ172/BA172</f>
        <v>0</v>
      </c>
      <c r="BC172">
        <v>0</v>
      </c>
      <c r="BD172" t="s">
        <v>419</v>
      </c>
      <c r="BE172" t="s">
        <v>419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419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6</v>
      </c>
      <c r="CW172">
        <v>0.5</v>
      </c>
      <c r="CX172" t="s">
        <v>420</v>
      </c>
      <c r="CY172">
        <v>2</v>
      </c>
      <c r="CZ172" t="b">
        <v>1</v>
      </c>
      <c r="DA172">
        <v>1654189755.6</v>
      </c>
      <c r="DB172">
        <v>880.712181818182</v>
      </c>
      <c r="DC172">
        <v>877.465454545455</v>
      </c>
      <c r="DD172">
        <v>10.3882363636364</v>
      </c>
      <c r="DE172">
        <v>10.3443</v>
      </c>
      <c r="DF172">
        <v>877.439</v>
      </c>
      <c r="DG172">
        <v>10.3914727272727</v>
      </c>
      <c r="DH172">
        <v>600.012</v>
      </c>
      <c r="DI172">
        <v>90.6113363636364</v>
      </c>
      <c r="DJ172">
        <v>0.0999452</v>
      </c>
      <c r="DK172">
        <v>21.2966909090909</v>
      </c>
      <c r="DL172">
        <v>20.8354636363636</v>
      </c>
      <c r="DM172">
        <v>999.9</v>
      </c>
      <c r="DN172">
        <v>0</v>
      </c>
      <c r="DO172">
        <v>0</v>
      </c>
      <c r="DP172">
        <v>10008.2472727273</v>
      </c>
      <c r="DQ172">
        <v>0</v>
      </c>
      <c r="DR172">
        <v>206.275181818182</v>
      </c>
      <c r="DS172">
        <v>3.24663272727273</v>
      </c>
      <c r="DT172">
        <v>889.957181818182</v>
      </c>
      <c r="DU172">
        <v>886.637181818182</v>
      </c>
      <c r="DV172">
        <v>0.0439406363636364</v>
      </c>
      <c r="DW172">
        <v>877.465454545455</v>
      </c>
      <c r="DX172">
        <v>10.3443</v>
      </c>
      <c r="DY172">
        <v>0.941292909090909</v>
      </c>
      <c r="DZ172">
        <v>0.937311454545455</v>
      </c>
      <c r="EA172">
        <v>6.03801363636364</v>
      </c>
      <c r="EB172">
        <v>5.97668181818182</v>
      </c>
      <c r="EC172">
        <v>0</v>
      </c>
      <c r="ED172">
        <v>0</v>
      </c>
      <c r="EE172">
        <v>0</v>
      </c>
      <c r="EF172">
        <v>0</v>
      </c>
      <c r="EG172">
        <v>-10.6818181818182</v>
      </c>
      <c r="EH172">
        <v>0</v>
      </c>
      <c r="EI172">
        <v>-8.31818181818182</v>
      </c>
      <c r="EJ172">
        <v>-1.09090909090909</v>
      </c>
      <c r="EK172">
        <v>33.125</v>
      </c>
      <c r="EL172">
        <v>38.4599090909091</v>
      </c>
      <c r="EM172">
        <v>35.312</v>
      </c>
      <c r="EN172">
        <v>39.7612727272727</v>
      </c>
      <c r="EO172">
        <v>34.2270909090909</v>
      </c>
      <c r="EP172">
        <v>0</v>
      </c>
      <c r="EQ172">
        <v>0</v>
      </c>
      <c r="ER172">
        <v>0</v>
      </c>
      <c r="ES172">
        <v>1654189759.3</v>
      </c>
      <c r="ET172">
        <v>0</v>
      </c>
      <c r="EU172">
        <v>-8.03846153846154</v>
      </c>
      <c r="EV172">
        <v>-36.4444447685827</v>
      </c>
      <c r="EW172">
        <v>-0.649571509515305</v>
      </c>
      <c r="EX172">
        <v>-5.53846153846154</v>
      </c>
      <c r="EY172">
        <v>15</v>
      </c>
      <c r="EZ172">
        <v>0</v>
      </c>
      <c r="FA172" t="s">
        <v>421</v>
      </c>
      <c r="FB172">
        <v>1653839153.1</v>
      </c>
      <c r="FC172">
        <v>1653839148.6</v>
      </c>
      <c r="FD172">
        <v>0</v>
      </c>
      <c r="FE172">
        <v>0.832</v>
      </c>
      <c r="FF172">
        <v>0.044</v>
      </c>
      <c r="FG172">
        <v>2.673</v>
      </c>
      <c r="FH172">
        <v>0.008</v>
      </c>
      <c r="FI172">
        <v>427</v>
      </c>
      <c r="FJ172">
        <v>11</v>
      </c>
      <c r="FK172">
        <v>0.49</v>
      </c>
      <c r="FL172">
        <v>0.23</v>
      </c>
      <c r="FM172">
        <v>3.25585935483871</v>
      </c>
      <c r="FN172">
        <v>0.0765382258064429</v>
      </c>
      <c r="FO172">
        <v>0.0739519806245475</v>
      </c>
      <c r="FP172">
        <v>-1</v>
      </c>
      <c r="FQ172">
        <v>-7.40384615384615</v>
      </c>
      <c r="FR172">
        <v>-67.5042736807289</v>
      </c>
      <c r="FS172">
        <v>10.5301939776578</v>
      </c>
      <c r="FT172">
        <v>0</v>
      </c>
      <c r="FU172">
        <v>0.0200643551612903</v>
      </c>
      <c r="FV172">
        <v>0.172026161612903</v>
      </c>
      <c r="FW172">
        <v>0.0176999065546399</v>
      </c>
      <c r="FX172">
        <v>0</v>
      </c>
      <c r="FY172">
        <v>0</v>
      </c>
      <c r="FZ172">
        <v>2</v>
      </c>
      <c r="GA172" t="s">
        <v>422</v>
      </c>
      <c r="GB172">
        <v>3.20859</v>
      </c>
      <c r="GC172">
        <v>2.75481</v>
      </c>
      <c r="GD172">
        <v>0.155123</v>
      </c>
      <c r="GE172">
        <v>0.155108</v>
      </c>
      <c r="GF172">
        <v>0.0572501</v>
      </c>
      <c r="GG172">
        <v>0.057446</v>
      </c>
      <c r="GH172">
        <v>33184</v>
      </c>
      <c r="GI172">
        <v>36599.3</v>
      </c>
      <c r="GJ172">
        <v>35568.9</v>
      </c>
      <c r="GK172">
        <v>39295.7</v>
      </c>
      <c r="GL172">
        <v>47496.8</v>
      </c>
      <c r="GM172">
        <v>53429.2</v>
      </c>
      <c r="GN172">
        <v>55497.9</v>
      </c>
      <c r="GO172">
        <v>62938</v>
      </c>
      <c r="GP172">
        <v>2.2203</v>
      </c>
      <c r="GQ172">
        <v>2.38785</v>
      </c>
      <c r="GR172">
        <v>0.113934</v>
      </c>
      <c r="GS172">
        <v>0</v>
      </c>
      <c r="GT172">
        <v>18.944</v>
      </c>
      <c r="GU172">
        <v>999.9</v>
      </c>
      <c r="GV172">
        <v>35.405</v>
      </c>
      <c r="GW172">
        <v>23.796</v>
      </c>
      <c r="GX172">
        <v>11.5598</v>
      </c>
      <c r="GY172">
        <v>54.8501</v>
      </c>
      <c r="GZ172">
        <v>36.3061</v>
      </c>
      <c r="HA172">
        <v>2</v>
      </c>
      <c r="HB172">
        <v>-0.391458</v>
      </c>
      <c r="HC172">
        <v>0</v>
      </c>
      <c r="HD172">
        <v>20.1803</v>
      </c>
      <c r="HE172">
        <v>5.20187</v>
      </c>
      <c r="HF172">
        <v>12.0041</v>
      </c>
      <c r="HG172">
        <v>4.97575</v>
      </c>
      <c r="HH172">
        <v>3.293</v>
      </c>
      <c r="HI172">
        <v>454.7</v>
      </c>
      <c r="HJ172">
        <v>9999</v>
      </c>
      <c r="HK172">
        <v>9999</v>
      </c>
      <c r="HL172">
        <v>8593.3</v>
      </c>
      <c r="HM172">
        <v>1.86254</v>
      </c>
      <c r="HN172">
        <v>1.8677</v>
      </c>
      <c r="HO172">
        <v>1.86749</v>
      </c>
      <c r="HP172">
        <v>1.86858</v>
      </c>
      <c r="HQ172">
        <v>1.86951</v>
      </c>
      <c r="HR172">
        <v>1.86554</v>
      </c>
      <c r="HS172">
        <v>1.86668</v>
      </c>
      <c r="HT172">
        <v>1.86804</v>
      </c>
      <c r="HU172">
        <v>5</v>
      </c>
      <c r="HV172">
        <v>0</v>
      </c>
      <c r="HW172">
        <v>0</v>
      </c>
      <c r="HX172">
        <v>0</v>
      </c>
      <c r="HY172" t="s">
        <v>423</v>
      </c>
      <c r="HZ172" t="s">
        <v>424</v>
      </c>
      <c r="IA172" t="s">
        <v>425</v>
      </c>
      <c r="IB172" t="s">
        <v>425</v>
      </c>
      <c r="IC172" t="s">
        <v>425</v>
      </c>
      <c r="ID172" t="s">
        <v>425</v>
      </c>
      <c r="IE172">
        <v>0</v>
      </c>
      <c r="IF172">
        <v>100</v>
      </c>
      <c r="IG172">
        <v>100</v>
      </c>
      <c r="IH172">
        <v>3.27</v>
      </c>
      <c r="II172">
        <v>-0.0034</v>
      </c>
      <c r="IJ172">
        <v>2.1281692141418</v>
      </c>
      <c r="IK172">
        <v>0.00126289029031032</v>
      </c>
      <c r="IL172">
        <v>1.41772891061911e-08</v>
      </c>
      <c r="IM172">
        <v>3.84268295795709e-11</v>
      </c>
      <c r="IN172">
        <v>-0.00961934716735676</v>
      </c>
      <c r="IO172">
        <v>-0.0181798780298593</v>
      </c>
      <c r="IP172">
        <v>0.00198435848900387</v>
      </c>
      <c r="IQ172">
        <v>-1.69116240974151e-05</v>
      </c>
      <c r="IR172">
        <v>-3</v>
      </c>
      <c r="IS172">
        <v>2251</v>
      </c>
      <c r="IT172">
        <v>1</v>
      </c>
      <c r="IU172">
        <v>27</v>
      </c>
      <c r="IV172">
        <v>5843.4</v>
      </c>
      <c r="IW172">
        <v>5843.5</v>
      </c>
      <c r="IX172">
        <v>0.147705</v>
      </c>
      <c r="IY172">
        <v>4.99756</v>
      </c>
      <c r="IZ172">
        <v>2.24854</v>
      </c>
      <c r="JA172">
        <v>2.59766</v>
      </c>
      <c r="JB172">
        <v>1.99585</v>
      </c>
      <c r="JC172">
        <v>2.31323</v>
      </c>
      <c r="JD172">
        <v>25.9839</v>
      </c>
      <c r="JE172">
        <v>15.4016</v>
      </c>
      <c r="JF172">
        <v>2</v>
      </c>
      <c r="JG172">
        <v>619.876</v>
      </c>
      <c r="JH172">
        <v>752.845</v>
      </c>
      <c r="JI172">
        <v>21.2844</v>
      </c>
      <c r="JJ172">
        <v>22.1649</v>
      </c>
      <c r="JK172">
        <v>29.9998</v>
      </c>
      <c r="JL172">
        <v>22.1455</v>
      </c>
      <c r="JM172">
        <v>22.0944</v>
      </c>
      <c r="JN172">
        <v>-1</v>
      </c>
      <c r="JO172">
        <v>-30</v>
      </c>
      <c r="JP172">
        <v>-30</v>
      </c>
      <c r="JQ172">
        <v>-999.9</v>
      </c>
      <c r="JR172">
        <v>420.1</v>
      </c>
      <c r="JS172">
        <v>0</v>
      </c>
      <c r="JT172">
        <v>103.024</v>
      </c>
      <c r="JU172">
        <v>104.819</v>
      </c>
    </row>
    <row r="173" spans="1:281">
      <c r="A173">
        <v>157</v>
      </c>
      <c r="B173">
        <v>1654189818.6</v>
      </c>
      <c r="C173">
        <v>9361.5</v>
      </c>
      <c r="D173" t="s">
        <v>737</v>
      </c>
      <c r="E173" t="s">
        <v>738</v>
      </c>
      <c r="F173">
        <v>5</v>
      </c>
      <c r="G173" t="s">
        <v>417</v>
      </c>
      <c r="H173" t="s">
        <v>418</v>
      </c>
      <c r="I173">
        <v>1654189815.6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847.020834059414</v>
      </c>
      <c r="AK173">
        <v>848.445987878787</v>
      </c>
      <c r="AL173">
        <v>-0.568882234156649</v>
      </c>
      <c r="AM173">
        <v>66.9138105753433</v>
      </c>
      <c r="AN173">
        <f>(AP173 - AO173 + DI173*1E3/(8.314*(DK173+273.15)) * AR173/DH173 * AQ173) * DH173/(100*CV173) * 1000/(1000 - AP173)</f>
        <v>0</v>
      </c>
      <c r="AO173">
        <v>10.3070204209579</v>
      </c>
      <c r="AP173">
        <v>10.3438896969697</v>
      </c>
      <c r="AQ173">
        <v>-0.000170008134262442</v>
      </c>
      <c r="AR173">
        <v>78.336245327383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419</v>
      </c>
      <c r="AY173" t="s">
        <v>419</v>
      </c>
      <c r="AZ173">
        <v>0</v>
      </c>
      <c r="BA173">
        <v>0</v>
      </c>
      <c r="BB173">
        <f>1-AZ173/BA173</f>
        <v>0</v>
      </c>
      <c r="BC173">
        <v>0</v>
      </c>
      <c r="BD173" t="s">
        <v>419</v>
      </c>
      <c r="BE173" t="s">
        <v>419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419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6</v>
      </c>
      <c r="CW173">
        <v>0.5</v>
      </c>
      <c r="CX173" t="s">
        <v>420</v>
      </c>
      <c r="CY173">
        <v>2</v>
      </c>
      <c r="CZ173" t="b">
        <v>1</v>
      </c>
      <c r="DA173">
        <v>1654189815.6</v>
      </c>
      <c r="DB173">
        <v>841.110272727273</v>
      </c>
      <c r="DC173">
        <v>838.666181818182</v>
      </c>
      <c r="DD173">
        <v>10.3516363636364</v>
      </c>
      <c r="DE173">
        <v>10.3075727272727</v>
      </c>
      <c r="DF173">
        <v>837.891181818182</v>
      </c>
      <c r="DG173">
        <v>10.3555</v>
      </c>
      <c r="DH173">
        <v>600.060181818182</v>
      </c>
      <c r="DI173">
        <v>90.6115363636363</v>
      </c>
      <c r="DJ173">
        <v>0.100096836363636</v>
      </c>
      <c r="DK173">
        <v>21.2501454545455</v>
      </c>
      <c r="DL173">
        <v>20.8025</v>
      </c>
      <c r="DM173">
        <v>999.9</v>
      </c>
      <c r="DN173">
        <v>0</v>
      </c>
      <c r="DO173">
        <v>0</v>
      </c>
      <c r="DP173">
        <v>10004.2545454545</v>
      </c>
      <c r="DQ173">
        <v>0</v>
      </c>
      <c r="DR173">
        <v>206.307636363636</v>
      </c>
      <c r="DS173">
        <v>2.44399363636364</v>
      </c>
      <c r="DT173">
        <v>849.908090909091</v>
      </c>
      <c r="DU173">
        <v>847.400727272727</v>
      </c>
      <c r="DV173">
        <v>0.0440830818181818</v>
      </c>
      <c r="DW173">
        <v>838.666181818182</v>
      </c>
      <c r="DX173">
        <v>10.3075727272727</v>
      </c>
      <c r="DY173">
        <v>0.937978545454546</v>
      </c>
      <c r="DZ173">
        <v>0.933984090909091</v>
      </c>
      <c r="EA173">
        <v>5.98699636363636</v>
      </c>
      <c r="EB173">
        <v>5.92527545454545</v>
      </c>
      <c r="EC173">
        <v>0</v>
      </c>
      <c r="ED173">
        <v>0</v>
      </c>
      <c r="EE173">
        <v>0</v>
      </c>
      <c r="EF173">
        <v>0</v>
      </c>
      <c r="EG173">
        <v>-4.18181818181818</v>
      </c>
      <c r="EH173">
        <v>0</v>
      </c>
      <c r="EI173">
        <v>-17.1363636363636</v>
      </c>
      <c r="EJ173">
        <v>-3.63636363636364</v>
      </c>
      <c r="EK173">
        <v>33.125</v>
      </c>
      <c r="EL173">
        <v>38.437</v>
      </c>
      <c r="EM173">
        <v>35.25</v>
      </c>
      <c r="EN173">
        <v>39.75</v>
      </c>
      <c r="EO173">
        <v>34.187</v>
      </c>
      <c r="EP173">
        <v>0</v>
      </c>
      <c r="EQ173">
        <v>0</v>
      </c>
      <c r="ER173">
        <v>0</v>
      </c>
      <c r="ES173">
        <v>1654189819.3</v>
      </c>
      <c r="ET173">
        <v>0</v>
      </c>
      <c r="EU173">
        <v>-4.15384615384615</v>
      </c>
      <c r="EV173">
        <v>-2.39316262004524</v>
      </c>
      <c r="EW173">
        <v>-95.8974358458821</v>
      </c>
      <c r="EX173">
        <v>-11.5384615384615</v>
      </c>
      <c r="EY173">
        <v>15</v>
      </c>
      <c r="EZ173">
        <v>0</v>
      </c>
      <c r="FA173" t="s">
        <v>421</v>
      </c>
      <c r="FB173">
        <v>1653839153.1</v>
      </c>
      <c r="FC173">
        <v>1653839148.6</v>
      </c>
      <c r="FD173">
        <v>0</v>
      </c>
      <c r="FE173">
        <v>0.832</v>
      </c>
      <c r="FF173">
        <v>0.044</v>
      </c>
      <c r="FG173">
        <v>2.673</v>
      </c>
      <c r="FH173">
        <v>0.008</v>
      </c>
      <c r="FI173">
        <v>427</v>
      </c>
      <c r="FJ173">
        <v>11</v>
      </c>
      <c r="FK173">
        <v>0.49</v>
      </c>
      <c r="FL173">
        <v>0.23</v>
      </c>
      <c r="FM173">
        <v>2.81597838709677</v>
      </c>
      <c r="FN173">
        <v>-3.24995806451613</v>
      </c>
      <c r="FO173">
        <v>0.269714144522424</v>
      </c>
      <c r="FP173">
        <v>-1</v>
      </c>
      <c r="FQ173">
        <v>-5.61538461538461</v>
      </c>
      <c r="FR173">
        <v>13.811965508031</v>
      </c>
      <c r="FS173">
        <v>15.5645725016707</v>
      </c>
      <c r="FT173">
        <v>0</v>
      </c>
      <c r="FU173">
        <v>0.0190270970967742</v>
      </c>
      <c r="FV173">
        <v>0.183476145967742</v>
      </c>
      <c r="FW173">
        <v>0.0186585772527471</v>
      </c>
      <c r="FX173">
        <v>0</v>
      </c>
      <c r="FY173">
        <v>0</v>
      </c>
      <c r="FZ173">
        <v>2</v>
      </c>
      <c r="GA173" t="s">
        <v>422</v>
      </c>
      <c r="GB173">
        <v>3.20855</v>
      </c>
      <c r="GC173">
        <v>2.75485</v>
      </c>
      <c r="GD173">
        <v>0.150561</v>
      </c>
      <c r="GE173">
        <v>0.150986</v>
      </c>
      <c r="GF173">
        <v>0.0571038</v>
      </c>
      <c r="GG173">
        <v>0.0573154</v>
      </c>
      <c r="GH173">
        <v>33365.8</v>
      </c>
      <c r="GI173">
        <v>36781.9</v>
      </c>
      <c r="GJ173">
        <v>35571.6</v>
      </c>
      <c r="GK173">
        <v>39300</v>
      </c>
      <c r="GL173">
        <v>47506.8</v>
      </c>
      <c r="GM173">
        <v>53441.5</v>
      </c>
      <c r="GN173">
        <v>55500.8</v>
      </c>
      <c r="GO173">
        <v>62943.8</v>
      </c>
      <c r="GP173">
        <v>2.22113</v>
      </c>
      <c r="GQ173">
        <v>2.38937</v>
      </c>
      <c r="GR173">
        <v>0.114821</v>
      </c>
      <c r="GS173">
        <v>0</v>
      </c>
      <c r="GT173">
        <v>18.9034</v>
      </c>
      <c r="GU173">
        <v>999.9</v>
      </c>
      <c r="GV173">
        <v>35.374</v>
      </c>
      <c r="GW173">
        <v>23.766</v>
      </c>
      <c r="GX173">
        <v>11.5283</v>
      </c>
      <c r="GY173">
        <v>54.4901</v>
      </c>
      <c r="GZ173">
        <v>36.25</v>
      </c>
      <c r="HA173">
        <v>2</v>
      </c>
      <c r="HB173">
        <v>-0.395221</v>
      </c>
      <c r="HC173">
        <v>0</v>
      </c>
      <c r="HD173">
        <v>20.1801</v>
      </c>
      <c r="HE173">
        <v>5.20426</v>
      </c>
      <c r="HF173">
        <v>12.004</v>
      </c>
      <c r="HG173">
        <v>4.97585</v>
      </c>
      <c r="HH173">
        <v>3.293</v>
      </c>
      <c r="HI173">
        <v>454.7</v>
      </c>
      <c r="HJ173">
        <v>9999</v>
      </c>
      <c r="HK173">
        <v>9999</v>
      </c>
      <c r="HL173">
        <v>8593.3</v>
      </c>
      <c r="HM173">
        <v>1.86252</v>
      </c>
      <c r="HN173">
        <v>1.86773</v>
      </c>
      <c r="HO173">
        <v>1.86752</v>
      </c>
      <c r="HP173">
        <v>1.86859</v>
      </c>
      <c r="HQ173">
        <v>1.86951</v>
      </c>
      <c r="HR173">
        <v>1.86554</v>
      </c>
      <c r="HS173">
        <v>1.86669</v>
      </c>
      <c r="HT173">
        <v>1.86801</v>
      </c>
      <c r="HU173">
        <v>5</v>
      </c>
      <c r="HV173">
        <v>0</v>
      </c>
      <c r="HW173">
        <v>0</v>
      </c>
      <c r="HX173">
        <v>0</v>
      </c>
      <c r="HY173" t="s">
        <v>423</v>
      </c>
      <c r="HZ173" t="s">
        <v>424</v>
      </c>
      <c r="IA173" t="s">
        <v>425</v>
      </c>
      <c r="IB173" t="s">
        <v>425</v>
      </c>
      <c r="IC173" t="s">
        <v>425</v>
      </c>
      <c r="ID173" t="s">
        <v>425</v>
      </c>
      <c r="IE173">
        <v>0</v>
      </c>
      <c r="IF173">
        <v>100</v>
      </c>
      <c r="IG173">
        <v>100</v>
      </c>
      <c r="IH173">
        <v>3.216</v>
      </c>
      <c r="II173">
        <v>-0.004</v>
      </c>
      <c r="IJ173">
        <v>2.1281692141418</v>
      </c>
      <c r="IK173">
        <v>0.00126289029031032</v>
      </c>
      <c r="IL173">
        <v>1.41772891061911e-08</v>
      </c>
      <c r="IM173">
        <v>3.84268295795709e-11</v>
      </c>
      <c r="IN173">
        <v>-0.00961934716735676</v>
      </c>
      <c r="IO173">
        <v>-0.0181798780298593</v>
      </c>
      <c r="IP173">
        <v>0.00198435848900387</v>
      </c>
      <c r="IQ173">
        <v>-1.69116240974151e-05</v>
      </c>
      <c r="IR173">
        <v>-3</v>
      </c>
      <c r="IS173">
        <v>2251</v>
      </c>
      <c r="IT173">
        <v>1</v>
      </c>
      <c r="IU173">
        <v>27</v>
      </c>
      <c r="IV173">
        <v>5844.4</v>
      </c>
      <c r="IW173">
        <v>5844.5</v>
      </c>
      <c r="IX173">
        <v>0.147705</v>
      </c>
      <c r="IY173">
        <v>4.99756</v>
      </c>
      <c r="IZ173">
        <v>2.24854</v>
      </c>
      <c r="JA173">
        <v>2.59766</v>
      </c>
      <c r="JB173">
        <v>1.99585</v>
      </c>
      <c r="JC173">
        <v>2.28149</v>
      </c>
      <c r="JD173">
        <v>25.9427</v>
      </c>
      <c r="JE173">
        <v>15.3929</v>
      </c>
      <c r="JF173">
        <v>2</v>
      </c>
      <c r="JG173">
        <v>619.857</v>
      </c>
      <c r="JH173">
        <v>753.435</v>
      </c>
      <c r="JI173">
        <v>21.2336</v>
      </c>
      <c r="JJ173">
        <v>22.1109</v>
      </c>
      <c r="JK173">
        <v>29.9998</v>
      </c>
      <c r="JL173">
        <v>22.0934</v>
      </c>
      <c r="JM173">
        <v>22.0426</v>
      </c>
      <c r="JN173">
        <v>-1</v>
      </c>
      <c r="JO173">
        <v>-30</v>
      </c>
      <c r="JP173">
        <v>-30</v>
      </c>
      <c r="JQ173">
        <v>-999.9</v>
      </c>
      <c r="JR173">
        <v>420.1</v>
      </c>
      <c r="JS173">
        <v>0</v>
      </c>
      <c r="JT173">
        <v>103.031</v>
      </c>
      <c r="JU173">
        <v>104.83</v>
      </c>
    </row>
    <row r="174" spans="1:281">
      <c r="A174">
        <v>158</v>
      </c>
      <c r="B174">
        <v>1654189878.6</v>
      </c>
      <c r="C174">
        <v>9421.5</v>
      </c>
      <c r="D174" t="s">
        <v>739</v>
      </c>
      <c r="E174" t="s">
        <v>740</v>
      </c>
      <c r="F174">
        <v>5</v>
      </c>
      <c r="G174" t="s">
        <v>417</v>
      </c>
      <c r="H174" t="s">
        <v>418</v>
      </c>
      <c r="I174">
        <v>1654189875.6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892.258798070385</v>
      </c>
      <c r="AK174">
        <v>893.334945454545</v>
      </c>
      <c r="AL174">
        <v>-0.489309793715514</v>
      </c>
      <c r="AM174">
        <v>66.9138105753433</v>
      </c>
      <c r="AN174">
        <f>(AP174 - AO174 + DI174*1E3/(8.314*(DK174+273.15)) * AR174/DH174 * AQ174) * DH174/(100*CV174) * 1000/(1000 - AP174)</f>
        <v>0</v>
      </c>
      <c r="AO174">
        <v>10.2799901520744</v>
      </c>
      <c r="AP174">
        <v>10.3124436363636</v>
      </c>
      <c r="AQ174">
        <v>-9.69418513458446e-05</v>
      </c>
      <c r="AR174">
        <v>78.336245327383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419</v>
      </c>
      <c r="AY174" t="s">
        <v>419</v>
      </c>
      <c r="AZ174">
        <v>0</v>
      </c>
      <c r="BA174">
        <v>0</v>
      </c>
      <c r="BB174">
        <f>1-AZ174/BA174</f>
        <v>0</v>
      </c>
      <c r="BC174">
        <v>0</v>
      </c>
      <c r="BD174" t="s">
        <v>419</v>
      </c>
      <c r="BE174" t="s">
        <v>419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419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6</v>
      </c>
      <c r="CW174">
        <v>0.5</v>
      </c>
      <c r="CX174" t="s">
        <v>420</v>
      </c>
      <c r="CY174">
        <v>2</v>
      </c>
      <c r="CZ174" t="b">
        <v>1</v>
      </c>
      <c r="DA174">
        <v>1654189875.6</v>
      </c>
      <c r="DB174">
        <v>885.263</v>
      </c>
      <c r="DC174">
        <v>883.704090909091</v>
      </c>
      <c r="DD174">
        <v>10.3176909090909</v>
      </c>
      <c r="DE174">
        <v>10.2790636363636</v>
      </c>
      <c r="DF174">
        <v>881.983636363636</v>
      </c>
      <c r="DG174">
        <v>10.3221181818182</v>
      </c>
      <c r="DH174">
        <v>600.024090909091</v>
      </c>
      <c r="DI174">
        <v>90.6100727272727</v>
      </c>
      <c r="DJ174">
        <v>0.100142654545455</v>
      </c>
      <c r="DK174">
        <v>21.2014272727273</v>
      </c>
      <c r="DL174">
        <v>20.7559636363636</v>
      </c>
      <c r="DM174">
        <v>999.9</v>
      </c>
      <c r="DN174">
        <v>0</v>
      </c>
      <c r="DO174">
        <v>0</v>
      </c>
      <c r="DP174">
        <v>9991.75727272727</v>
      </c>
      <c r="DQ174">
        <v>0</v>
      </c>
      <c r="DR174">
        <v>206.314</v>
      </c>
      <c r="DS174">
        <v>1.55901372727273</v>
      </c>
      <c r="DT174">
        <v>894.492090909091</v>
      </c>
      <c r="DU174">
        <v>892.882</v>
      </c>
      <c r="DV174">
        <v>0.0386366363636364</v>
      </c>
      <c r="DW174">
        <v>883.704090909091</v>
      </c>
      <c r="DX174">
        <v>10.2790636363636</v>
      </c>
      <c r="DY174">
        <v>0.934885818181818</v>
      </c>
      <c r="DZ174">
        <v>0.931385</v>
      </c>
      <c r="EA174">
        <v>5.93924727272727</v>
      </c>
      <c r="EB174">
        <v>5.88501</v>
      </c>
      <c r="EC174">
        <v>0</v>
      </c>
      <c r="ED174">
        <v>0</v>
      </c>
      <c r="EE174">
        <v>0</v>
      </c>
      <c r="EF174">
        <v>0</v>
      </c>
      <c r="EG174">
        <v>0.909090909090909</v>
      </c>
      <c r="EH174">
        <v>0</v>
      </c>
      <c r="EI174">
        <v>-16.3636363636364</v>
      </c>
      <c r="EJ174">
        <v>-2.90909090909091</v>
      </c>
      <c r="EK174">
        <v>33.062</v>
      </c>
      <c r="EL174">
        <v>38.375</v>
      </c>
      <c r="EM174">
        <v>35.25</v>
      </c>
      <c r="EN174">
        <v>39.687</v>
      </c>
      <c r="EO174">
        <v>34.125</v>
      </c>
      <c r="EP174">
        <v>0</v>
      </c>
      <c r="EQ174">
        <v>0</v>
      </c>
      <c r="ER174">
        <v>0</v>
      </c>
      <c r="ES174">
        <v>1654189879.3</v>
      </c>
      <c r="ET174">
        <v>0</v>
      </c>
      <c r="EU174">
        <v>-2.94230769230769</v>
      </c>
      <c r="EV174">
        <v>-36.085470126028</v>
      </c>
      <c r="EW174">
        <v>37.1965813812922</v>
      </c>
      <c r="EX174">
        <v>-15.8076923076923</v>
      </c>
      <c r="EY174">
        <v>15</v>
      </c>
      <c r="EZ174">
        <v>0</v>
      </c>
      <c r="FA174" t="s">
        <v>421</v>
      </c>
      <c r="FB174">
        <v>1653839153.1</v>
      </c>
      <c r="FC174">
        <v>1653839148.6</v>
      </c>
      <c r="FD174">
        <v>0</v>
      </c>
      <c r="FE174">
        <v>0.832</v>
      </c>
      <c r="FF174">
        <v>0.044</v>
      </c>
      <c r="FG174">
        <v>2.673</v>
      </c>
      <c r="FH174">
        <v>0.008</v>
      </c>
      <c r="FI174">
        <v>427</v>
      </c>
      <c r="FJ174">
        <v>11</v>
      </c>
      <c r="FK174">
        <v>0.49</v>
      </c>
      <c r="FL174">
        <v>0.23</v>
      </c>
      <c r="FM174">
        <v>-1.72406156774194</v>
      </c>
      <c r="FN174">
        <v>73.0862260645162</v>
      </c>
      <c r="FO174">
        <v>10.4570653181782</v>
      </c>
      <c r="FP174">
        <v>-1</v>
      </c>
      <c r="FQ174">
        <v>-2.19230769230769</v>
      </c>
      <c r="FR174">
        <v>0.683760468372885</v>
      </c>
      <c r="FS174">
        <v>13.724680830727</v>
      </c>
      <c r="FT174">
        <v>1</v>
      </c>
      <c r="FU174">
        <v>0.0172664841935484</v>
      </c>
      <c r="FV174">
        <v>0.151135613709677</v>
      </c>
      <c r="FW174">
        <v>0.0158947747460015</v>
      </c>
      <c r="FX174">
        <v>0</v>
      </c>
      <c r="FY174">
        <v>1</v>
      </c>
      <c r="FZ174">
        <v>2</v>
      </c>
      <c r="GA174" t="s">
        <v>492</v>
      </c>
      <c r="GB174">
        <v>3.2088</v>
      </c>
      <c r="GC174">
        <v>2.7549</v>
      </c>
      <c r="GD174">
        <v>0.155758</v>
      </c>
      <c r="GE174">
        <v>0.156171</v>
      </c>
      <c r="GF174">
        <v>0.0569839</v>
      </c>
      <c r="GG174">
        <v>0.0572023</v>
      </c>
      <c r="GH174">
        <v>33164.8</v>
      </c>
      <c r="GI174">
        <v>36561.5</v>
      </c>
      <c r="GJ174">
        <v>35574.4</v>
      </c>
      <c r="GK174">
        <v>39303.8</v>
      </c>
      <c r="GL174">
        <v>47516.2</v>
      </c>
      <c r="GM174">
        <v>53453.1</v>
      </c>
      <c r="GN174">
        <v>55504.5</v>
      </c>
      <c r="GO174">
        <v>62949.6</v>
      </c>
      <c r="GP174">
        <v>2.22183</v>
      </c>
      <c r="GQ174">
        <v>2.3902</v>
      </c>
      <c r="GR174">
        <v>0.113882</v>
      </c>
      <c r="GS174">
        <v>0</v>
      </c>
      <c r="GT174">
        <v>18.8593</v>
      </c>
      <c r="GU174">
        <v>999.9</v>
      </c>
      <c r="GV174">
        <v>35.374</v>
      </c>
      <c r="GW174">
        <v>23.706</v>
      </c>
      <c r="GX174">
        <v>11.4879</v>
      </c>
      <c r="GY174">
        <v>54.4301</v>
      </c>
      <c r="GZ174">
        <v>36.1579</v>
      </c>
      <c r="HA174">
        <v>2</v>
      </c>
      <c r="HB174">
        <v>-0.399291</v>
      </c>
      <c r="HC174">
        <v>0</v>
      </c>
      <c r="HD174">
        <v>20.1802</v>
      </c>
      <c r="HE174">
        <v>5.20486</v>
      </c>
      <c r="HF174">
        <v>12.0041</v>
      </c>
      <c r="HG174">
        <v>4.9757</v>
      </c>
      <c r="HH174">
        <v>3.293</v>
      </c>
      <c r="HI174">
        <v>454.7</v>
      </c>
      <c r="HJ174">
        <v>9999</v>
      </c>
      <c r="HK174">
        <v>9999</v>
      </c>
      <c r="HL174">
        <v>8593.3</v>
      </c>
      <c r="HM174">
        <v>1.86249</v>
      </c>
      <c r="HN174">
        <v>1.86773</v>
      </c>
      <c r="HO174">
        <v>1.86752</v>
      </c>
      <c r="HP174">
        <v>1.86853</v>
      </c>
      <c r="HQ174">
        <v>1.86951</v>
      </c>
      <c r="HR174">
        <v>1.86554</v>
      </c>
      <c r="HS174">
        <v>1.86666</v>
      </c>
      <c r="HT174">
        <v>1.868</v>
      </c>
      <c r="HU174">
        <v>5</v>
      </c>
      <c r="HV174">
        <v>0</v>
      </c>
      <c r="HW174">
        <v>0</v>
      </c>
      <c r="HX174">
        <v>0</v>
      </c>
      <c r="HY174" t="s">
        <v>423</v>
      </c>
      <c r="HZ174" t="s">
        <v>424</v>
      </c>
      <c r="IA174" t="s">
        <v>425</v>
      </c>
      <c r="IB174" t="s">
        <v>425</v>
      </c>
      <c r="IC174" t="s">
        <v>425</v>
      </c>
      <c r="ID174" t="s">
        <v>425</v>
      </c>
      <c r="IE174">
        <v>0</v>
      </c>
      <c r="IF174">
        <v>100</v>
      </c>
      <c r="IG174">
        <v>100</v>
      </c>
      <c r="IH174">
        <v>3.278</v>
      </c>
      <c r="II174">
        <v>-0.0046</v>
      </c>
      <c r="IJ174">
        <v>2.1281692141418</v>
      </c>
      <c r="IK174">
        <v>0.00126289029031032</v>
      </c>
      <c r="IL174">
        <v>1.41772891061911e-08</v>
      </c>
      <c r="IM174">
        <v>3.84268295795709e-11</v>
      </c>
      <c r="IN174">
        <v>-0.00961934716735676</v>
      </c>
      <c r="IO174">
        <v>-0.0181798780298593</v>
      </c>
      <c r="IP174">
        <v>0.00198435848900387</v>
      </c>
      <c r="IQ174">
        <v>-1.69116240974151e-05</v>
      </c>
      <c r="IR174">
        <v>-3</v>
      </c>
      <c r="IS174">
        <v>2251</v>
      </c>
      <c r="IT174">
        <v>1</v>
      </c>
      <c r="IU174">
        <v>27</v>
      </c>
      <c r="IV174">
        <v>5845.4</v>
      </c>
      <c r="IW174">
        <v>5845.5</v>
      </c>
      <c r="IX174">
        <v>0.147705</v>
      </c>
      <c r="IY174">
        <v>4.99756</v>
      </c>
      <c r="IZ174">
        <v>2.24854</v>
      </c>
      <c r="JA174">
        <v>2.59888</v>
      </c>
      <c r="JB174">
        <v>1.99585</v>
      </c>
      <c r="JC174">
        <v>2.26318</v>
      </c>
      <c r="JD174">
        <v>25.9016</v>
      </c>
      <c r="JE174">
        <v>15.3841</v>
      </c>
      <c r="JF174">
        <v>2</v>
      </c>
      <c r="JG174">
        <v>619.744</v>
      </c>
      <c r="JH174">
        <v>753.395</v>
      </c>
      <c r="JI174">
        <v>21.1841</v>
      </c>
      <c r="JJ174">
        <v>22.0587</v>
      </c>
      <c r="JK174">
        <v>29.9998</v>
      </c>
      <c r="JL174">
        <v>22.0414</v>
      </c>
      <c r="JM174">
        <v>21.991</v>
      </c>
      <c r="JN174">
        <v>-1</v>
      </c>
      <c r="JO174">
        <v>-30</v>
      </c>
      <c r="JP174">
        <v>-30</v>
      </c>
      <c r="JQ174">
        <v>-999.9</v>
      </c>
      <c r="JR174">
        <v>420.1</v>
      </c>
      <c r="JS174">
        <v>0</v>
      </c>
      <c r="JT174">
        <v>103.038</v>
      </c>
      <c r="JU174">
        <v>104.84</v>
      </c>
    </row>
    <row r="175" spans="1:281">
      <c r="A175">
        <v>159</v>
      </c>
      <c r="B175">
        <v>1654189938.6</v>
      </c>
      <c r="C175">
        <v>9481.5</v>
      </c>
      <c r="D175" t="s">
        <v>741</v>
      </c>
      <c r="E175" t="s">
        <v>742</v>
      </c>
      <c r="F175">
        <v>5</v>
      </c>
      <c r="G175" t="s">
        <v>417</v>
      </c>
      <c r="H175" t="s">
        <v>418</v>
      </c>
      <c r="I175">
        <v>1654189935.6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943.998567182986</v>
      </c>
      <c r="AK175">
        <v>944.562</v>
      </c>
      <c r="AL175">
        <v>-0.385185013275304</v>
      </c>
      <c r="AM175">
        <v>66.9138105753433</v>
      </c>
      <c r="AN175">
        <f>(AP175 - AO175 + DI175*1E3/(8.314*(DK175+273.15)) * AR175/DH175 * AQ175) * DH175/(100*CV175) * 1000/(1000 - AP175)</f>
        <v>0</v>
      </c>
      <c r="AO175">
        <v>10.2337978058008</v>
      </c>
      <c r="AP175">
        <v>10.2703206060606</v>
      </c>
      <c r="AQ175">
        <v>-0.000154268538371898</v>
      </c>
      <c r="AR175">
        <v>78.336245327383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419</v>
      </c>
      <c r="AY175" t="s">
        <v>419</v>
      </c>
      <c r="AZ175">
        <v>0</v>
      </c>
      <c r="BA175">
        <v>0</v>
      </c>
      <c r="BB175">
        <f>1-AZ175/BA175</f>
        <v>0</v>
      </c>
      <c r="BC175">
        <v>0</v>
      </c>
      <c r="BD175" t="s">
        <v>419</v>
      </c>
      <c r="BE175" t="s">
        <v>419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419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6</v>
      </c>
      <c r="CW175">
        <v>0.5</v>
      </c>
      <c r="CX175" t="s">
        <v>420</v>
      </c>
      <c r="CY175">
        <v>2</v>
      </c>
      <c r="CZ175" t="b">
        <v>1</v>
      </c>
      <c r="DA175">
        <v>1654189935.6</v>
      </c>
      <c r="DB175">
        <v>935.747636363636</v>
      </c>
      <c r="DC175">
        <v>934.812545454545</v>
      </c>
      <c r="DD175">
        <v>10.2771818181818</v>
      </c>
      <c r="DE175">
        <v>10.2343</v>
      </c>
      <c r="DF175">
        <v>932.398363636364</v>
      </c>
      <c r="DG175">
        <v>10.2823181818182</v>
      </c>
      <c r="DH175">
        <v>600.023545454545</v>
      </c>
      <c r="DI175">
        <v>90.6104454545455</v>
      </c>
      <c r="DJ175">
        <v>0.100100427272727</v>
      </c>
      <c r="DK175">
        <v>21.1559181818182</v>
      </c>
      <c r="DL175">
        <v>20.7037818181818</v>
      </c>
      <c r="DM175">
        <v>999.9</v>
      </c>
      <c r="DN175">
        <v>0</v>
      </c>
      <c r="DO175">
        <v>0</v>
      </c>
      <c r="DP175">
        <v>9984.59181818182</v>
      </c>
      <c r="DQ175">
        <v>0</v>
      </c>
      <c r="DR175">
        <v>206.340454545455</v>
      </c>
      <c r="DS175">
        <v>0.935118727272727</v>
      </c>
      <c r="DT175">
        <v>945.464181818182</v>
      </c>
      <c r="DU175">
        <v>944.478727272727</v>
      </c>
      <c r="DV175">
        <v>0.0428705909090909</v>
      </c>
      <c r="DW175">
        <v>934.812545454545</v>
      </c>
      <c r="DX175">
        <v>10.2343</v>
      </c>
      <c r="DY175">
        <v>0.931219363636364</v>
      </c>
      <c r="DZ175">
        <v>0.927334818181818</v>
      </c>
      <c r="EA175">
        <v>5.88245636363636</v>
      </c>
      <c r="EB175">
        <v>5.82205454545455</v>
      </c>
      <c r="EC175">
        <v>0</v>
      </c>
      <c r="ED175">
        <v>0</v>
      </c>
      <c r="EE175">
        <v>0</v>
      </c>
      <c r="EF175">
        <v>0</v>
      </c>
      <c r="EG175">
        <v>-12.6363636363636</v>
      </c>
      <c r="EH175">
        <v>0</v>
      </c>
      <c r="EI175">
        <v>-14.3636363636364</v>
      </c>
      <c r="EJ175">
        <v>-2.04545454545455</v>
      </c>
      <c r="EK175">
        <v>33.0169090909091</v>
      </c>
      <c r="EL175">
        <v>38.3578181818182</v>
      </c>
      <c r="EM175">
        <v>35.187</v>
      </c>
      <c r="EN175">
        <v>39.6362727272727</v>
      </c>
      <c r="EO175">
        <v>34.1135454545455</v>
      </c>
      <c r="EP175">
        <v>0</v>
      </c>
      <c r="EQ175">
        <v>0</v>
      </c>
      <c r="ER175">
        <v>0</v>
      </c>
      <c r="ES175">
        <v>1654189939.3</v>
      </c>
      <c r="ET175">
        <v>0</v>
      </c>
      <c r="EU175">
        <v>-5.90384615384615</v>
      </c>
      <c r="EV175">
        <v>-92.5299144839225</v>
      </c>
      <c r="EW175">
        <v>47.1794882603738</v>
      </c>
      <c r="EX175">
        <v>-14.3846153846154</v>
      </c>
      <c r="EY175">
        <v>15</v>
      </c>
      <c r="EZ175">
        <v>0</v>
      </c>
      <c r="FA175" t="s">
        <v>421</v>
      </c>
      <c r="FB175">
        <v>1653839153.1</v>
      </c>
      <c r="FC175">
        <v>1653839148.6</v>
      </c>
      <c r="FD175">
        <v>0</v>
      </c>
      <c r="FE175">
        <v>0.832</v>
      </c>
      <c r="FF175">
        <v>0.044</v>
      </c>
      <c r="FG175">
        <v>2.673</v>
      </c>
      <c r="FH175">
        <v>0.008</v>
      </c>
      <c r="FI175">
        <v>427</v>
      </c>
      <c r="FJ175">
        <v>11</v>
      </c>
      <c r="FK175">
        <v>0.49</v>
      </c>
      <c r="FL175">
        <v>0.23</v>
      </c>
      <c r="FM175">
        <v>-2.08366156774194</v>
      </c>
      <c r="FN175">
        <v>55.845390483871</v>
      </c>
      <c r="FO175">
        <v>7.24811242478288</v>
      </c>
      <c r="FP175">
        <v>-1</v>
      </c>
      <c r="FQ175">
        <v>-5.55769230769231</v>
      </c>
      <c r="FR175">
        <v>-68.0512821216807</v>
      </c>
      <c r="FS175">
        <v>13.9313750239943</v>
      </c>
      <c r="FT175">
        <v>0</v>
      </c>
      <c r="FU175">
        <v>0.0196167970967742</v>
      </c>
      <c r="FV175">
        <v>0.173277480967742</v>
      </c>
      <c r="FW175">
        <v>0.0171248658263218</v>
      </c>
      <c r="FX175">
        <v>0</v>
      </c>
      <c r="FY175">
        <v>0</v>
      </c>
      <c r="FZ175">
        <v>2</v>
      </c>
      <c r="GA175" t="s">
        <v>422</v>
      </c>
      <c r="GB175">
        <v>3.20871</v>
      </c>
      <c r="GC175">
        <v>2.75489</v>
      </c>
      <c r="GD175">
        <v>0.161524</v>
      </c>
      <c r="GE175">
        <v>0.162035</v>
      </c>
      <c r="GF175">
        <v>0.056811</v>
      </c>
      <c r="GG175">
        <v>0.0570298</v>
      </c>
      <c r="GH175">
        <v>32941.4</v>
      </c>
      <c r="GI175">
        <v>36312.5</v>
      </c>
      <c r="GJ175">
        <v>35577.1</v>
      </c>
      <c r="GK175">
        <v>39308.5</v>
      </c>
      <c r="GL175">
        <v>47528.3</v>
      </c>
      <c r="GM175">
        <v>53468.9</v>
      </c>
      <c r="GN175">
        <v>55508</v>
      </c>
      <c r="GO175">
        <v>62956.4</v>
      </c>
      <c r="GP175">
        <v>2.22265</v>
      </c>
      <c r="GQ175">
        <v>2.39153</v>
      </c>
      <c r="GR175">
        <v>0.11462</v>
      </c>
      <c r="GS175">
        <v>0</v>
      </c>
      <c r="GT175">
        <v>18.8063</v>
      </c>
      <c r="GU175">
        <v>999.9</v>
      </c>
      <c r="GV175">
        <v>35.35</v>
      </c>
      <c r="GW175">
        <v>23.675</v>
      </c>
      <c r="GX175">
        <v>11.4576</v>
      </c>
      <c r="GY175">
        <v>54.9101</v>
      </c>
      <c r="GZ175">
        <v>36.1979</v>
      </c>
      <c r="HA175">
        <v>2</v>
      </c>
      <c r="HB175">
        <v>-0.403046</v>
      </c>
      <c r="HC175">
        <v>0</v>
      </c>
      <c r="HD175">
        <v>20.18</v>
      </c>
      <c r="HE175">
        <v>5.20516</v>
      </c>
      <c r="HF175">
        <v>12.004</v>
      </c>
      <c r="HG175">
        <v>4.97575</v>
      </c>
      <c r="HH175">
        <v>3.293</v>
      </c>
      <c r="HI175">
        <v>454.7</v>
      </c>
      <c r="HJ175">
        <v>9999</v>
      </c>
      <c r="HK175">
        <v>9999</v>
      </c>
      <c r="HL175">
        <v>8593.3</v>
      </c>
      <c r="HM175">
        <v>1.8625</v>
      </c>
      <c r="HN175">
        <v>1.86771</v>
      </c>
      <c r="HO175">
        <v>1.86751</v>
      </c>
      <c r="HP175">
        <v>1.86856</v>
      </c>
      <c r="HQ175">
        <v>1.86948</v>
      </c>
      <c r="HR175">
        <v>1.86554</v>
      </c>
      <c r="HS175">
        <v>1.86664</v>
      </c>
      <c r="HT175">
        <v>1.86799</v>
      </c>
      <c r="HU175">
        <v>5</v>
      </c>
      <c r="HV175">
        <v>0</v>
      </c>
      <c r="HW175">
        <v>0</v>
      </c>
      <c r="HX175">
        <v>0</v>
      </c>
      <c r="HY175" t="s">
        <v>423</v>
      </c>
      <c r="HZ175" t="s">
        <v>424</v>
      </c>
      <c r="IA175" t="s">
        <v>425</v>
      </c>
      <c r="IB175" t="s">
        <v>425</v>
      </c>
      <c r="IC175" t="s">
        <v>425</v>
      </c>
      <c r="ID175" t="s">
        <v>425</v>
      </c>
      <c r="IE175">
        <v>0</v>
      </c>
      <c r="IF175">
        <v>100</v>
      </c>
      <c r="IG175">
        <v>100</v>
      </c>
      <c r="IH175">
        <v>3.348</v>
      </c>
      <c r="II175">
        <v>-0.0053</v>
      </c>
      <c r="IJ175">
        <v>2.1281692141418</v>
      </c>
      <c r="IK175">
        <v>0.00126289029031032</v>
      </c>
      <c r="IL175">
        <v>1.41772891061911e-08</v>
      </c>
      <c r="IM175">
        <v>3.84268295795709e-11</v>
      </c>
      <c r="IN175">
        <v>-0.00961934716735676</v>
      </c>
      <c r="IO175">
        <v>-0.0181798780298593</v>
      </c>
      <c r="IP175">
        <v>0.00198435848900387</v>
      </c>
      <c r="IQ175">
        <v>-1.69116240974151e-05</v>
      </c>
      <c r="IR175">
        <v>-3</v>
      </c>
      <c r="IS175">
        <v>2251</v>
      </c>
      <c r="IT175">
        <v>1</v>
      </c>
      <c r="IU175">
        <v>27</v>
      </c>
      <c r="IV175">
        <v>5846.4</v>
      </c>
      <c r="IW175">
        <v>5846.5</v>
      </c>
      <c r="IX175">
        <v>0.147705</v>
      </c>
      <c r="IY175">
        <v>4.99756</v>
      </c>
      <c r="IZ175">
        <v>2.24854</v>
      </c>
      <c r="JA175">
        <v>2.59888</v>
      </c>
      <c r="JB175">
        <v>1.99585</v>
      </c>
      <c r="JC175">
        <v>2.32544</v>
      </c>
      <c r="JD175">
        <v>25.8605</v>
      </c>
      <c r="JE175">
        <v>15.3841</v>
      </c>
      <c r="JF175">
        <v>2</v>
      </c>
      <c r="JG175">
        <v>619.739</v>
      </c>
      <c r="JH175">
        <v>753.813</v>
      </c>
      <c r="JI175">
        <v>21.1344</v>
      </c>
      <c r="JJ175">
        <v>22.0075</v>
      </c>
      <c r="JK175">
        <v>29.9997</v>
      </c>
      <c r="JL175">
        <v>21.9905</v>
      </c>
      <c r="JM175">
        <v>21.94</v>
      </c>
      <c r="JN175">
        <v>-1</v>
      </c>
      <c r="JO175">
        <v>-30</v>
      </c>
      <c r="JP175">
        <v>-30</v>
      </c>
      <c r="JQ175">
        <v>-999.9</v>
      </c>
      <c r="JR175">
        <v>420.1</v>
      </c>
      <c r="JS175">
        <v>0</v>
      </c>
      <c r="JT175">
        <v>103.045</v>
      </c>
      <c r="JU175">
        <v>104.851</v>
      </c>
    </row>
    <row r="176" spans="1:281">
      <c r="A176">
        <v>160</v>
      </c>
      <c r="B176">
        <v>1654189998.6</v>
      </c>
      <c r="C176">
        <v>9541.5</v>
      </c>
      <c r="D176" t="s">
        <v>743</v>
      </c>
      <c r="E176" t="s">
        <v>744</v>
      </c>
      <c r="F176">
        <v>5</v>
      </c>
      <c r="G176" t="s">
        <v>417</v>
      </c>
      <c r="H176" t="s">
        <v>418</v>
      </c>
      <c r="I176">
        <v>1654189995.6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922.898063116441</v>
      </c>
      <c r="AK176">
        <v>924.82653939394</v>
      </c>
      <c r="AL176">
        <v>-0.720952500592724</v>
      </c>
      <c r="AM176">
        <v>66.9138105753433</v>
      </c>
      <c r="AN176">
        <f>(AP176 - AO176 + DI176*1E3/(8.314*(DK176+273.15)) * AR176/DH176 * AQ176) * DH176/(100*CV176) * 1000/(1000 - AP176)</f>
        <v>0</v>
      </c>
      <c r="AO176">
        <v>10.2147630398361</v>
      </c>
      <c r="AP176">
        <v>10.2464066666667</v>
      </c>
      <c r="AQ176">
        <v>-4.76348549366899e-05</v>
      </c>
      <c r="AR176">
        <v>78.336245327383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419</v>
      </c>
      <c r="AY176" t="s">
        <v>419</v>
      </c>
      <c r="AZ176">
        <v>0</v>
      </c>
      <c r="BA176">
        <v>0</v>
      </c>
      <c r="BB176">
        <f>1-AZ176/BA176</f>
        <v>0</v>
      </c>
      <c r="BC176">
        <v>0</v>
      </c>
      <c r="BD176" t="s">
        <v>419</v>
      </c>
      <c r="BE176" t="s">
        <v>419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419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6</v>
      </c>
      <c r="CW176">
        <v>0.5</v>
      </c>
      <c r="CX176" t="s">
        <v>420</v>
      </c>
      <c r="CY176">
        <v>2</v>
      </c>
      <c r="CZ176" t="b">
        <v>1</v>
      </c>
      <c r="DA176">
        <v>1654189995.6</v>
      </c>
      <c r="DB176">
        <v>917.139636363636</v>
      </c>
      <c r="DC176">
        <v>913.884636363636</v>
      </c>
      <c r="DD176">
        <v>10.2509090909091</v>
      </c>
      <c r="DE176">
        <v>10.2147090909091</v>
      </c>
      <c r="DF176">
        <v>913.816181818182</v>
      </c>
      <c r="DG176">
        <v>10.2565</v>
      </c>
      <c r="DH176">
        <v>600.004272727273</v>
      </c>
      <c r="DI176">
        <v>90.6073</v>
      </c>
      <c r="DJ176">
        <v>0.0999543</v>
      </c>
      <c r="DK176">
        <v>21.1114818181818</v>
      </c>
      <c r="DL176">
        <v>20.6635090909091</v>
      </c>
      <c r="DM176">
        <v>999.9</v>
      </c>
      <c r="DN176">
        <v>0</v>
      </c>
      <c r="DO176">
        <v>0</v>
      </c>
      <c r="DP176">
        <v>10000.5209090909</v>
      </c>
      <c r="DQ176">
        <v>0</v>
      </c>
      <c r="DR176">
        <v>206.369</v>
      </c>
      <c r="DS176">
        <v>3.25483909090909</v>
      </c>
      <c r="DT176">
        <v>926.638363636364</v>
      </c>
      <c r="DU176">
        <v>923.316090909091</v>
      </c>
      <c r="DV176">
        <v>0.0361980090909091</v>
      </c>
      <c r="DW176">
        <v>913.884636363636</v>
      </c>
      <c r="DX176">
        <v>10.2147090909091</v>
      </c>
      <c r="DY176">
        <v>0.928806545454545</v>
      </c>
      <c r="DZ176">
        <v>0.925526909090909</v>
      </c>
      <c r="EA176">
        <v>5.84498090909091</v>
      </c>
      <c r="EB176">
        <v>5.79388272727273</v>
      </c>
      <c r="EC176">
        <v>0</v>
      </c>
      <c r="ED176">
        <v>0</v>
      </c>
      <c r="EE176">
        <v>0</v>
      </c>
      <c r="EF176">
        <v>0</v>
      </c>
      <c r="EG176">
        <v>-7.77272727272727</v>
      </c>
      <c r="EH176">
        <v>0</v>
      </c>
      <c r="EI176">
        <v>-7.77272727272727</v>
      </c>
      <c r="EJ176">
        <v>0.0909090909090909</v>
      </c>
      <c r="EK176">
        <v>33</v>
      </c>
      <c r="EL176">
        <v>38.312</v>
      </c>
      <c r="EM176">
        <v>35.1362727272727</v>
      </c>
      <c r="EN176">
        <v>39.6135454545455</v>
      </c>
      <c r="EO176">
        <v>34.062</v>
      </c>
      <c r="EP176">
        <v>0</v>
      </c>
      <c r="EQ176">
        <v>0</v>
      </c>
      <c r="ER176">
        <v>0</v>
      </c>
      <c r="ES176">
        <v>1654189999.3</v>
      </c>
      <c r="ET176">
        <v>0</v>
      </c>
      <c r="EU176">
        <v>-4.61538461538461</v>
      </c>
      <c r="EV176">
        <v>-39.5213680158421</v>
      </c>
      <c r="EW176">
        <v>76.5641032011743</v>
      </c>
      <c r="EX176">
        <v>-13.9038461538462</v>
      </c>
      <c r="EY176">
        <v>15</v>
      </c>
      <c r="EZ176">
        <v>0</v>
      </c>
      <c r="FA176" t="s">
        <v>421</v>
      </c>
      <c r="FB176">
        <v>1653839153.1</v>
      </c>
      <c r="FC176">
        <v>1653839148.6</v>
      </c>
      <c r="FD176">
        <v>0</v>
      </c>
      <c r="FE176">
        <v>0.832</v>
      </c>
      <c r="FF176">
        <v>0.044</v>
      </c>
      <c r="FG176">
        <v>2.673</v>
      </c>
      <c r="FH176">
        <v>0.008</v>
      </c>
      <c r="FI176">
        <v>427</v>
      </c>
      <c r="FJ176">
        <v>11</v>
      </c>
      <c r="FK176">
        <v>0.49</v>
      </c>
      <c r="FL176">
        <v>0.23</v>
      </c>
      <c r="FM176">
        <v>3.48778</v>
      </c>
      <c r="FN176">
        <v>-1.37477552836485</v>
      </c>
      <c r="FO176">
        <v>0.16842082933335</v>
      </c>
      <c r="FP176">
        <v>-1</v>
      </c>
      <c r="FQ176">
        <v>-4.26</v>
      </c>
      <c r="FR176">
        <v>15.6538456820641</v>
      </c>
      <c r="FS176">
        <v>15.1565959238874</v>
      </c>
      <c r="FT176">
        <v>0</v>
      </c>
      <c r="FU176">
        <v>0.0133013714166667</v>
      </c>
      <c r="FV176">
        <v>0.143542653103448</v>
      </c>
      <c r="FW176">
        <v>0.014587060149992</v>
      </c>
      <c r="FX176">
        <v>0</v>
      </c>
      <c r="FY176">
        <v>0</v>
      </c>
      <c r="FZ176">
        <v>2</v>
      </c>
      <c r="GA176" t="s">
        <v>422</v>
      </c>
      <c r="GB176">
        <v>3.20889</v>
      </c>
      <c r="GC176">
        <v>2.75508</v>
      </c>
      <c r="GD176">
        <v>0.159334</v>
      </c>
      <c r="GE176">
        <v>0.15933</v>
      </c>
      <c r="GF176">
        <v>0.0567203</v>
      </c>
      <c r="GG176">
        <v>0.0569783</v>
      </c>
      <c r="GH176">
        <v>33030.3</v>
      </c>
      <c r="GI176">
        <v>36433.4</v>
      </c>
      <c r="GJ176">
        <v>35580</v>
      </c>
      <c r="GK176">
        <v>39312.3</v>
      </c>
      <c r="GL176">
        <v>47536</v>
      </c>
      <c r="GM176">
        <v>53476.5</v>
      </c>
      <c r="GN176">
        <v>55511.5</v>
      </c>
      <c r="GO176">
        <v>62961.8</v>
      </c>
      <c r="GP176">
        <v>2.2235</v>
      </c>
      <c r="GQ176">
        <v>2.39272</v>
      </c>
      <c r="GR176">
        <v>0.114784</v>
      </c>
      <c r="GS176">
        <v>0</v>
      </c>
      <c r="GT176">
        <v>18.7648</v>
      </c>
      <c r="GU176">
        <v>999.9</v>
      </c>
      <c r="GV176">
        <v>35.35</v>
      </c>
      <c r="GW176">
        <v>23.625</v>
      </c>
      <c r="GX176">
        <v>11.4242</v>
      </c>
      <c r="GY176">
        <v>54.6701</v>
      </c>
      <c r="GZ176">
        <v>36.1258</v>
      </c>
      <c r="HA176">
        <v>2</v>
      </c>
      <c r="HB176">
        <v>-0.406784</v>
      </c>
      <c r="HC176">
        <v>0</v>
      </c>
      <c r="HD176">
        <v>20.1801</v>
      </c>
      <c r="HE176">
        <v>5.20486</v>
      </c>
      <c r="HF176">
        <v>12.004</v>
      </c>
      <c r="HG176">
        <v>4.97575</v>
      </c>
      <c r="HH176">
        <v>3.293</v>
      </c>
      <c r="HI176">
        <v>454.8</v>
      </c>
      <c r="HJ176">
        <v>9999</v>
      </c>
      <c r="HK176">
        <v>9999</v>
      </c>
      <c r="HL176">
        <v>8593.3</v>
      </c>
      <c r="HM176">
        <v>1.86251</v>
      </c>
      <c r="HN176">
        <v>1.86774</v>
      </c>
      <c r="HO176">
        <v>1.86752</v>
      </c>
      <c r="HP176">
        <v>1.86856</v>
      </c>
      <c r="HQ176">
        <v>1.86949</v>
      </c>
      <c r="HR176">
        <v>1.86554</v>
      </c>
      <c r="HS176">
        <v>1.86669</v>
      </c>
      <c r="HT176">
        <v>1.86798</v>
      </c>
      <c r="HU176">
        <v>5</v>
      </c>
      <c r="HV176">
        <v>0</v>
      </c>
      <c r="HW176">
        <v>0</v>
      </c>
      <c r="HX176">
        <v>0</v>
      </c>
      <c r="HY176" t="s">
        <v>423</v>
      </c>
      <c r="HZ176" t="s">
        <v>424</v>
      </c>
      <c r="IA176" t="s">
        <v>425</v>
      </c>
      <c r="IB176" t="s">
        <v>425</v>
      </c>
      <c r="IC176" t="s">
        <v>425</v>
      </c>
      <c r="ID176" t="s">
        <v>425</v>
      </c>
      <c r="IE176">
        <v>0</v>
      </c>
      <c r="IF176">
        <v>100</v>
      </c>
      <c r="IG176">
        <v>100</v>
      </c>
      <c r="IH176">
        <v>3.32</v>
      </c>
      <c r="II176">
        <v>-0.0057</v>
      </c>
      <c r="IJ176">
        <v>2.1281692141418</v>
      </c>
      <c r="IK176">
        <v>0.00126289029031032</v>
      </c>
      <c r="IL176">
        <v>1.41772891061911e-08</v>
      </c>
      <c r="IM176">
        <v>3.84268295795709e-11</v>
      </c>
      <c r="IN176">
        <v>-0.00961934716735676</v>
      </c>
      <c r="IO176">
        <v>-0.0181798780298593</v>
      </c>
      <c r="IP176">
        <v>0.00198435848900387</v>
      </c>
      <c r="IQ176">
        <v>-1.69116240974151e-05</v>
      </c>
      <c r="IR176">
        <v>-3</v>
      </c>
      <c r="IS176">
        <v>2251</v>
      </c>
      <c r="IT176">
        <v>1</v>
      </c>
      <c r="IU176">
        <v>27</v>
      </c>
      <c r="IV176">
        <v>5847.4</v>
      </c>
      <c r="IW176">
        <v>5847.5</v>
      </c>
      <c r="IX176">
        <v>0.147705</v>
      </c>
      <c r="IY176">
        <v>4.99756</v>
      </c>
      <c r="IZ176">
        <v>2.24854</v>
      </c>
      <c r="JA176">
        <v>2.59766</v>
      </c>
      <c r="JB176">
        <v>1.99585</v>
      </c>
      <c r="JC176">
        <v>2.31323</v>
      </c>
      <c r="JD176">
        <v>25.7988</v>
      </c>
      <c r="JE176">
        <v>15.3841</v>
      </c>
      <c r="JF176">
        <v>2</v>
      </c>
      <c r="JG176">
        <v>619.742</v>
      </c>
      <c r="JH176">
        <v>754.112</v>
      </c>
      <c r="JI176">
        <v>21.084</v>
      </c>
      <c r="JJ176">
        <v>21.9556</v>
      </c>
      <c r="JK176">
        <v>29.9998</v>
      </c>
      <c r="JL176">
        <v>21.9388</v>
      </c>
      <c r="JM176">
        <v>21.8885</v>
      </c>
      <c r="JN176">
        <v>-1</v>
      </c>
      <c r="JO176">
        <v>-30</v>
      </c>
      <c r="JP176">
        <v>-30</v>
      </c>
      <c r="JQ176">
        <v>-999.9</v>
      </c>
      <c r="JR176">
        <v>420.1</v>
      </c>
      <c r="JS176">
        <v>0</v>
      </c>
      <c r="JT176">
        <v>103.052</v>
      </c>
      <c r="JU176">
        <v>104.861</v>
      </c>
    </row>
    <row r="177" spans="1:281">
      <c r="A177">
        <v>161</v>
      </c>
      <c r="B177">
        <v>1654190058.6</v>
      </c>
      <c r="C177">
        <v>9601.5</v>
      </c>
      <c r="D177" t="s">
        <v>745</v>
      </c>
      <c r="E177" t="s">
        <v>746</v>
      </c>
      <c r="F177">
        <v>5</v>
      </c>
      <c r="G177" t="s">
        <v>417</v>
      </c>
      <c r="H177" t="s">
        <v>418</v>
      </c>
      <c r="I177">
        <v>1654190055.6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879.350709972607</v>
      </c>
      <c r="AK177">
        <v>881.313496969697</v>
      </c>
      <c r="AL177">
        <v>-0.686164737205483</v>
      </c>
      <c r="AM177">
        <v>66.9138105753433</v>
      </c>
      <c r="AN177">
        <f>(AP177 - AO177 + DI177*1E3/(8.314*(DK177+273.15)) * AR177/DH177 * AQ177) * DH177/(100*CV177) * 1000/(1000 - AP177)</f>
        <v>0</v>
      </c>
      <c r="AO177">
        <v>10.1796780568667</v>
      </c>
      <c r="AP177">
        <v>10.2112539393939</v>
      </c>
      <c r="AQ177">
        <v>-8.23203939196805e-05</v>
      </c>
      <c r="AR177">
        <v>78.336245327383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419</v>
      </c>
      <c r="AY177" t="s">
        <v>419</v>
      </c>
      <c r="AZ177">
        <v>0</v>
      </c>
      <c r="BA177">
        <v>0</v>
      </c>
      <c r="BB177">
        <f>1-AZ177/BA177</f>
        <v>0</v>
      </c>
      <c r="BC177">
        <v>0</v>
      </c>
      <c r="BD177" t="s">
        <v>419</v>
      </c>
      <c r="BE177" t="s">
        <v>419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419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6</v>
      </c>
      <c r="CW177">
        <v>0.5</v>
      </c>
      <c r="CX177" t="s">
        <v>420</v>
      </c>
      <c r="CY177">
        <v>2</v>
      </c>
      <c r="CZ177" t="b">
        <v>1</v>
      </c>
      <c r="DA177">
        <v>1654190055.6</v>
      </c>
      <c r="DB177">
        <v>874.017181818182</v>
      </c>
      <c r="DC177">
        <v>870.830090909091</v>
      </c>
      <c r="DD177">
        <v>10.2174272727273</v>
      </c>
      <c r="DE177">
        <v>10.1776909090909</v>
      </c>
      <c r="DF177">
        <v>870.753454545455</v>
      </c>
      <c r="DG177">
        <v>10.2235727272727</v>
      </c>
      <c r="DH177">
        <v>599.996909090909</v>
      </c>
      <c r="DI177">
        <v>90.6083727272727</v>
      </c>
      <c r="DJ177">
        <v>0.0998053818181818</v>
      </c>
      <c r="DK177">
        <v>21.0685818181818</v>
      </c>
      <c r="DL177">
        <v>20.6137545454545</v>
      </c>
      <c r="DM177">
        <v>999.9</v>
      </c>
      <c r="DN177">
        <v>0</v>
      </c>
      <c r="DO177">
        <v>0</v>
      </c>
      <c r="DP177">
        <v>10017.7781818182</v>
      </c>
      <c r="DQ177">
        <v>0</v>
      </c>
      <c r="DR177">
        <v>206.371818181818</v>
      </c>
      <c r="DS177">
        <v>3.18714545454545</v>
      </c>
      <c r="DT177">
        <v>883.039636363637</v>
      </c>
      <c r="DU177">
        <v>879.784363636364</v>
      </c>
      <c r="DV177">
        <v>0.039743</v>
      </c>
      <c r="DW177">
        <v>870.830090909091</v>
      </c>
      <c r="DX177">
        <v>10.1776909090909</v>
      </c>
      <c r="DY177">
        <v>0.925784090909091</v>
      </c>
      <c r="DZ177">
        <v>0.922183181818182</v>
      </c>
      <c r="EA177">
        <v>5.79791</v>
      </c>
      <c r="EB177">
        <v>5.74162727272727</v>
      </c>
      <c r="EC177">
        <v>0</v>
      </c>
      <c r="ED177">
        <v>0</v>
      </c>
      <c r="EE177">
        <v>0</v>
      </c>
      <c r="EF177">
        <v>0</v>
      </c>
      <c r="EG177">
        <v>-8.81818181818182</v>
      </c>
      <c r="EH177">
        <v>0</v>
      </c>
      <c r="EI177">
        <v>-0.409090909090909</v>
      </c>
      <c r="EJ177">
        <v>-0.136363636363636</v>
      </c>
      <c r="EK177">
        <v>32.937</v>
      </c>
      <c r="EL177">
        <v>38.25</v>
      </c>
      <c r="EM177">
        <v>35.1020909090909</v>
      </c>
      <c r="EN177">
        <v>39.562</v>
      </c>
      <c r="EO177">
        <v>34.0056363636364</v>
      </c>
      <c r="EP177">
        <v>0</v>
      </c>
      <c r="EQ177">
        <v>0</v>
      </c>
      <c r="ER177">
        <v>0</v>
      </c>
      <c r="ES177">
        <v>1654190059.3</v>
      </c>
      <c r="ET177">
        <v>0</v>
      </c>
      <c r="EU177">
        <v>-7.46153846153846</v>
      </c>
      <c r="EV177">
        <v>-25.9487184701073</v>
      </c>
      <c r="EW177">
        <v>127.948718880691</v>
      </c>
      <c r="EX177">
        <v>-11.9807692307692</v>
      </c>
      <c r="EY177">
        <v>15</v>
      </c>
      <c r="EZ177">
        <v>0</v>
      </c>
      <c r="FA177" t="s">
        <v>421</v>
      </c>
      <c r="FB177">
        <v>1653839153.1</v>
      </c>
      <c r="FC177">
        <v>1653839148.6</v>
      </c>
      <c r="FD177">
        <v>0</v>
      </c>
      <c r="FE177">
        <v>0.832</v>
      </c>
      <c r="FF177">
        <v>0.044</v>
      </c>
      <c r="FG177">
        <v>2.673</v>
      </c>
      <c r="FH177">
        <v>0.008</v>
      </c>
      <c r="FI177">
        <v>427</v>
      </c>
      <c r="FJ177">
        <v>11</v>
      </c>
      <c r="FK177">
        <v>0.49</v>
      </c>
      <c r="FL177">
        <v>0.23</v>
      </c>
      <c r="FM177">
        <v>3.21490483870968</v>
      </c>
      <c r="FN177">
        <v>-0.133199032258071</v>
      </c>
      <c r="FO177">
        <v>0.0575829603419986</v>
      </c>
      <c r="FP177">
        <v>-1</v>
      </c>
      <c r="FQ177">
        <v>-6.44230769230769</v>
      </c>
      <c r="FR177">
        <v>-5.8632484801393</v>
      </c>
      <c r="FS177">
        <v>15.2039512343369</v>
      </c>
      <c r="FT177">
        <v>0</v>
      </c>
      <c r="FU177">
        <v>0.0209476709677419</v>
      </c>
      <c r="FV177">
        <v>0.124158470322581</v>
      </c>
      <c r="FW177">
        <v>0.0148799714344779</v>
      </c>
      <c r="FX177">
        <v>0</v>
      </c>
      <c r="FY177">
        <v>0</v>
      </c>
      <c r="FZ177">
        <v>2</v>
      </c>
      <c r="GA177" t="s">
        <v>422</v>
      </c>
      <c r="GB177">
        <v>3.20896</v>
      </c>
      <c r="GC177">
        <v>2.75506</v>
      </c>
      <c r="GD177">
        <v>0.154433</v>
      </c>
      <c r="GE177">
        <v>0.154428</v>
      </c>
      <c r="GF177">
        <v>0.0565795</v>
      </c>
      <c r="GG177">
        <v>0.0567791</v>
      </c>
      <c r="GH177">
        <v>33225.5</v>
      </c>
      <c r="GI177">
        <v>36649.9</v>
      </c>
      <c r="GJ177">
        <v>35582.8</v>
      </c>
      <c r="GK177">
        <v>39316.8</v>
      </c>
      <c r="GL177">
        <v>47546.2</v>
      </c>
      <c r="GM177">
        <v>53493.7</v>
      </c>
      <c r="GN177">
        <v>55515.1</v>
      </c>
      <c r="GO177">
        <v>62968.7</v>
      </c>
      <c r="GP177">
        <v>2.2242</v>
      </c>
      <c r="GQ177">
        <v>2.39357</v>
      </c>
      <c r="GR177">
        <v>0.113472</v>
      </c>
      <c r="GS177">
        <v>0</v>
      </c>
      <c r="GT177">
        <v>18.7327</v>
      </c>
      <c r="GU177">
        <v>999.9</v>
      </c>
      <c r="GV177">
        <v>35.325</v>
      </c>
      <c r="GW177">
        <v>23.575</v>
      </c>
      <c r="GX177">
        <v>11.3807</v>
      </c>
      <c r="GY177">
        <v>54.9101</v>
      </c>
      <c r="GZ177">
        <v>36.0817</v>
      </c>
      <c r="HA177">
        <v>2</v>
      </c>
      <c r="HB177">
        <v>-0.410645</v>
      </c>
      <c r="HC177">
        <v>0</v>
      </c>
      <c r="HD177">
        <v>20.18</v>
      </c>
      <c r="HE177">
        <v>5.20501</v>
      </c>
      <c r="HF177">
        <v>12.004</v>
      </c>
      <c r="HG177">
        <v>4.9757</v>
      </c>
      <c r="HH177">
        <v>3.293</v>
      </c>
      <c r="HI177">
        <v>454.8</v>
      </c>
      <c r="HJ177">
        <v>9999</v>
      </c>
      <c r="HK177">
        <v>9999</v>
      </c>
      <c r="HL177">
        <v>8593.3</v>
      </c>
      <c r="HM177">
        <v>1.86254</v>
      </c>
      <c r="HN177">
        <v>1.86774</v>
      </c>
      <c r="HO177">
        <v>1.8675</v>
      </c>
      <c r="HP177">
        <v>1.86855</v>
      </c>
      <c r="HQ177">
        <v>1.86947</v>
      </c>
      <c r="HR177">
        <v>1.86554</v>
      </c>
      <c r="HS177">
        <v>1.86672</v>
      </c>
      <c r="HT177">
        <v>1.86801</v>
      </c>
      <c r="HU177">
        <v>5</v>
      </c>
      <c r="HV177">
        <v>0</v>
      </c>
      <c r="HW177">
        <v>0</v>
      </c>
      <c r="HX177">
        <v>0</v>
      </c>
      <c r="HY177" t="s">
        <v>423</v>
      </c>
      <c r="HZ177" t="s">
        <v>424</v>
      </c>
      <c r="IA177" t="s">
        <v>425</v>
      </c>
      <c r="IB177" t="s">
        <v>425</v>
      </c>
      <c r="IC177" t="s">
        <v>425</v>
      </c>
      <c r="ID177" t="s">
        <v>425</v>
      </c>
      <c r="IE177">
        <v>0</v>
      </c>
      <c r="IF177">
        <v>100</v>
      </c>
      <c r="IG177">
        <v>100</v>
      </c>
      <c r="IH177">
        <v>3.261</v>
      </c>
      <c r="II177">
        <v>-0.0063</v>
      </c>
      <c r="IJ177">
        <v>2.1281692141418</v>
      </c>
      <c r="IK177">
        <v>0.00126289029031032</v>
      </c>
      <c r="IL177">
        <v>1.41772891061911e-08</v>
      </c>
      <c r="IM177">
        <v>3.84268295795709e-11</v>
      </c>
      <c r="IN177">
        <v>-0.00961934716735676</v>
      </c>
      <c r="IO177">
        <v>-0.0181798780298593</v>
      </c>
      <c r="IP177">
        <v>0.00198435848900387</v>
      </c>
      <c r="IQ177">
        <v>-1.69116240974151e-05</v>
      </c>
      <c r="IR177">
        <v>-3</v>
      </c>
      <c r="IS177">
        <v>2251</v>
      </c>
      <c r="IT177">
        <v>1</v>
      </c>
      <c r="IU177">
        <v>27</v>
      </c>
      <c r="IV177">
        <v>5848.4</v>
      </c>
      <c r="IW177">
        <v>5848.5</v>
      </c>
      <c r="IX177">
        <v>0.147705</v>
      </c>
      <c r="IY177">
        <v>4.99756</v>
      </c>
      <c r="IZ177">
        <v>2.24854</v>
      </c>
      <c r="JA177">
        <v>2.59766</v>
      </c>
      <c r="JB177">
        <v>1.99585</v>
      </c>
      <c r="JC177">
        <v>2.30591</v>
      </c>
      <c r="JD177">
        <v>25.7578</v>
      </c>
      <c r="JE177">
        <v>15.3754</v>
      </c>
      <c r="JF177">
        <v>2</v>
      </c>
      <c r="JG177">
        <v>619.642</v>
      </c>
      <c r="JH177">
        <v>754.119</v>
      </c>
      <c r="JI177">
        <v>21.0363</v>
      </c>
      <c r="JJ177">
        <v>21.9049</v>
      </c>
      <c r="JK177">
        <v>29.9998</v>
      </c>
      <c r="JL177">
        <v>21.8881</v>
      </c>
      <c r="JM177">
        <v>21.8387</v>
      </c>
      <c r="JN177">
        <v>-1</v>
      </c>
      <c r="JO177">
        <v>-30</v>
      </c>
      <c r="JP177">
        <v>-30</v>
      </c>
      <c r="JQ177">
        <v>-999.9</v>
      </c>
      <c r="JR177">
        <v>420.1</v>
      </c>
      <c r="JS177">
        <v>0</v>
      </c>
      <c r="JT177">
        <v>103.059</v>
      </c>
      <c r="JU177">
        <v>104.872</v>
      </c>
    </row>
    <row r="178" spans="1:281">
      <c r="A178">
        <v>162</v>
      </c>
      <c r="B178">
        <v>1654190118.6</v>
      </c>
      <c r="C178">
        <v>9661.5</v>
      </c>
      <c r="D178" t="s">
        <v>747</v>
      </c>
      <c r="E178" t="s">
        <v>748</v>
      </c>
      <c r="F178">
        <v>5</v>
      </c>
      <c r="G178" t="s">
        <v>417</v>
      </c>
      <c r="H178" t="s">
        <v>418</v>
      </c>
      <c r="I178">
        <v>1654190115.6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873.235845512091</v>
      </c>
      <c r="AK178">
        <v>872.284066666666</v>
      </c>
      <c r="AL178">
        <v>-0.0251413127666464</v>
      </c>
      <c r="AM178">
        <v>66.9138105753433</v>
      </c>
      <c r="AN178">
        <f>(AP178 - AO178 + DI178*1E3/(8.314*(DK178+273.15)) * AR178/DH178 * AQ178) * DH178/(100*CV178) * 1000/(1000 - AP178)</f>
        <v>0</v>
      </c>
      <c r="AO178">
        <v>9.52190467319017</v>
      </c>
      <c r="AP178">
        <v>9.67757418181818</v>
      </c>
      <c r="AQ178">
        <v>-0.0219073723823721</v>
      </c>
      <c r="AR178">
        <v>78.336245327383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419</v>
      </c>
      <c r="AY178" t="s">
        <v>419</v>
      </c>
      <c r="AZ178">
        <v>0</v>
      </c>
      <c r="BA178">
        <v>0</v>
      </c>
      <c r="BB178">
        <f>1-AZ178/BA178</f>
        <v>0</v>
      </c>
      <c r="BC178">
        <v>0</v>
      </c>
      <c r="BD178" t="s">
        <v>419</v>
      </c>
      <c r="BE178" t="s">
        <v>419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419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6</v>
      </c>
      <c r="CW178">
        <v>0.5</v>
      </c>
      <c r="CX178" t="s">
        <v>420</v>
      </c>
      <c r="CY178">
        <v>2</v>
      </c>
      <c r="CZ178" t="b">
        <v>1</v>
      </c>
      <c r="DA178">
        <v>1654190115.6</v>
      </c>
      <c r="DB178">
        <v>863.829363636364</v>
      </c>
      <c r="DC178">
        <v>865.008363636363</v>
      </c>
      <c r="DD178">
        <v>9.73206818181818</v>
      </c>
      <c r="DE178">
        <v>9.51398181818182</v>
      </c>
      <c r="DF178">
        <v>860.579363636364</v>
      </c>
      <c r="DG178">
        <v>9.74603727272727</v>
      </c>
      <c r="DH178">
        <v>600.034363636364</v>
      </c>
      <c r="DI178">
        <v>90.6031727272727</v>
      </c>
      <c r="DJ178">
        <v>0.100123972727273</v>
      </c>
      <c r="DK178">
        <v>21.0020181818182</v>
      </c>
      <c r="DL178">
        <v>20.5303818181818</v>
      </c>
      <c r="DM178">
        <v>999.9</v>
      </c>
      <c r="DN178">
        <v>0</v>
      </c>
      <c r="DO178">
        <v>0</v>
      </c>
      <c r="DP178">
        <v>9989.94818181818</v>
      </c>
      <c r="DQ178">
        <v>0</v>
      </c>
      <c r="DR178">
        <v>0.220656</v>
      </c>
      <c r="DS178">
        <v>-1.17908118181818</v>
      </c>
      <c r="DT178">
        <v>872.318818181818</v>
      </c>
      <c r="DU178">
        <v>873.317090909091</v>
      </c>
      <c r="DV178">
        <v>0.218086727272727</v>
      </c>
      <c r="DW178">
        <v>865.008363636363</v>
      </c>
      <c r="DX178">
        <v>9.51398181818182</v>
      </c>
      <c r="DY178">
        <v>0.881756363636363</v>
      </c>
      <c r="DZ178">
        <v>0.861996727272727</v>
      </c>
      <c r="EA178">
        <v>5.09629363636364</v>
      </c>
      <c r="EB178">
        <v>4.77132090909091</v>
      </c>
      <c r="EC178">
        <v>0</v>
      </c>
      <c r="ED178">
        <v>0</v>
      </c>
      <c r="EE178">
        <v>0</v>
      </c>
      <c r="EF178">
        <v>0</v>
      </c>
      <c r="EG178">
        <v>6.81818181818182</v>
      </c>
      <c r="EH178">
        <v>0</v>
      </c>
      <c r="EI178">
        <v>-26.8181818181818</v>
      </c>
      <c r="EJ178">
        <v>-1.09090909090909</v>
      </c>
      <c r="EK178">
        <v>32.9257272727273</v>
      </c>
      <c r="EL178">
        <v>38.2099090909091</v>
      </c>
      <c r="EM178">
        <v>35.062</v>
      </c>
      <c r="EN178">
        <v>39.5225454545455</v>
      </c>
      <c r="EO178">
        <v>33.9885454545455</v>
      </c>
      <c r="EP178">
        <v>0</v>
      </c>
      <c r="EQ178">
        <v>0</v>
      </c>
      <c r="ER178">
        <v>0</v>
      </c>
      <c r="ES178">
        <v>1654190119.3</v>
      </c>
      <c r="ET178">
        <v>0</v>
      </c>
      <c r="EU178">
        <v>6.28846153846154</v>
      </c>
      <c r="EV178">
        <v>14.9230773986601</v>
      </c>
      <c r="EW178">
        <v>6.44444344508016</v>
      </c>
      <c r="EX178">
        <v>-31.0192307692308</v>
      </c>
      <c r="EY178">
        <v>15</v>
      </c>
      <c r="EZ178">
        <v>0</v>
      </c>
      <c r="FA178" t="s">
        <v>421</v>
      </c>
      <c r="FB178">
        <v>1653839153.1</v>
      </c>
      <c r="FC178">
        <v>1653839148.6</v>
      </c>
      <c r="FD178">
        <v>0</v>
      </c>
      <c r="FE178">
        <v>0.832</v>
      </c>
      <c r="FF178">
        <v>0.044</v>
      </c>
      <c r="FG178">
        <v>2.673</v>
      </c>
      <c r="FH178">
        <v>0.008</v>
      </c>
      <c r="FI178">
        <v>427</v>
      </c>
      <c r="FJ178">
        <v>11</v>
      </c>
      <c r="FK178">
        <v>0.49</v>
      </c>
      <c r="FL178">
        <v>0.23</v>
      </c>
      <c r="FM178">
        <v>-9.00886341935484</v>
      </c>
      <c r="FN178">
        <v>83.2172755161291</v>
      </c>
      <c r="FO178">
        <v>11.6662481282787</v>
      </c>
      <c r="FP178">
        <v>-1</v>
      </c>
      <c r="FQ178">
        <v>6.61538461538461</v>
      </c>
      <c r="FR178">
        <v>25.9487183718765</v>
      </c>
      <c r="FS178">
        <v>11.7859986133382</v>
      </c>
      <c r="FT178">
        <v>0</v>
      </c>
      <c r="FU178">
        <v>0.244197580645161</v>
      </c>
      <c r="FV178">
        <v>-0.158564225806452</v>
      </c>
      <c r="FW178">
        <v>0.0251974435105886</v>
      </c>
      <c r="FX178">
        <v>0</v>
      </c>
      <c r="FY178">
        <v>0</v>
      </c>
      <c r="FZ178">
        <v>2</v>
      </c>
      <c r="GA178" t="s">
        <v>422</v>
      </c>
      <c r="GB178">
        <v>3.20898</v>
      </c>
      <c r="GC178">
        <v>2.7548</v>
      </c>
      <c r="GD178">
        <v>0.153484</v>
      </c>
      <c r="GE178">
        <v>0.153943</v>
      </c>
      <c r="GF178">
        <v>0.0542817</v>
      </c>
      <c r="GG178">
        <v>0.0536975</v>
      </c>
      <c r="GH178">
        <v>33264.8</v>
      </c>
      <c r="GI178">
        <v>36674.4</v>
      </c>
      <c r="GJ178">
        <v>35585</v>
      </c>
      <c r="GK178">
        <v>39320.5</v>
      </c>
      <c r="GL178">
        <v>47665.9</v>
      </c>
      <c r="GM178">
        <v>53674.7</v>
      </c>
      <c r="GN178">
        <v>55517.4</v>
      </c>
      <c r="GO178">
        <v>62974.5</v>
      </c>
      <c r="GP178">
        <v>2.2249</v>
      </c>
      <c r="GQ178">
        <v>2.39475</v>
      </c>
      <c r="GR178">
        <v>0.111092</v>
      </c>
      <c r="GS178">
        <v>0</v>
      </c>
      <c r="GT178">
        <v>18.6762</v>
      </c>
      <c r="GU178">
        <v>999.9</v>
      </c>
      <c r="GV178">
        <v>34.459</v>
      </c>
      <c r="GW178">
        <v>23.534</v>
      </c>
      <c r="GX178">
        <v>11.076</v>
      </c>
      <c r="GY178">
        <v>55.21</v>
      </c>
      <c r="GZ178">
        <v>36.1258</v>
      </c>
      <c r="HA178">
        <v>2</v>
      </c>
      <c r="HB178">
        <v>-0.414195</v>
      </c>
      <c r="HC178">
        <v>0</v>
      </c>
      <c r="HD178">
        <v>20.1799</v>
      </c>
      <c r="HE178">
        <v>5.20501</v>
      </c>
      <c r="HF178">
        <v>12.004</v>
      </c>
      <c r="HG178">
        <v>4.9757</v>
      </c>
      <c r="HH178">
        <v>3.293</v>
      </c>
      <c r="HI178">
        <v>454.8</v>
      </c>
      <c r="HJ178">
        <v>9999</v>
      </c>
      <c r="HK178">
        <v>9999</v>
      </c>
      <c r="HL178">
        <v>8593.3</v>
      </c>
      <c r="HM178">
        <v>1.86249</v>
      </c>
      <c r="HN178">
        <v>1.8677</v>
      </c>
      <c r="HO178">
        <v>1.86743</v>
      </c>
      <c r="HP178">
        <v>1.86855</v>
      </c>
      <c r="HQ178">
        <v>1.86951</v>
      </c>
      <c r="HR178">
        <v>1.86554</v>
      </c>
      <c r="HS178">
        <v>1.86667</v>
      </c>
      <c r="HT178">
        <v>1.86798</v>
      </c>
      <c r="HU178">
        <v>5</v>
      </c>
      <c r="HV178">
        <v>0</v>
      </c>
      <c r="HW178">
        <v>0</v>
      </c>
      <c r="HX178">
        <v>0</v>
      </c>
      <c r="HY178" t="s">
        <v>423</v>
      </c>
      <c r="HZ178" t="s">
        <v>424</v>
      </c>
      <c r="IA178" t="s">
        <v>425</v>
      </c>
      <c r="IB178" t="s">
        <v>425</v>
      </c>
      <c r="IC178" t="s">
        <v>425</v>
      </c>
      <c r="ID178" t="s">
        <v>425</v>
      </c>
      <c r="IE178">
        <v>0</v>
      </c>
      <c r="IF178">
        <v>100</v>
      </c>
      <c r="IG178">
        <v>100</v>
      </c>
      <c r="IH178">
        <v>3.25</v>
      </c>
      <c r="II178">
        <v>-0.015</v>
      </c>
      <c r="IJ178">
        <v>2.1281692141418</v>
      </c>
      <c r="IK178">
        <v>0.00126289029031032</v>
      </c>
      <c r="IL178">
        <v>1.41772891061911e-08</v>
      </c>
      <c r="IM178">
        <v>3.84268295795709e-11</v>
      </c>
      <c r="IN178">
        <v>-0.00961934716735676</v>
      </c>
      <c r="IO178">
        <v>-0.0181798780298593</v>
      </c>
      <c r="IP178">
        <v>0.00198435848900387</v>
      </c>
      <c r="IQ178">
        <v>-1.69116240974151e-05</v>
      </c>
      <c r="IR178">
        <v>-3</v>
      </c>
      <c r="IS178">
        <v>2251</v>
      </c>
      <c r="IT178">
        <v>1</v>
      </c>
      <c r="IU178">
        <v>27</v>
      </c>
      <c r="IV178">
        <v>5849.4</v>
      </c>
      <c r="IW178">
        <v>5849.5</v>
      </c>
      <c r="IX178">
        <v>0.147705</v>
      </c>
      <c r="IY178">
        <v>4.99756</v>
      </c>
      <c r="IZ178">
        <v>2.24854</v>
      </c>
      <c r="JA178">
        <v>2.59888</v>
      </c>
      <c r="JB178">
        <v>1.99585</v>
      </c>
      <c r="JC178">
        <v>2.31445</v>
      </c>
      <c r="JD178">
        <v>25.7167</v>
      </c>
      <c r="JE178">
        <v>15.3666</v>
      </c>
      <c r="JF178">
        <v>2</v>
      </c>
      <c r="JG178">
        <v>619.533</v>
      </c>
      <c r="JH178">
        <v>754.378</v>
      </c>
      <c r="JI178">
        <v>20.9883</v>
      </c>
      <c r="JJ178">
        <v>21.855</v>
      </c>
      <c r="JK178">
        <v>29.9998</v>
      </c>
      <c r="JL178">
        <v>21.8367</v>
      </c>
      <c r="JM178">
        <v>21.7862</v>
      </c>
      <c r="JN178">
        <v>-1</v>
      </c>
      <c r="JO178">
        <v>-30</v>
      </c>
      <c r="JP178">
        <v>-30</v>
      </c>
      <c r="JQ178">
        <v>-999.9</v>
      </c>
      <c r="JR178">
        <v>420.1</v>
      </c>
      <c r="JS178">
        <v>0</v>
      </c>
      <c r="JT178">
        <v>103.064</v>
      </c>
      <c r="JU178">
        <v>104.882</v>
      </c>
    </row>
    <row r="179" spans="1:281">
      <c r="A179">
        <v>163</v>
      </c>
      <c r="B179">
        <v>1654190178.6</v>
      </c>
      <c r="C179">
        <v>9721.5</v>
      </c>
      <c r="D179" t="s">
        <v>749</v>
      </c>
      <c r="E179" t="s">
        <v>750</v>
      </c>
      <c r="F179">
        <v>5</v>
      </c>
      <c r="G179" t="s">
        <v>417</v>
      </c>
      <c r="H179" t="s">
        <v>418</v>
      </c>
      <c r="I179">
        <v>1654190175.6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960.020889333868</v>
      </c>
      <c r="AK179">
        <v>954.396103030303</v>
      </c>
      <c r="AL179">
        <v>1.01736026872277</v>
      </c>
      <c r="AM179">
        <v>66.9138105753433</v>
      </c>
      <c r="AN179">
        <f>(AP179 - AO179 + DI179*1E3/(8.314*(DK179+273.15)) * AR179/DH179 * AQ179) * DH179/(100*CV179) * 1000/(1000 - AP179)</f>
        <v>0</v>
      </c>
      <c r="AO179">
        <v>9.56626867782887</v>
      </c>
      <c r="AP179">
        <v>9.53107563636363</v>
      </c>
      <c r="AQ179">
        <v>0.00976727364858382</v>
      </c>
      <c r="AR179">
        <v>78.336245327383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419</v>
      </c>
      <c r="AY179" t="s">
        <v>419</v>
      </c>
      <c r="AZ179">
        <v>0</v>
      </c>
      <c r="BA179">
        <v>0</v>
      </c>
      <c r="BB179">
        <f>1-AZ179/BA179</f>
        <v>0</v>
      </c>
      <c r="BC179">
        <v>0</v>
      </c>
      <c r="BD179" t="s">
        <v>419</v>
      </c>
      <c r="BE179" t="s">
        <v>419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419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6</v>
      </c>
      <c r="CW179">
        <v>0.5</v>
      </c>
      <c r="CX179" t="s">
        <v>420</v>
      </c>
      <c r="CY179">
        <v>2</v>
      </c>
      <c r="CZ179" t="b">
        <v>1</v>
      </c>
      <c r="DA179">
        <v>1654190175.6</v>
      </c>
      <c r="DB179">
        <v>942.797272727273</v>
      </c>
      <c r="DC179">
        <v>949.988</v>
      </c>
      <c r="DD179">
        <v>9.49900181818182</v>
      </c>
      <c r="DE179">
        <v>9.57526363636364</v>
      </c>
      <c r="DF179">
        <v>939.438181818182</v>
      </c>
      <c r="DG179">
        <v>9.51649272727273</v>
      </c>
      <c r="DH179">
        <v>600.028727272727</v>
      </c>
      <c r="DI179">
        <v>90.6020909090909</v>
      </c>
      <c r="DJ179">
        <v>0.100282263636364</v>
      </c>
      <c r="DK179">
        <v>20.8374181818182</v>
      </c>
      <c r="DL179">
        <v>20.3349363636364</v>
      </c>
      <c r="DM179">
        <v>999.9</v>
      </c>
      <c r="DN179">
        <v>0</v>
      </c>
      <c r="DO179">
        <v>0</v>
      </c>
      <c r="DP179">
        <v>9972.38727272727</v>
      </c>
      <c r="DQ179">
        <v>0</v>
      </c>
      <c r="DR179">
        <v>0.220656</v>
      </c>
      <c r="DS179">
        <v>-7.19066363636364</v>
      </c>
      <c r="DT179">
        <v>951.838818181818</v>
      </c>
      <c r="DU179">
        <v>959.172090909091</v>
      </c>
      <c r="DV179">
        <v>-0.0762632272727273</v>
      </c>
      <c r="DW179">
        <v>949.988</v>
      </c>
      <c r="DX179">
        <v>9.57526363636364</v>
      </c>
      <c r="DY179">
        <v>0.860629363636364</v>
      </c>
      <c r="DZ179">
        <v>0.867539</v>
      </c>
      <c r="EA179">
        <v>4.74867363636364</v>
      </c>
      <c r="EB179">
        <v>4.86305363636364</v>
      </c>
      <c r="EC179">
        <v>0</v>
      </c>
      <c r="ED179">
        <v>0</v>
      </c>
      <c r="EE179">
        <v>0</v>
      </c>
      <c r="EF179">
        <v>0</v>
      </c>
      <c r="EG179">
        <v>-7.90909090909091</v>
      </c>
      <c r="EH179">
        <v>0</v>
      </c>
      <c r="EI179">
        <v>-28.0454545454545</v>
      </c>
      <c r="EJ179">
        <v>-3.59090909090909</v>
      </c>
      <c r="EK179">
        <v>32.875</v>
      </c>
      <c r="EL179">
        <v>38.125</v>
      </c>
      <c r="EM179">
        <v>35</v>
      </c>
      <c r="EN179">
        <v>39.437</v>
      </c>
      <c r="EO179">
        <v>33.937</v>
      </c>
      <c r="EP179">
        <v>0</v>
      </c>
      <c r="EQ179">
        <v>0</v>
      </c>
      <c r="ER179">
        <v>0</v>
      </c>
      <c r="ES179">
        <v>1654190179.3</v>
      </c>
      <c r="ET179">
        <v>0</v>
      </c>
      <c r="EU179">
        <v>-4.32692307692308</v>
      </c>
      <c r="EV179">
        <v>-18.8547008820917</v>
      </c>
      <c r="EW179">
        <v>7.47008459542535</v>
      </c>
      <c r="EX179">
        <v>-30.3269230769231</v>
      </c>
      <c r="EY179">
        <v>15</v>
      </c>
      <c r="EZ179">
        <v>0</v>
      </c>
      <c r="FA179" t="s">
        <v>421</v>
      </c>
      <c r="FB179">
        <v>1653839153.1</v>
      </c>
      <c r="FC179">
        <v>1653839148.6</v>
      </c>
      <c r="FD179">
        <v>0</v>
      </c>
      <c r="FE179">
        <v>0.832</v>
      </c>
      <c r="FF179">
        <v>0.044</v>
      </c>
      <c r="FG179">
        <v>2.673</v>
      </c>
      <c r="FH179">
        <v>0.008</v>
      </c>
      <c r="FI179">
        <v>427</v>
      </c>
      <c r="FJ179">
        <v>11</v>
      </c>
      <c r="FK179">
        <v>0.49</v>
      </c>
      <c r="FL179">
        <v>0.23</v>
      </c>
      <c r="FM179">
        <v>-12.2594909677419</v>
      </c>
      <c r="FN179">
        <v>41.881560967742</v>
      </c>
      <c r="FO179">
        <v>7.61885442907111</v>
      </c>
      <c r="FP179">
        <v>-1</v>
      </c>
      <c r="FQ179">
        <v>-4.5</v>
      </c>
      <c r="FR179">
        <v>-52.0341879038174</v>
      </c>
      <c r="FS179">
        <v>13.7442295583945</v>
      </c>
      <c r="FT179">
        <v>0</v>
      </c>
      <c r="FU179">
        <v>-0.103860606451613</v>
      </c>
      <c r="FV179">
        <v>0.384788085483871</v>
      </c>
      <c r="FW179">
        <v>0.0368243460411892</v>
      </c>
      <c r="FX179">
        <v>0</v>
      </c>
      <c r="FY179">
        <v>0</v>
      </c>
      <c r="FZ179">
        <v>2</v>
      </c>
      <c r="GA179" t="s">
        <v>422</v>
      </c>
      <c r="GB179">
        <v>3.20896</v>
      </c>
      <c r="GC179">
        <v>2.75486</v>
      </c>
      <c r="GD179">
        <v>0.162799</v>
      </c>
      <c r="GE179">
        <v>0.163768</v>
      </c>
      <c r="GF179">
        <v>0.0537573</v>
      </c>
      <c r="GG179">
        <v>0.0548437</v>
      </c>
      <c r="GH179">
        <v>32902.8</v>
      </c>
      <c r="GI179">
        <v>36254.5</v>
      </c>
      <c r="GJ179">
        <v>35588.4</v>
      </c>
      <c r="GK179">
        <v>39325.6</v>
      </c>
      <c r="GL179">
        <v>47696.9</v>
      </c>
      <c r="GM179">
        <v>53615.4</v>
      </c>
      <c r="GN179">
        <v>55521.8</v>
      </c>
      <c r="GO179">
        <v>62981.4</v>
      </c>
      <c r="GP179">
        <v>2.22568</v>
      </c>
      <c r="GQ179">
        <v>2.39552</v>
      </c>
      <c r="GR179">
        <v>0.117671</v>
      </c>
      <c r="GS179">
        <v>0</v>
      </c>
      <c r="GT179">
        <v>18.3792</v>
      </c>
      <c r="GU179">
        <v>999.9</v>
      </c>
      <c r="GV179">
        <v>33.885</v>
      </c>
      <c r="GW179">
        <v>23.484</v>
      </c>
      <c r="GX179">
        <v>10.8587</v>
      </c>
      <c r="GY179">
        <v>55.12</v>
      </c>
      <c r="GZ179">
        <v>36.3141</v>
      </c>
      <c r="HA179">
        <v>2</v>
      </c>
      <c r="HB179">
        <v>-0.419314</v>
      </c>
      <c r="HC179">
        <v>0</v>
      </c>
      <c r="HD179">
        <v>20.1803</v>
      </c>
      <c r="HE179">
        <v>5.20366</v>
      </c>
      <c r="HF179">
        <v>12.004</v>
      </c>
      <c r="HG179">
        <v>4.9753</v>
      </c>
      <c r="HH179">
        <v>3.293</v>
      </c>
      <c r="HI179">
        <v>454.8</v>
      </c>
      <c r="HJ179">
        <v>9999</v>
      </c>
      <c r="HK179">
        <v>9999</v>
      </c>
      <c r="HL179">
        <v>8593.3</v>
      </c>
      <c r="HM179">
        <v>1.8625</v>
      </c>
      <c r="HN179">
        <v>1.86772</v>
      </c>
      <c r="HO179">
        <v>1.86749</v>
      </c>
      <c r="HP179">
        <v>1.86855</v>
      </c>
      <c r="HQ179">
        <v>1.86951</v>
      </c>
      <c r="HR179">
        <v>1.86554</v>
      </c>
      <c r="HS179">
        <v>1.86667</v>
      </c>
      <c r="HT179">
        <v>1.86798</v>
      </c>
      <c r="HU179">
        <v>5</v>
      </c>
      <c r="HV179">
        <v>0</v>
      </c>
      <c r="HW179">
        <v>0</v>
      </c>
      <c r="HX179">
        <v>0</v>
      </c>
      <c r="HY179" t="s">
        <v>423</v>
      </c>
      <c r="HZ179" t="s">
        <v>424</v>
      </c>
      <c r="IA179" t="s">
        <v>425</v>
      </c>
      <c r="IB179" t="s">
        <v>425</v>
      </c>
      <c r="IC179" t="s">
        <v>425</v>
      </c>
      <c r="ID179" t="s">
        <v>425</v>
      </c>
      <c r="IE179">
        <v>0</v>
      </c>
      <c r="IF179">
        <v>100</v>
      </c>
      <c r="IG179">
        <v>100</v>
      </c>
      <c r="IH179">
        <v>3.363</v>
      </c>
      <c r="II179">
        <v>-0.0169</v>
      </c>
      <c r="IJ179">
        <v>2.1281692141418</v>
      </c>
      <c r="IK179">
        <v>0.00126289029031032</v>
      </c>
      <c r="IL179">
        <v>1.41772891061911e-08</v>
      </c>
      <c r="IM179">
        <v>3.84268295795709e-11</v>
      </c>
      <c r="IN179">
        <v>-0.00961934716735676</v>
      </c>
      <c r="IO179">
        <v>-0.0181798780298593</v>
      </c>
      <c r="IP179">
        <v>0.00198435848900387</v>
      </c>
      <c r="IQ179">
        <v>-1.69116240974151e-05</v>
      </c>
      <c r="IR179">
        <v>-3</v>
      </c>
      <c r="IS179">
        <v>2251</v>
      </c>
      <c r="IT179">
        <v>1</v>
      </c>
      <c r="IU179">
        <v>27</v>
      </c>
      <c r="IV179">
        <v>5850.4</v>
      </c>
      <c r="IW179">
        <v>5850.5</v>
      </c>
      <c r="IX179">
        <v>0.147705</v>
      </c>
      <c r="IY179">
        <v>4.99756</v>
      </c>
      <c r="IZ179">
        <v>2.24854</v>
      </c>
      <c r="JA179">
        <v>2.59888</v>
      </c>
      <c r="JB179">
        <v>1.99585</v>
      </c>
      <c r="JC179">
        <v>2.31934</v>
      </c>
      <c r="JD179">
        <v>25.6346</v>
      </c>
      <c r="JE179">
        <v>15.3579</v>
      </c>
      <c r="JF179">
        <v>2</v>
      </c>
      <c r="JG179">
        <v>619.37</v>
      </c>
      <c r="JH179">
        <v>754.151</v>
      </c>
      <c r="JI179">
        <v>20.9214</v>
      </c>
      <c r="JJ179">
        <v>21.7924</v>
      </c>
      <c r="JK179">
        <v>29.9996</v>
      </c>
      <c r="JL179">
        <v>21.7766</v>
      </c>
      <c r="JM179">
        <v>21.7255</v>
      </c>
      <c r="JN179">
        <v>-1</v>
      </c>
      <c r="JO179">
        <v>-30</v>
      </c>
      <c r="JP179">
        <v>-30</v>
      </c>
      <c r="JQ179">
        <v>-999.9</v>
      </c>
      <c r="JR179">
        <v>420.1</v>
      </c>
      <c r="JS179">
        <v>0</v>
      </c>
      <c r="JT179">
        <v>103.073</v>
      </c>
      <c r="JU179">
        <v>104.895</v>
      </c>
    </row>
    <row r="180" spans="1:281">
      <c r="A180">
        <v>164</v>
      </c>
      <c r="B180">
        <v>1654190238.6</v>
      </c>
      <c r="C180">
        <v>9781.5</v>
      </c>
      <c r="D180" t="s">
        <v>751</v>
      </c>
      <c r="E180" t="s">
        <v>752</v>
      </c>
      <c r="F180">
        <v>5</v>
      </c>
      <c r="G180" t="s">
        <v>417</v>
      </c>
      <c r="H180" t="s">
        <v>418</v>
      </c>
      <c r="I180">
        <v>1654190235.6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993.362169668247</v>
      </c>
      <c r="AK180">
        <v>992.897903030303</v>
      </c>
      <c r="AL180">
        <v>-0.145636861116428</v>
      </c>
      <c r="AM180">
        <v>66.9138105753433</v>
      </c>
      <c r="AN180">
        <f>(AP180 - AO180 + DI180*1E3/(8.314*(DK180+273.15)) * AR180/DH180 * AQ180) * DH180/(100*CV180) * 1000/(1000 - AP180)</f>
        <v>0</v>
      </c>
      <c r="AO180">
        <v>8.94176239519636</v>
      </c>
      <c r="AP180">
        <v>9.05515127272727</v>
      </c>
      <c r="AQ180">
        <v>-0.0167983154123024</v>
      </c>
      <c r="AR180">
        <v>78.336245327383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419</v>
      </c>
      <c r="AY180" t="s">
        <v>419</v>
      </c>
      <c r="AZ180">
        <v>0</v>
      </c>
      <c r="BA180">
        <v>0</v>
      </c>
      <c r="BB180">
        <f>1-AZ180/BA180</f>
        <v>0</v>
      </c>
      <c r="BC180">
        <v>0</v>
      </c>
      <c r="BD180" t="s">
        <v>419</v>
      </c>
      <c r="BE180" t="s">
        <v>419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419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6</v>
      </c>
      <c r="CW180">
        <v>0.5</v>
      </c>
      <c r="CX180" t="s">
        <v>420</v>
      </c>
      <c r="CY180">
        <v>2</v>
      </c>
      <c r="CZ180" t="b">
        <v>1</v>
      </c>
      <c r="DA180">
        <v>1654190235.6</v>
      </c>
      <c r="DB180">
        <v>984.202818181818</v>
      </c>
      <c r="DC180">
        <v>984.557727272727</v>
      </c>
      <c r="DD180">
        <v>9.08261</v>
      </c>
      <c r="DE180">
        <v>8.98328818181818</v>
      </c>
      <c r="DF180">
        <v>980.786181818182</v>
      </c>
      <c r="DG180">
        <v>9.10600090909091</v>
      </c>
      <c r="DH180">
        <v>600.007090909091</v>
      </c>
      <c r="DI180">
        <v>90.6016454545455</v>
      </c>
      <c r="DJ180">
        <v>0.0999748545454545</v>
      </c>
      <c r="DK180">
        <v>20.6469181818182</v>
      </c>
      <c r="DL180">
        <v>20.1208090909091</v>
      </c>
      <c r="DM180">
        <v>999.9</v>
      </c>
      <c r="DN180">
        <v>0</v>
      </c>
      <c r="DO180">
        <v>0</v>
      </c>
      <c r="DP180">
        <v>10022.2818181818</v>
      </c>
      <c r="DQ180">
        <v>0</v>
      </c>
      <c r="DR180">
        <v>0.220656</v>
      </c>
      <c r="DS180">
        <v>-0.354830636363636</v>
      </c>
      <c r="DT180">
        <v>993.224</v>
      </c>
      <c r="DU180">
        <v>993.482454545455</v>
      </c>
      <c r="DV180">
        <v>0.0993200363636364</v>
      </c>
      <c r="DW180">
        <v>984.557727272727</v>
      </c>
      <c r="DX180">
        <v>8.98328818181818</v>
      </c>
      <c r="DY180">
        <v>0.822899363636364</v>
      </c>
      <c r="DZ180">
        <v>0.813900818181818</v>
      </c>
      <c r="EA180">
        <v>4.10853909090909</v>
      </c>
      <c r="EB180">
        <v>3.95174181818182</v>
      </c>
      <c r="EC180">
        <v>0</v>
      </c>
      <c r="ED180">
        <v>0</v>
      </c>
      <c r="EE180">
        <v>0</v>
      </c>
      <c r="EF180">
        <v>0</v>
      </c>
      <c r="EG180">
        <v>1.13636363636364</v>
      </c>
      <c r="EH180">
        <v>0</v>
      </c>
      <c r="EI180">
        <v>-23.5909090909091</v>
      </c>
      <c r="EJ180">
        <v>-1.77272727272727</v>
      </c>
      <c r="EK180">
        <v>32.7781818181818</v>
      </c>
      <c r="EL180">
        <v>38</v>
      </c>
      <c r="EM180">
        <v>34.8862727272727</v>
      </c>
      <c r="EN180">
        <v>39.3862727272727</v>
      </c>
      <c r="EO180">
        <v>33.812</v>
      </c>
      <c r="EP180">
        <v>0</v>
      </c>
      <c r="EQ180">
        <v>0</v>
      </c>
      <c r="ER180">
        <v>0</v>
      </c>
      <c r="ES180">
        <v>1654190239.3</v>
      </c>
      <c r="ET180">
        <v>0</v>
      </c>
      <c r="EU180">
        <v>1.32692307692308</v>
      </c>
      <c r="EV180">
        <v>-50.0683759661627</v>
      </c>
      <c r="EW180">
        <v>68.1538458360592</v>
      </c>
      <c r="EX180">
        <v>-27.0192307692308</v>
      </c>
      <c r="EY180">
        <v>15</v>
      </c>
      <c r="EZ180">
        <v>0</v>
      </c>
      <c r="FA180" t="s">
        <v>421</v>
      </c>
      <c r="FB180">
        <v>1653839153.1</v>
      </c>
      <c r="FC180">
        <v>1653839148.6</v>
      </c>
      <c r="FD180">
        <v>0</v>
      </c>
      <c r="FE180">
        <v>0.832</v>
      </c>
      <c r="FF180">
        <v>0.044</v>
      </c>
      <c r="FG180">
        <v>2.673</v>
      </c>
      <c r="FH180">
        <v>0.008</v>
      </c>
      <c r="FI180">
        <v>427</v>
      </c>
      <c r="FJ180">
        <v>11</v>
      </c>
      <c r="FK180">
        <v>0.49</v>
      </c>
      <c r="FL180">
        <v>0.23</v>
      </c>
      <c r="FM180">
        <v>-2.77049480645161</v>
      </c>
      <c r="FN180">
        <v>29.7794291854839</v>
      </c>
      <c r="FO180">
        <v>3.65722882922789</v>
      </c>
      <c r="FP180">
        <v>-1</v>
      </c>
      <c r="FQ180">
        <v>1.71153846153846</v>
      </c>
      <c r="FR180">
        <v>-59.8119656634237</v>
      </c>
      <c r="FS180">
        <v>16.1841405494837</v>
      </c>
      <c r="FT180">
        <v>0</v>
      </c>
      <c r="FU180">
        <v>0.0643152858064516</v>
      </c>
      <c r="FV180">
        <v>0.672791197258065</v>
      </c>
      <c r="FW180">
        <v>0.0715963855894936</v>
      </c>
      <c r="FX180">
        <v>0</v>
      </c>
      <c r="FY180">
        <v>0</v>
      </c>
      <c r="FZ180">
        <v>2</v>
      </c>
      <c r="GA180" t="s">
        <v>422</v>
      </c>
      <c r="GB180">
        <v>3.20913</v>
      </c>
      <c r="GC180">
        <v>2.75486</v>
      </c>
      <c r="GD180">
        <v>0.166994</v>
      </c>
      <c r="GE180">
        <v>0.167229</v>
      </c>
      <c r="GF180">
        <v>0.0516827</v>
      </c>
      <c r="GG180">
        <v>0.0526934</v>
      </c>
      <c r="GH180">
        <v>32743.5</v>
      </c>
      <c r="GI180">
        <v>36112.3</v>
      </c>
      <c r="GJ180">
        <v>35593.8</v>
      </c>
      <c r="GK180">
        <v>39333.6</v>
      </c>
      <c r="GL180">
        <v>47809.4</v>
      </c>
      <c r="GM180">
        <v>53748.8</v>
      </c>
      <c r="GN180">
        <v>55528.8</v>
      </c>
      <c r="GO180">
        <v>62993.4</v>
      </c>
      <c r="GP180">
        <v>2.22712</v>
      </c>
      <c r="GQ180">
        <v>2.3975</v>
      </c>
      <c r="GR180">
        <v>0.125617</v>
      </c>
      <c r="GS180">
        <v>0</v>
      </c>
      <c r="GT180">
        <v>18.0245</v>
      </c>
      <c r="GU180">
        <v>999.9</v>
      </c>
      <c r="GV180">
        <v>33.14</v>
      </c>
      <c r="GW180">
        <v>23.434</v>
      </c>
      <c r="GX180">
        <v>10.5891</v>
      </c>
      <c r="GY180">
        <v>54.58</v>
      </c>
      <c r="GZ180">
        <v>36.1579</v>
      </c>
      <c r="HA180">
        <v>2</v>
      </c>
      <c r="HB180">
        <v>-0.426491</v>
      </c>
      <c r="HC180">
        <v>0</v>
      </c>
      <c r="HD180">
        <v>20.1803</v>
      </c>
      <c r="HE180">
        <v>5.19947</v>
      </c>
      <c r="HF180">
        <v>12.004</v>
      </c>
      <c r="HG180">
        <v>4.97575</v>
      </c>
      <c r="HH180">
        <v>3.293</v>
      </c>
      <c r="HI180">
        <v>454.8</v>
      </c>
      <c r="HJ180">
        <v>9999</v>
      </c>
      <c r="HK180">
        <v>9999</v>
      </c>
      <c r="HL180">
        <v>8593.3</v>
      </c>
      <c r="HM180">
        <v>1.86249</v>
      </c>
      <c r="HN180">
        <v>1.86771</v>
      </c>
      <c r="HO180">
        <v>1.8675</v>
      </c>
      <c r="HP180">
        <v>1.86857</v>
      </c>
      <c r="HQ180">
        <v>1.86949</v>
      </c>
      <c r="HR180">
        <v>1.86554</v>
      </c>
      <c r="HS180">
        <v>1.86673</v>
      </c>
      <c r="HT180">
        <v>1.868</v>
      </c>
      <c r="HU180">
        <v>5</v>
      </c>
      <c r="HV180">
        <v>0</v>
      </c>
      <c r="HW180">
        <v>0</v>
      </c>
      <c r="HX180">
        <v>0</v>
      </c>
      <c r="HY180" t="s">
        <v>423</v>
      </c>
      <c r="HZ180" t="s">
        <v>424</v>
      </c>
      <c r="IA180" t="s">
        <v>425</v>
      </c>
      <c r="IB180" t="s">
        <v>425</v>
      </c>
      <c r="IC180" t="s">
        <v>425</v>
      </c>
      <c r="ID180" t="s">
        <v>425</v>
      </c>
      <c r="IE180">
        <v>0</v>
      </c>
      <c r="IF180">
        <v>100</v>
      </c>
      <c r="IG180">
        <v>100</v>
      </c>
      <c r="IH180">
        <v>3.416</v>
      </c>
      <c r="II180">
        <v>-0.0237</v>
      </c>
      <c r="IJ180">
        <v>2.1281692141418</v>
      </c>
      <c r="IK180">
        <v>0.00126289029031032</v>
      </c>
      <c r="IL180">
        <v>1.41772891061911e-08</v>
      </c>
      <c r="IM180">
        <v>3.84268295795709e-11</v>
      </c>
      <c r="IN180">
        <v>-0.00961934716735676</v>
      </c>
      <c r="IO180">
        <v>-0.0181798780298593</v>
      </c>
      <c r="IP180">
        <v>0.00198435848900387</v>
      </c>
      <c r="IQ180">
        <v>-1.69116240974151e-05</v>
      </c>
      <c r="IR180">
        <v>-3</v>
      </c>
      <c r="IS180">
        <v>2251</v>
      </c>
      <c r="IT180">
        <v>1</v>
      </c>
      <c r="IU180">
        <v>27</v>
      </c>
      <c r="IV180">
        <v>5851.4</v>
      </c>
      <c r="IW180">
        <v>5851.5</v>
      </c>
      <c r="IX180">
        <v>0.147705</v>
      </c>
      <c r="IY180">
        <v>4.99756</v>
      </c>
      <c r="IZ180">
        <v>2.24854</v>
      </c>
      <c r="JA180">
        <v>2.59888</v>
      </c>
      <c r="JB180">
        <v>1.99585</v>
      </c>
      <c r="JC180">
        <v>2.25464</v>
      </c>
      <c r="JD180">
        <v>25.5731</v>
      </c>
      <c r="JE180">
        <v>15.3404</v>
      </c>
      <c r="JF180">
        <v>2</v>
      </c>
      <c r="JG180">
        <v>619.478</v>
      </c>
      <c r="JH180">
        <v>754.694</v>
      </c>
      <c r="JI180">
        <v>20.8267</v>
      </c>
      <c r="JJ180">
        <v>21.7078</v>
      </c>
      <c r="JK180">
        <v>29.9995</v>
      </c>
      <c r="JL180">
        <v>21.6969</v>
      </c>
      <c r="JM180">
        <v>21.6447</v>
      </c>
      <c r="JN180">
        <v>-1</v>
      </c>
      <c r="JO180">
        <v>-30</v>
      </c>
      <c r="JP180">
        <v>-30</v>
      </c>
      <c r="JQ180">
        <v>-999.9</v>
      </c>
      <c r="JR180">
        <v>420.1</v>
      </c>
      <c r="JS180">
        <v>0</v>
      </c>
      <c r="JT180">
        <v>103.087</v>
      </c>
      <c r="JU180">
        <v>104.915</v>
      </c>
    </row>
    <row r="181" spans="1:281">
      <c r="A181">
        <v>165</v>
      </c>
      <c r="B181">
        <v>1654190298.6</v>
      </c>
      <c r="C181">
        <v>9841.5</v>
      </c>
      <c r="D181" t="s">
        <v>753</v>
      </c>
      <c r="E181" t="s">
        <v>754</v>
      </c>
      <c r="F181">
        <v>5</v>
      </c>
      <c r="G181" t="s">
        <v>417</v>
      </c>
      <c r="H181" t="s">
        <v>418</v>
      </c>
      <c r="I181">
        <v>1654190295.6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946.424023456202</v>
      </c>
      <c r="AK181">
        <v>948.748</v>
      </c>
      <c r="AL181">
        <v>-0.79687400287548</v>
      </c>
      <c r="AM181">
        <v>66.9138105753433</v>
      </c>
      <c r="AN181">
        <f>(AP181 - AO181 + DI181*1E3/(8.314*(DK181+273.15)) * AR181/DH181 * AQ181) * DH181/(100*CV181) * 1000/(1000 - AP181)</f>
        <v>0</v>
      </c>
      <c r="AO181">
        <v>8.82305446068702</v>
      </c>
      <c r="AP181">
        <v>9.03250993939393</v>
      </c>
      <c r="AQ181">
        <v>-0.0338991621564763</v>
      </c>
      <c r="AR181">
        <v>78.336245327383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419</v>
      </c>
      <c r="AY181" t="s">
        <v>419</v>
      </c>
      <c r="AZ181">
        <v>0</v>
      </c>
      <c r="BA181">
        <v>0</v>
      </c>
      <c r="BB181">
        <f>1-AZ181/BA181</f>
        <v>0</v>
      </c>
      <c r="BC181">
        <v>0</v>
      </c>
      <c r="BD181" t="s">
        <v>419</v>
      </c>
      <c r="BE181" t="s">
        <v>419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419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6</v>
      </c>
      <c r="CW181">
        <v>0.5</v>
      </c>
      <c r="CX181" t="s">
        <v>420</v>
      </c>
      <c r="CY181">
        <v>2</v>
      </c>
      <c r="CZ181" t="b">
        <v>1</v>
      </c>
      <c r="DA181">
        <v>1654190295.6</v>
      </c>
      <c r="DB181">
        <v>942.084090909091</v>
      </c>
      <c r="DC181">
        <v>938.568181818182</v>
      </c>
      <c r="DD181">
        <v>9.11086363636364</v>
      </c>
      <c r="DE181">
        <v>8.83610545454545</v>
      </c>
      <c r="DF181">
        <v>938.726</v>
      </c>
      <c r="DG181">
        <v>9.13387</v>
      </c>
      <c r="DH181">
        <v>599.984363636364</v>
      </c>
      <c r="DI181">
        <v>90.6001636363636</v>
      </c>
      <c r="DJ181">
        <v>0.0998136</v>
      </c>
      <c r="DK181">
        <v>20.4409545454545</v>
      </c>
      <c r="DL181">
        <v>19.8876272727273</v>
      </c>
      <c r="DM181">
        <v>999.9</v>
      </c>
      <c r="DN181">
        <v>0</v>
      </c>
      <c r="DO181">
        <v>0</v>
      </c>
      <c r="DP181">
        <v>10017.2681818182</v>
      </c>
      <c r="DQ181">
        <v>0</v>
      </c>
      <c r="DR181">
        <v>0.220656</v>
      </c>
      <c r="DS181">
        <v>3.51602</v>
      </c>
      <c r="DT181">
        <v>950.746181818182</v>
      </c>
      <c r="DU181">
        <v>946.935454545455</v>
      </c>
      <c r="DV181">
        <v>0.274759272727273</v>
      </c>
      <c r="DW181">
        <v>938.568181818182</v>
      </c>
      <c r="DX181">
        <v>8.83610545454545</v>
      </c>
      <c r="DY181">
        <v>0.825445727272727</v>
      </c>
      <c r="DZ181">
        <v>0.800552545454545</v>
      </c>
      <c r="EA181">
        <v>4.15238181818182</v>
      </c>
      <c r="EB181">
        <v>3.71704090909091</v>
      </c>
      <c r="EC181">
        <v>0</v>
      </c>
      <c r="ED181">
        <v>0</v>
      </c>
      <c r="EE181">
        <v>0</v>
      </c>
      <c r="EF181">
        <v>0</v>
      </c>
      <c r="EG181">
        <v>-2.81818181818182</v>
      </c>
      <c r="EH181">
        <v>0</v>
      </c>
      <c r="EI181">
        <v>-33.2272727272727</v>
      </c>
      <c r="EJ181">
        <v>-2.90909090909091</v>
      </c>
      <c r="EK181">
        <v>32.687</v>
      </c>
      <c r="EL181">
        <v>37.875</v>
      </c>
      <c r="EM181">
        <v>34.812</v>
      </c>
      <c r="EN181">
        <v>39.312</v>
      </c>
      <c r="EO181">
        <v>33.75</v>
      </c>
      <c r="EP181">
        <v>0</v>
      </c>
      <c r="EQ181">
        <v>0</v>
      </c>
      <c r="ER181">
        <v>0</v>
      </c>
      <c r="ES181">
        <v>1654190299.3</v>
      </c>
      <c r="ET181">
        <v>0</v>
      </c>
      <c r="EU181">
        <v>-1.78846153846154</v>
      </c>
      <c r="EV181">
        <v>-38.3760679542915</v>
      </c>
      <c r="EW181">
        <v>13.0085468777236</v>
      </c>
      <c r="EX181">
        <v>-29.3269230769231</v>
      </c>
      <c r="EY181">
        <v>15</v>
      </c>
      <c r="EZ181">
        <v>0</v>
      </c>
      <c r="FA181" t="s">
        <v>421</v>
      </c>
      <c r="FB181">
        <v>1653839153.1</v>
      </c>
      <c r="FC181">
        <v>1653839148.6</v>
      </c>
      <c r="FD181">
        <v>0</v>
      </c>
      <c r="FE181">
        <v>0.832</v>
      </c>
      <c r="FF181">
        <v>0.044</v>
      </c>
      <c r="FG181">
        <v>2.673</v>
      </c>
      <c r="FH181">
        <v>0.008</v>
      </c>
      <c r="FI181">
        <v>427</v>
      </c>
      <c r="FJ181">
        <v>11</v>
      </c>
      <c r="FK181">
        <v>0.49</v>
      </c>
      <c r="FL181">
        <v>0.23</v>
      </c>
      <c r="FM181">
        <v>3.61744612903226</v>
      </c>
      <c r="FN181">
        <v>-0.771152419354847</v>
      </c>
      <c r="FO181">
        <v>0.0977915075037415</v>
      </c>
      <c r="FP181">
        <v>-1</v>
      </c>
      <c r="FQ181">
        <v>-3.17307692307692</v>
      </c>
      <c r="FR181">
        <v>-1.00854676444483</v>
      </c>
      <c r="FS181">
        <v>16.4146641215973</v>
      </c>
      <c r="FT181">
        <v>0</v>
      </c>
      <c r="FU181">
        <v>0.256046709677419</v>
      </c>
      <c r="FV181">
        <v>0.356515596774193</v>
      </c>
      <c r="FW181">
        <v>0.0341110981790418</v>
      </c>
      <c r="FX181">
        <v>0</v>
      </c>
      <c r="FY181">
        <v>0</v>
      </c>
      <c r="FZ181">
        <v>2</v>
      </c>
      <c r="GA181" t="s">
        <v>422</v>
      </c>
      <c r="GB181">
        <v>3.20912</v>
      </c>
      <c r="GC181">
        <v>2.75505</v>
      </c>
      <c r="GD181">
        <v>0.162192</v>
      </c>
      <c r="GE181">
        <v>0.162142</v>
      </c>
      <c r="GF181">
        <v>0.0515143</v>
      </c>
      <c r="GG181">
        <v>0.0510908</v>
      </c>
      <c r="GH181">
        <v>32938.7</v>
      </c>
      <c r="GI181">
        <v>36341.6</v>
      </c>
      <c r="GJ181">
        <v>35600.5</v>
      </c>
      <c r="GK181">
        <v>39342.8</v>
      </c>
      <c r="GL181">
        <v>47825.7</v>
      </c>
      <c r="GM181">
        <v>53852.2</v>
      </c>
      <c r="GN181">
        <v>55537.6</v>
      </c>
      <c r="GO181">
        <v>63007.2</v>
      </c>
      <c r="GP181">
        <v>2.22887</v>
      </c>
      <c r="GQ181">
        <v>2.39992</v>
      </c>
      <c r="GR181">
        <v>0.132442</v>
      </c>
      <c r="GS181">
        <v>0</v>
      </c>
      <c r="GT181">
        <v>17.6641</v>
      </c>
      <c r="GU181">
        <v>999.9</v>
      </c>
      <c r="GV181">
        <v>33.085</v>
      </c>
      <c r="GW181">
        <v>23.383</v>
      </c>
      <c r="GX181">
        <v>10.5383</v>
      </c>
      <c r="GY181">
        <v>54.85</v>
      </c>
      <c r="GZ181">
        <v>36.3381</v>
      </c>
      <c r="HA181">
        <v>2</v>
      </c>
      <c r="HB181">
        <v>-0.435412</v>
      </c>
      <c r="HC181">
        <v>0</v>
      </c>
      <c r="HD181">
        <v>20.1804</v>
      </c>
      <c r="HE181">
        <v>5.20321</v>
      </c>
      <c r="HF181">
        <v>12.004</v>
      </c>
      <c r="HG181">
        <v>4.97575</v>
      </c>
      <c r="HH181">
        <v>3.293</v>
      </c>
      <c r="HI181">
        <v>454.8</v>
      </c>
      <c r="HJ181">
        <v>9999</v>
      </c>
      <c r="HK181">
        <v>9999</v>
      </c>
      <c r="HL181">
        <v>8593.3</v>
      </c>
      <c r="HM181">
        <v>1.86249</v>
      </c>
      <c r="HN181">
        <v>1.86769</v>
      </c>
      <c r="HO181">
        <v>1.86749</v>
      </c>
      <c r="HP181">
        <v>1.86854</v>
      </c>
      <c r="HQ181">
        <v>1.86949</v>
      </c>
      <c r="HR181">
        <v>1.86554</v>
      </c>
      <c r="HS181">
        <v>1.86671</v>
      </c>
      <c r="HT181">
        <v>1.86798</v>
      </c>
      <c r="HU181">
        <v>5</v>
      </c>
      <c r="HV181">
        <v>0</v>
      </c>
      <c r="HW181">
        <v>0</v>
      </c>
      <c r="HX181">
        <v>0</v>
      </c>
      <c r="HY181" t="s">
        <v>423</v>
      </c>
      <c r="HZ181" t="s">
        <v>424</v>
      </c>
      <c r="IA181" t="s">
        <v>425</v>
      </c>
      <c r="IB181" t="s">
        <v>425</v>
      </c>
      <c r="IC181" t="s">
        <v>425</v>
      </c>
      <c r="ID181" t="s">
        <v>425</v>
      </c>
      <c r="IE181">
        <v>0</v>
      </c>
      <c r="IF181">
        <v>100</v>
      </c>
      <c r="IG181">
        <v>100</v>
      </c>
      <c r="IH181">
        <v>3.354</v>
      </c>
      <c r="II181">
        <v>-0.0242</v>
      </c>
      <c r="IJ181">
        <v>2.1281692141418</v>
      </c>
      <c r="IK181">
        <v>0.00126289029031032</v>
      </c>
      <c r="IL181">
        <v>1.41772891061911e-08</v>
      </c>
      <c r="IM181">
        <v>3.84268295795709e-11</v>
      </c>
      <c r="IN181">
        <v>-0.00961934716735676</v>
      </c>
      <c r="IO181">
        <v>-0.0181798780298593</v>
      </c>
      <c r="IP181">
        <v>0.00198435848900387</v>
      </c>
      <c r="IQ181">
        <v>-1.69116240974151e-05</v>
      </c>
      <c r="IR181">
        <v>-3</v>
      </c>
      <c r="IS181">
        <v>2251</v>
      </c>
      <c r="IT181">
        <v>1</v>
      </c>
      <c r="IU181">
        <v>27</v>
      </c>
      <c r="IV181">
        <v>5852.4</v>
      </c>
      <c r="IW181">
        <v>5852.5</v>
      </c>
      <c r="IX181">
        <v>0.147705</v>
      </c>
      <c r="IY181">
        <v>4.99756</v>
      </c>
      <c r="IZ181">
        <v>2.24854</v>
      </c>
      <c r="JA181">
        <v>2.59888</v>
      </c>
      <c r="JB181">
        <v>1.99585</v>
      </c>
      <c r="JC181">
        <v>2.2644</v>
      </c>
      <c r="JD181">
        <v>25.4706</v>
      </c>
      <c r="JE181">
        <v>15.3316</v>
      </c>
      <c r="JF181">
        <v>2</v>
      </c>
      <c r="JG181">
        <v>619.569</v>
      </c>
      <c r="JH181">
        <v>755.368</v>
      </c>
      <c r="JI181">
        <v>20.7071</v>
      </c>
      <c r="JJ181">
        <v>21.5981</v>
      </c>
      <c r="JK181">
        <v>29.9992</v>
      </c>
      <c r="JL181">
        <v>21.598</v>
      </c>
      <c r="JM181">
        <v>21.546</v>
      </c>
      <c r="JN181">
        <v>-1</v>
      </c>
      <c r="JO181">
        <v>-30</v>
      </c>
      <c r="JP181">
        <v>-30</v>
      </c>
      <c r="JQ181">
        <v>-999.9</v>
      </c>
      <c r="JR181">
        <v>420.1</v>
      </c>
      <c r="JS181">
        <v>0</v>
      </c>
      <c r="JT181">
        <v>103.105</v>
      </c>
      <c r="JU181">
        <v>104.939</v>
      </c>
    </row>
    <row r="182" spans="1:281">
      <c r="A182">
        <v>166</v>
      </c>
      <c r="B182">
        <v>1654190358.6</v>
      </c>
      <c r="C182">
        <v>9901.5</v>
      </c>
      <c r="D182" t="s">
        <v>755</v>
      </c>
      <c r="E182" t="s">
        <v>756</v>
      </c>
      <c r="F182">
        <v>5</v>
      </c>
      <c r="G182" t="s">
        <v>417</v>
      </c>
      <c r="H182" t="s">
        <v>418</v>
      </c>
      <c r="I182">
        <v>1654190355.6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901.459711245805</v>
      </c>
      <c r="AK182">
        <v>903.453945454546</v>
      </c>
      <c r="AL182">
        <v>-0.760923820473094</v>
      </c>
      <c r="AM182">
        <v>66.9138105753433</v>
      </c>
      <c r="AN182">
        <f>(AP182 - AO182 + DI182*1E3/(8.314*(DK182+273.15)) * AR182/DH182 * AQ182) * DH182/(100*CV182) * 1000/(1000 - AP182)</f>
        <v>0</v>
      </c>
      <c r="AO182">
        <v>9.50666325047419</v>
      </c>
      <c r="AP182">
        <v>9.49609618181818</v>
      </c>
      <c r="AQ182">
        <v>0.00554984314422599</v>
      </c>
      <c r="AR182">
        <v>78.336245327383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419</v>
      </c>
      <c r="AY182" t="s">
        <v>419</v>
      </c>
      <c r="AZ182">
        <v>0</v>
      </c>
      <c r="BA182">
        <v>0</v>
      </c>
      <c r="BB182">
        <f>1-AZ182/BA182</f>
        <v>0</v>
      </c>
      <c r="BC182">
        <v>0</v>
      </c>
      <c r="BD182" t="s">
        <v>419</v>
      </c>
      <c r="BE182" t="s">
        <v>419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419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6</v>
      </c>
      <c r="CW182">
        <v>0.5</v>
      </c>
      <c r="CX182" t="s">
        <v>420</v>
      </c>
      <c r="CY182">
        <v>2</v>
      </c>
      <c r="CZ182" t="b">
        <v>1</v>
      </c>
      <c r="DA182">
        <v>1654190355.6</v>
      </c>
      <c r="DB182">
        <v>896.773363636364</v>
      </c>
      <c r="DC182">
        <v>893.354818181818</v>
      </c>
      <c r="DD182">
        <v>9.49053181818182</v>
      </c>
      <c r="DE182">
        <v>9.50889090909091</v>
      </c>
      <c r="DF182">
        <v>893.478272727273</v>
      </c>
      <c r="DG182">
        <v>9.50815</v>
      </c>
      <c r="DH182">
        <v>600.005181818182</v>
      </c>
      <c r="DI182">
        <v>90.5938636363636</v>
      </c>
      <c r="DJ182">
        <v>0.100114809090909</v>
      </c>
      <c r="DK182">
        <v>20.2372090909091</v>
      </c>
      <c r="DL182">
        <v>19.6824090909091</v>
      </c>
      <c r="DM182">
        <v>999.9</v>
      </c>
      <c r="DN182">
        <v>0</v>
      </c>
      <c r="DO182">
        <v>0</v>
      </c>
      <c r="DP182">
        <v>9988.06454545455</v>
      </c>
      <c r="DQ182">
        <v>0</v>
      </c>
      <c r="DR182">
        <v>0.220656</v>
      </c>
      <c r="DS182">
        <v>3.41844545454545</v>
      </c>
      <c r="DT182">
        <v>905.365909090909</v>
      </c>
      <c r="DU182">
        <v>901.931363636364</v>
      </c>
      <c r="DV182">
        <v>-0.0183594436363636</v>
      </c>
      <c r="DW182">
        <v>893.354818181818</v>
      </c>
      <c r="DX182">
        <v>9.50889090909091</v>
      </c>
      <c r="DY182">
        <v>0.859784</v>
      </c>
      <c r="DZ182">
        <v>0.861447454545455</v>
      </c>
      <c r="EA182">
        <v>4.73462363636364</v>
      </c>
      <c r="EB182">
        <v>4.76225</v>
      </c>
      <c r="EC182">
        <v>0</v>
      </c>
      <c r="ED182">
        <v>0</v>
      </c>
      <c r="EE182">
        <v>0</v>
      </c>
      <c r="EF182">
        <v>0</v>
      </c>
      <c r="EG182">
        <v>-5.45454545454545</v>
      </c>
      <c r="EH182">
        <v>0</v>
      </c>
      <c r="EI182">
        <v>-22.0454545454545</v>
      </c>
      <c r="EJ182">
        <v>-1.09090909090909</v>
      </c>
      <c r="EK182">
        <v>32.5791818181818</v>
      </c>
      <c r="EL182">
        <v>37.687</v>
      </c>
      <c r="EM182">
        <v>34.6757272727273</v>
      </c>
      <c r="EN182">
        <v>39.187</v>
      </c>
      <c r="EO182">
        <v>33.625</v>
      </c>
      <c r="EP182">
        <v>0</v>
      </c>
      <c r="EQ182">
        <v>0</v>
      </c>
      <c r="ER182">
        <v>0</v>
      </c>
      <c r="ES182">
        <v>1654190359.3</v>
      </c>
      <c r="ET182">
        <v>0</v>
      </c>
      <c r="EU182">
        <v>3.13461538461538</v>
      </c>
      <c r="EV182">
        <v>-55.6068374343997</v>
      </c>
      <c r="EW182">
        <v>-16.1367511341482</v>
      </c>
      <c r="EX182">
        <v>-24.4615384615385</v>
      </c>
      <c r="EY182">
        <v>15</v>
      </c>
      <c r="EZ182">
        <v>0</v>
      </c>
      <c r="FA182" t="s">
        <v>421</v>
      </c>
      <c r="FB182">
        <v>1653839153.1</v>
      </c>
      <c r="FC182">
        <v>1653839148.6</v>
      </c>
      <c r="FD182">
        <v>0</v>
      </c>
      <c r="FE182">
        <v>0.832</v>
      </c>
      <c r="FF182">
        <v>0.044</v>
      </c>
      <c r="FG182">
        <v>2.673</v>
      </c>
      <c r="FH182">
        <v>0.008</v>
      </c>
      <c r="FI182">
        <v>427</v>
      </c>
      <c r="FJ182">
        <v>11</v>
      </c>
      <c r="FK182">
        <v>0.49</v>
      </c>
      <c r="FL182">
        <v>0.23</v>
      </c>
      <c r="FM182">
        <v>3.47587741935484</v>
      </c>
      <c r="FN182">
        <v>-0.71993806451613</v>
      </c>
      <c r="FO182">
        <v>0.126071257320503</v>
      </c>
      <c r="FP182">
        <v>-1</v>
      </c>
      <c r="FQ182">
        <v>4.28846153846154</v>
      </c>
      <c r="FR182">
        <v>-76.5641022920172</v>
      </c>
      <c r="FS182">
        <v>14.3635309276674</v>
      </c>
      <c r="FT182">
        <v>0</v>
      </c>
      <c r="FU182">
        <v>-0.115446354193548</v>
      </c>
      <c r="FV182">
        <v>0.994683466451613</v>
      </c>
      <c r="FW182">
        <v>0.0750256717683589</v>
      </c>
      <c r="FX182">
        <v>0</v>
      </c>
      <c r="FY182">
        <v>0</v>
      </c>
      <c r="FZ182">
        <v>2</v>
      </c>
      <c r="GA182" t="s">
        <v>422</v>
      </c>
      <c r="GB182">
        <v>3.2091</v>
      </c>
      <c r="GC182">
        <v>2.75462</v>
      </c>
      <c r="GD182">
        <v>0.157127</v>
      </c>
      <c r="GE182">
        <v>0.157128</v>
      </c>
      <c r="GF182">
        <v>0.0535935</v>
      </c>
      <c r="GG182">
        <v>0.0539791</v>
      </c>
      <c r="GH182">
        <v>33145.7</v>
      </c>
      <c r="GI182">
        <v>36571.4</v>
      </c>
      <c r="GJ182">
        <v>35608.3</v>
      </c>
      <c r="GK182">
        <v>39355.3</v>
      </c>
      <c r="GL182">
        <v>47727.8</v>
      </c>
      <c r="GM182">
        <v>53702.4</v>
      </c>
      <c r="GN182">
        <v>55547.3</v>
      </c>
      <c r="GO182">
        <v>63025.2</v>
      </c>
      <c r="GP182">
        <v>2.23067</v>
      </c>
      <c r="GQ182">
        <v>2.40217</v>
      </c>
      <c r="GR182">
        <v>0.140872</v>
      </c>
      <c r="GS182">
        <v>0</v>
      </c>
      <c r="GT182">
        <v>17.328</v>
      </c>
      <c r="GU182">
        <v>999.9</v>
      </c>
      <c r="GV182">
        <v>33.683</v>
      </c>
      <c r="GW182">
        <v>23.323</v>
      </c>
      <c r="GX182">
        <v>10.6896</v>
      </c>
      <c r="GY182">
        <v>54.76</v>
      </c>
      <c r="GZ182">
        <v>36.278</v>
      </c>
      <c r="HA182">
        <v>2</v>
      </c>
      <c r="HB182">
        <v>-0.44595</v>
      </c>
      <c r="HC182">
        <v>0</v>
      </c>
      <c r="HD182">
        <v>20.1802</v>
      </c>
      <c r="HE182">
        <v>5.20396</v>
      </c>
      <c r="HF182">
        <v>12.004</v>
      </c>
      <c r="HG182">
        <v>4.97535</v>
      </c>
      <c r="HH182">
        <v>3.293</v>
      </c>
      <c r="HI182">
        <v>454.9</v>
      </c>
      <c r="HJ182">
        <v>9999</v>
      </c>
      <c r="HK182">
        <v>9999</v>
      </c>
      <c r="HL182">
        <v>8593.3</v>
      </c>
      <c r="HM182">
        <v>1.8625</v>
      </c>
      <c r="HN182">
        <v>1.86768</v>
      </c>
      <c r="HO182">
        <v>1.86744</v>
      </c>
      <c r="HP182">
        <v>1.86852</v>
      </c>
      <c r="HQ182">
        <v>1.86945</v>
      </c>
      <c r="HR182">
        <v>1.86553</v>
      </c>
      <c r="HS182">
        <v>1.86667</v>
      </c>
      <c r="HT182">
        <v>1.86799</v>
      </c>
      <c r="HU182">
        <v>5</v>
      </c>
      <c r="HV182">
        <v>0</v>
      </c>
      <c r="HW182">
        <v>0</v>
      </c>
      <c r="HX182">
        <v>0</v>
      </c>
      <c r="HY182" t="s">
        <v>423</v>
      </c>
      <c r="HZ182" t="s">
        <v>424</v>
      </c>
      <c r="IA182" t="s">
        <v>425</v>
      </c>
      <c r="IB182" t="s">
        <v>425</v>
      </c>
      <c r="IC182" t="s">
        <v>425</v>
      </c>
      <c r="ID182" t="s">
        <v>425</v>
      </c>
      <c r="IE182">
        <v>0</v>
      </c>
      <c r="IF182">
        <v>100</v>
      </c>
      <c r="IG182">
        <v>100</v>
      </c>
      <c r="IH182">
        <v>3.293</v>
      </c>
      <c r="II182">
        <v>-0.0175</v>
      </c>
      <c r="IJ182">
        <v>2.1281692141418</v>
      </c>
      <c r="IK182">
        <v>0.00126289029031032</v>
      </c>
      <c r="IL182">
        <v>1.41772891061911e-08</v>
      </c>
      <c r="IM182">
        <v>3.84268295795709e-11</v>
      </c>
      <c r="IN182">
        <v>-0.00961934716735676</v>
      </c>
      <c r="IO182">
        <v>-0.0181798780298593</v>
      </c>
      <c r="IP182">
        <v>0.00198435848900387</v>
      </c>
      <c r="IQ182">
        <v>-1.69116240974151e-05</v>
      </c>
      <c r="IR182">
        <v>-3</v>
      </c>
      <c r="IS182">
        <v>2251</v>
      </c>
      <c r="IT182">
        <v>1</v>
      </c>
      <c r="IU182">
        <v>27</v>
      </c>
      <c r="IV182">
        <v>5853.4</v>
      </c>
      <c r="IW182">
        <v>5853.5</v>
      </c>
      <c r="IX182">
        <v>0.147705</v>
      </c>
      <c r="IY182">
        <v>4.99756</v>
      </c>
      <c r="IZ182">
        <v>2.24854</v>
      </c>
      <c r="JA182">
        <v>2.59888</v>
      </c>
      <c r="JB182">
        <v>1.99585</v>
      </c>
      <c r="JC182">
        <v>2.32788</v>
      </c>
      <c r="JD182">
        <v>25.3477</v>
      </c>
      <c r="JE182">
        <v>15.3404</v>
      </c>
      <c r="JF182">
        <v>2</v>
      </c>
      <c r="JG182">
        <v>619.511</v>
      </c>
      <c r="JH182">
        <v>755.665</v>
      </c>
      <c r="JI182">
        <v>20.5676</v>
      </c>
      <c r="JJ182">
        <v>21.4675</v>
      </c>
      <c r="JK182">
        <v>29.9992</v>
      </c>
      <c r="JL182">
        <v>21.4845</v>
      </c>
      <c r="JM182">
        <v>21.4333</v>
      </c>
      <c r="JN182">
        <v>-1</v>
      </c>
      <c r="JO182">
        <v>-30</v>
      </c>
      <c r="JP182">
        <v>-30</v>
      </c>
      <c r="JQ182">
        <v>-999.9</v>
      </c>
      <c r="JR182">
        <v>420.1</v>
      </c>
      <c r="JS182">
        <v>0</v>
      </c>
      <c r="JT182">
        <v>103.125</v>
      </c>
      <c r="JU182">
        <v>104.97</v>
      </c>
    </row>
    <row r="183" spans="1:281">
      <c r="A183">
        <v>167</v>
      </c>
      <c r="B183">
        <v>1654190418.6</v>
      </c>
      <c r="C183">
        <v>9961.5</v>
      </c>
      <c r="D183" t="s">
        <v>757</v>
      </c>
      <c r="E183" t="s">
        <v>758</v>
      </c>
      <c r="F183">
        <v>5</v>
      </c>
      <c r="G183" t="s">
        <v>417</v>
      </c>
      <c r="H183" t="s">
        <v>418</v>
      </c>
      <c r="I183">
        <v>1654190415.6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901.83717191998</v>
      </c>
      <c r="AK183">
        <v>889.875672727272</v>
      </c>
      <c r="AL183">
        <v>2.07454334999976</v>
      </c>
      <c r="AM183">
        <v>66.9138105753433</v>
      </c>
      <c r="AN183">
        <f>(AP183 - AO183 + DI183*1E3/(8.314*(DK183+273.15)) * AR183/DH183 * AQ183) * DH183/(100*CV183) * 1000/(1000 - AP183)</f>
        <v>0</v>
      </c>
      <c r="AO183">
        <v>8.68493054005368</v>
      </c>
      <c r="AP183">
        <v>8.8185183030303</v>
      </c>
      <c r="AQ183">
        <v>-0.0153681917159753</v>
      </c>
      <c r="AR183">
        <v>78.336245327383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419</v>
      </c>
      <c r="AY183" t="s">
        <v>419</v>
      </c>
      <c r="AZ183">
        <v>0</v>
      </c>
      <c r="BA183">
        <v>0</v>
      </c>
      <c r="BB183">
        <f>1-AZ183/BA183</f>
        <v>0</v>
      </c>
      <c r="BC183">
        <v>0</v>
      </c>
      <c r="BD183" t="s">
        <v>419</v>
      </c>
      <c r="BE183" t="s">
        <v>419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419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6</v>
      </c>
      <c r="CW183">
        <v>0.5</v>
      </c>
      <c r="CX183" t="s">
        <v>420</v>
      </c>
      <c r="CY183">
        <v>2</v>
      </c>
      <c r="CZ183" t="b">
        <v>1</v>
      </c>
      <c r="DA183">
        <v>1654190415.6</v>
      </c>
      <c r="DB183">
        <v>878.204636363636</v>
      </c>
      <c r="DC183">
        <v>889.611454545455</v>
      </c>
      <c r="DD183">
        <v>8.86161545454546</v>
      </c>
      <c r="DE183">
        <v>8.69774181818182</v>
      </c>
      <c r="DF183">
        <v>874.934818181818</v>
      </c>
      <c r="DG183">
        <v>8.88793363636364</v>
      </c>
      <c r="DH183">
        <v>600.002272727273</v>
      </c>
      <c r="DI183">
        <v>90.6015909090909</v>
      </c>
      <c r="DJ183">
        <v>0.0998855181818182</v>
      </c>
      <c r="DK183">
        <v>20.0417454545455</v>
      </c>
      <c r="DL183">
        <v>19.4637272727273</v>
      </c>
      <c r="DM183">
        <v>999.9</v>
      </c>
      <c r="DN183">
        <v>0</v>
      </c>
      <c r="DO183">
        <v>0</v>
      </c>
      <c r="DP183">
        <v>9997.94727272727</v>
      </c>
      <c r="DQ183">
        <v>0</v>
      </c>
      <c r="DR183">
        <v>0.220656</v>
      </c>
      <c r="DS183">
        <v>-11.4071158181818</v>
      </c>
      <c r="DT183">
        <v>886.056454545455</v>
      </c>
      <c r="DU183">
        <v>897.416727272727</v>
      </c>
      <c r="DV183">
        <v>0.163873272727273</v>
      </c>
      <c r="DW183">
        <v>889.611454545455</v>
      </c>
      <c r="DX183">
        <v>8.69774181818182</v>
      </c>
      <c r="DY183">
        <v>0.802876181818182</v>
      </c>
      <c r="DZ183">
        <v>0.788029</v>
      </c>
      <c r="EA183">
        <v>3.75820727272727</v>
      </c>
      <c r="EB183">
        <v>3.49334272727273</v>
      </c>
      <c r="EC183">
        <v>0</v>
      </c>
      <c r="ED183">
        <v>0</v>
      </c>
      <c r="EE183">
        <v>0</v>
      </c>
      <c r="EF183">
        <v>0</v>
      </c>
      <c r="EG183">
        <v>-7.45454545454545</v>
      </c>
      <c r="EH183">
        <v>0</v>
      </c>
      <c r="EI183">
        <v>-24.2727272727273</v>
      </c>
      <c r="EJ183">
        <v>-1.59090909090909</v>
      </c>
      <c r="EK183">
        <v>32.4885454545455</v>
      </c>
      <c r="EL183">
        <v>37.5</v>
      </c>
      <c r="EM183">
        <v>34.5281818181818</v>
      </c>
      <c r="EN183">
        <v>39.062</v>
      </c>
      <c r="EO183">
        <v>33.5</v>
      </c>
      <c r="EP183">
        <v>0</v>
      </c>
      <c r="EQ183">
        <v>0</v>
      </c>
      <c r="ER183">
        <v>0</v>
      </c>
      <c r="ES183">
        <v>1654190419.3</v>
      </c>
      <c r="ET183">
        <v>0</v>
      </c>
      <c r="EU183">
        <v>-3.98076923076923</v>
      </c>
      <c r="EV183">
        <v>-17.6239322998544</v>
      </c>
      <c r="EW183">
        <v>-39.2649572883073</v>
      </c>
      <c r="EX183">
        <v>-23.9807692307692</v>
      </c>
      <c r="EY183">
        <v>15</v>
      </c>
      <c r="EZ183">
        <v>0</v>
      </c>
      <c r="FA183" t="s">
        <v>421</v>
      </c>
      <c r="FB183">
        <v>1653839153.1</v>
      </c>
      <c r="FC183">
        <v>1653839148.6</v>
      </c>
      <c r="FD183">
        <v>0</v>
      </c>
      <c r="FE183">
        <v>0.832</v>
      </c>
      <c r="FF183">
        <v>0.044</v>
      </c>
      <c r="FG183">
        <v>2.673</v>
      </c>
      <c r="FH183">
        <v>0.008</v>
      </c>
      <c r="FI183">
        <v>427</v>
      </c>
      <c r="FJ183">
        <v>11</v>
      </c>
      <c r="FK183">
        <v>0.49</v>
      </c>
      <c r="FL183">
        <v>0.23</v>
      </c>
      <c r="FM183">
        <v>-3.08815879677419</v>
      </c>
      <c r="FN183">
        <v>-64.4543697</v>
      </c>
      <c r="FO183">
        <v>7.47684640681936</v>
      </c>
      <c r="FP183">
        <v>-1</v>
      </c>
      <c r="FQ183">
        <v>-4.46153846153846</v>
      </c>
      <c r="FR183">
        <v>-20.2393169028034</v>
      </c>
      <c r="FS183">
        <v>12.8818022187257</v>
      </c>
      <c r="FT183">
        <v>0</v>
      </c>
      <c r="FU183">
        <v>0.0512274664516129</v>
      </c>
      <c r="FV183">
        <v>1.11800612322581</v>
      </c>
      <c r="FW183">
        <v>0.0901408011178009</v>
      </c>
      <c r="FX183">
        <v>0</v>
      </c>
      <c r="FY183">
        <v>0</v>
      </c>
      <c r="FZ183">
        <v>2</v>
      </c>
      <c r="GA183" t="s">
        <v>422</v>
      </c>
      <c r="GB183">
        <v>3.20917</v>
      </c>
      <c r="GC183">
        <v>2.75465</v>
      </c>
      <c r="GD183">
        <v>0.155974</v>
      </c>
      <c r="GE183">
        <v>0.159247</v>
      </c>
      <c r="GF183">
        <v>0.0506215</v>
      </c>
      <c r="GG183">
        <v>0.0504541</v>
      </c>
      <c r="GH183">
        <v>33199.4</v>
      </c>
      <c r="GI183">
        <v>36491.8</v>
      </c>
      <c r="GJ183">
        <v>35616.7</v>
      </c>
      <c r="GK183">
        <v>39367.8</v>
      </c>
      <c r="GL183">
        <v>47889.6</v>
      </c>
      <c r="GM183">
        <v>53920.2</v>
      </c>
      <c r="GN183">
        <v>55558.1</v>
      </c>
      <c r="GO183">
        <v>63043.8</v>
      </c>
      <c r="GP183">
        <v>2.23295</v>
      </c>
      <c r="GQ183">
        <v>2.40532</v>
      </c>
      <c r="GR183">
        <v>0.145089</v>
      </c>
      <c r="GS183">
        <v>0</v>
      </c>
      <c r="GT183">
        <v>17.0564</v>
      </c>
      <c r="GU183">
        <v>999.9</v>
      </c>
      <c r="GV183">
        <v>32.615</v>
      </c>
      <c r="GW183">
        <v>23.252</v>
      </c>
      <c r="GX183">
        <v>10.3067</v>
      </c>
      <c r="GY183">
        <v>55.12</v>
      </c>
      <c r="GZ183">
        <v>36.4022</v>
      </c>
      <c r="HA183">
        <v>2</v>
      </c>
      <c r="HB183">
        <v>-0.457569</v>
      </c>
      <c r="HC183">
        <v>0</v>
      </c>
      <c r="HD183">
        <v>20.1804</v>
      </c>
      <c r="HE183">
        <v>5.20202</v>
      </c>
      <c r="HF183">
        <v>12.0041</v>
      </c>
      <c r="HG183">
        <v>4.9756</v>
      </c>
      <c r="HH183">
        <v>3.293</v>
      </c>
      <c r="HI183">
        <v>454.9</v>
      </c>
      <c r="HJ183">
        <v>9999</v>
      </c>
      <c r="HK183">
        <v>9999</v>
      </c>
      <c r="HL183">
        <v>8593.3</v>
      </c>
      <c r="HM183">
        <v>1.86249</v>
      </c>
      <c r="HN183">
        <v>1.86768</v>
      </c>
      <c r="HO183">
        <v>1.86749</v>
      </c>
      <c r="HP183">
        <v>1.86853</v>
      </c>
      <c r="HQ183">
        <v>1.86949</v>
      </c>
      <c r="HR183">
        <v>1.86554</v>
      </c>
      <c r="HS183">
        <v>1.86666</v>
      </c>
      <c r="HT183">
        <v>1.86798</v>
      </c>
      <c r="HU183">
        <v>5</v>
      </c>
      <c r="HV183">
        <v>0</v>
      </c>
      <c r="HW183">
        <v>0</v>
      </c>
      <c r="HX183">
        <v>0</v>
      </c>
      <c r="HY183" t="s">
        <v>423</v>
      </c>
      <c r="HZ183" t="s">
        <v>424</v>
      </c>
      <c r="IA183" t="s">
        <v>425</v>
      </c>
      <c r="IB183" t="s">
        <v>425</v>
      </c>
      <c r="IC183" t="s">
        <v>425</v>
      </c>
      <c r="ID183" t="s">
        <v>425</v>
      </c>
      <c r="IE183">
        <v>0</v>
      </c>
      <c r="IF183">
        <v>100</v>
      </c>
      <c r="IG183">
        <v>100</v>
      </c>
      <c r="IH183">
        <v>3.278</v>
      </c>
      <c r="II183">
        <v>-0.027</v>
      </c>
      <c r="IJ183">
        <v>2.1281692141418</v>
      </c>
      <c r="IK183">
        <v>0.00126289029031032</v>
      </c>
      <c r="IL183">
        <v>1.41772891061911e-08</v>
      </c>
      <c r="IM183">
        <v>3.84268295795709e-11</v>
      </c>
      <c r="IN183">
        <v>-0.00961934716735676</v>
      </c>
      <c r="IO183">
        <v>-0.0181798780298593</v>
      </c>
      <c r="IP183">
        <v>0.00198435848900387</v>
      </c>
      <c r="IQ183">
        <v>-1.69116240974151e-05</v>
      </c>
      <c r="IR183">
        <v>-3</v>
      </c>
      <c r="IS183">
        <v>2251</v>
      </c>
      <c r="IT183">
        <v>1</v>
      </c>
      <c r="IU183">
        <v>27</v>
      </c>
      <c r="IV183">
        <v>5854.4</v>
      </c>
      <c r="IW183">
        <v>5854.5</v>
      </c>
      <c r="IX183">
        <v>0.147705</v>
      </c>
      <c r="IY183">
        <v>4.99756</v>
      </c>
      <c r="IZ183">
        <v>2.24854</v>
      </c>
      <c r="JA183">
        <v>2.59766</v>
      </c>
      <c r="JB183">
        <v>1.99585</v>
      </c>
      <c r="JC183">
        <v>2.33765</v>
      </c>
      <c r="JD183">
        <v>25.2249</v>
      </c>
      <c r="JE183">
        <v>15.3316</v>
      </c>
      <c r="JF183">
        <v>2</v>
      </c>
      <c r="JG183">
        <v>619.555</v>
      </c>
      <c r="JH183">
        <v>756.485</v>
      </c>
      <c r="JI183">
        <v>20.4176</v>
      </c>
      <c r="JJ183">
        <v>21.3209</v>
      </c>
      <c r="JK183">
        <v>29.9992</v>
      </c>
      <c r="JL183">
        <v>21.3508</v>
      </c>
      <c r="JM183">
        <v>21.3023</v>
      </c>
      <c r="JN183">
        <v>-1</v>
      </c>
      <c r="JO183">
        <v>-30</v>
      </c>
      <c r="JP183">
        <v>-30</v>
      </c>
      <c r="JQ183">
        <v>-999.9</v>
      </c>
      <c r="JR183">
        <v>420.1</v>
      </c>
      <c r="JS183">
        <v>0</v>
      </c>
      <c r="JT183">
        <v>103.146</v>
      </c>
      <c r="JU183">
        <v>105.002</v>
      </c>
    </row>
    <row r="184" spans="1:281">
      <c r="A184">
        <v>168</v>
      </c>
      <c r="B184">
        <v>1654190478.6</v>
      </c>
      <c r="C184">
        <v>10021.5</v>
      </c>
      <c r="D184" t="s">
        <v>759</v>
      </c>
      <c r="E184" t="s">
        <v>760</v>
      </c>
      <c r="F184">
        <v>5</v>
      </c>
      <c r="G184" t="s">
        <v>417</v>
      </c>
      <c r="H184" t="s">
        <v>418</v>
      </c>
      <c r="I184">
        <v>1654190475.6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943.163686078251</v>
      </c>
      <c r="AK184">
        <v>933.565424242424</v>
      </c>
      <c r="AL184">
        <v>1.5922197809507</v>
      </c>
      <c r="AM184">
        <v>66.9138105753433</v>
      </c>
      <c r="AN184">
        <f>(AP184 - AO184 + DI184*1E3/(8.314*(DK184+273.15)) * AR184/DH184 * AQ184) * DH184/(100*CV184) * 1000/(1000 - AP184)</f>
        <v>0</v>
      </c>
      <c r="AO184">
        <v>9.11144767463868</v>
      </c>
      <c r="AP184">
        <v>9.20712036363636</v>
      </c>
      <c r="AQ184">
        <v>-0.0131316506016799</v>
      </c>
      <c r="AR184">
        <v>78.336245327383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419</v>
      </c>
      <c r="AY184" t="s">
        <v>419</v>
      </c>
      <c r="AZ184">
        <v>0</v>
      </c>
      <c r="BA184">
        <v>0</v>
      </c>
      <c r="BB184">
        <f>1-AZ184/BA184</f>
        <v>0</v>
      </c>
      <c r="BC184">
        <v>0</v>
      </c>
      <c r="BD184" t="s">
        <v>419</v>
      </c>
      <c r="BE184" t="s">
        <v>419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419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6</v>
      </c>
      <c r="CW184">
        <v>0.5</v>
      </c>
      <c r="CX184" t="s">
        <v>420</v>
      </c>
      <c r="CY184">
        <v>2</v>
      </c>
      <c r="CZ184" t="b">
        <v>1</v>
      </c>
      <c r="DA184">
        <v>1654190475.6</v>
      </c>
      <c r="DB184">
        <v>922.025818181818</v>
      </c>
      <c r="DC184">
        <v>932.072272727273</v>
      </c>
      <c r="DD184">
        <v>9.24567181818182</v>
      </c>
      <c r="DE184">
        <v>9.11809727272727</v>
      </c>
      <c r="DF184">
        <v>918.695818181818</v>
      </c>
      <c r="DG184">
        <v>9.26681363636363</v>
      </c>
      <c r="DH184">
        <v>600.013090909091</v>
      </c>
      <c r="DI184">
        <v>90.6103727272727</v>
      </c>
      <c r="DJ184">
        <v>0.100123527272727</v>
      </c>
      <c r="DK184">
        <v>19.8684181818182</v>
      </c>
      <c r="DL184">
        <v>19.2973181818182</v>
      </c>
      <c r="DM184">
        <v>999.9</v>
      </c>
      <c r="DN184">
        <v>0</v>
      </c>
      <c r="DO184">
        <v>0</v>
      </c>
      <c r="DP184">
        <v>9980.90272727273</v>
      </c>
      <c r="DQ184">
        <v>0</v>
      </c>
      <c r="DR184">
        <v>0.220656</v>
      </c>
      <c r="DS184">
        <v>-10.0463263272727</v>
      </c>
      <c r="DT184">
        <v>930.630272727273</v>
      </c>
      <c r="DU184">
        <v>940.648818181818</v>
      </c>
      <c r="DV184">
        <v>0.127571681818182</v>
      </c>
      <c r="DW184">
        <v>932.072272727273</v>
      </c>
      <c r="DX184">
        <v>9.11809727272727</v>
      </c>
      <c r="DY184">
        <v>0.837753545454546</v>
      </c>
      <c r="DZ184">
        <v>0.826194363636364</v>
      </c>
      <c r="EA184">
        <v>4.36359272727273</v>
      </c>
      <c r="EB184">
        <v>4.16535363636364</v>
      </c>
      <c r="EC184">
        <v>0</v>
      </c>
      <c r="ED184">
        <v>0</v>
      </c>
      <c r="EE184">
        <v>0</v>
      </c>
      <c r="EF184">
        <v>0</v>
      </c>
      <c r="EG184">
        <v>-1.22727272727273</v>
      </c>
      <c r="EH184">
        <v>0</v>
      </c>
      <c r="EI184">
        <v>-31.9090909090909</v>
      </c>
      <c r="EJ184">
        <v>-0.681818181818182</v>
      </c>
      <c r="EK184">
        <v>32.3520909090909</v>
      </c>
      <c r="EL184">
        <v>37.312</v>
      </c>
      <c r="EM184">
        <v>34.3862727272727</v>
      </c>
      <c r="EN184">
        <v>38.937</v>
      </c>
      <c r="EO184">
        <v>33.375</v>
      </c>
      <c r="EP184">
        <v>0</v>
      </c>
      <c r="EQ184">
        <v>0</v>
      </c>
      <c r="ER184">
        <v>0</v>
      </c>
      <c r="ES184">
        <v>1654190479.3</v>
      </c>
      <c r="ET184">
        <v>0</v>
      </c>
      <c r="EU184">
        <v>-3.84615384615385</v>
      </c>
      <c r="EV184">
        <v>-0.444444843614274</v>
      </c>
      <c r="EW184">
        <v>-13.1623927716763</v>
      </c>
      <c r="EX184">
        <v>-28.8076923076923</v>
      </c>
      <c r="EY184">
        <v>15</v>
      </c>
      <c r="EZ184">
        <v>0</v>
      </c>
      <c r="FA184" t="s">
        <v>421</v>
      </c>
      <c r="FB184">
        <v>1653839153.1</v>
      </c>
      <c r="FC184">
        <v>1653839148.6</v>
      </c>
      <c r="FD184">
        <v>0</v>
      </c>
      <c r="FE184">
        <v>0.832</v>
      </c>
      <c r="FF184">
        <v>0.044</v>
      </c>
      <c r="FG184">
        <v>2.673</v>
      </c>
      <c r="FH184">
        <v>0.008</v>
      </c>
      <c r="FI184">
        <v>427</v>
      </c>
      <c r="FJ184">
        <v>11</v>
      </c>
      <c r="FK184">
        <v>0.49</v>
      </c>
      <c r="FL184">
        <v>0.23</v>
      </c>
      <c r="FM184">
        <v>-3.86677077</v>
      </c>
      <c r="FN184">
        <v>-70.2911173508342</v>
      </c>
      <c r="FO184">
        <v>7.39499822219829</v>
      </c>
      <c r="FP184">
        <v>-1</v>
      </c>
      <c r="FQ184">
        <v>-3.8</v>
      </c>
      <c r="FR184">
        <v>-1.65384661434199</v>
      </c>
      <c r="FS184">
        <v>15.0173233300745</v>
      </c>
      <c r="FT184">
        <v>0</v>
      </c>
      <c r="FU184">
        <v>0.06788657</v>
      </c>
      <c r="FV184">
        <v>0.609522674082314</v>
      </c>
      <c r="FW184">
        <v>0.0490578760903157</v>
      </c>
      <c r="FX184">
        <v>0</v>
      </c>
      <c r="FY184">
        <v>0</v>
      </c>
      <c r="FZ184">
        <v>2</v>
      </c>
      <c r="GA184" t="s">
        <v>422</v>
      </c>
      <c r="GB184">
        <v>3.20947</v>
      </c>
      <c r="GC184">
        <v>2.7547</v>
      </c>
      <c r="GD184">
        <v>0.160905</v>
      </c>
      <c r="GE184">
        <v>0.164137</v>
      </c>
      <c r="GF184">
        <v>0.0523557</v>
      </c>
      <c r="GG184">
        <v>0.0521453</v>
      </c>
      <c r="GH184">
        <v>33014.5</v>
      </c>
      <c r="GI184">
        <v>36293.3</v>
      </c>
      <c r="GJ184">
        <v>35625</v>
      </c>
      <c r="GK184">
        <v>39381.1</v>
      </c>
      <c r="GL184">
        <v>47810</v>
      </c>
      <c r="GM184">
        <v>53840.3</v>
      </c>
      <c r="GN184">
        <v>55568.4</v>
      </c>
      <c r="GO184">
        <v>63063.2</v>
      </c>
      <c r="GP184">
        <v>2.23555</v>
      </c>
      <c r="GQ184">
        <v>2.4085</v>
      </c>
      <c r="GR184">
        <v>0.148032</v>
      </c>
      <c r="GS184">
        <v>0</v>
      </c>
      <c r="GT184">
        <v>16.8267</v>
      </c>
      <c r="GU184">
        <v>999.9</v>
      </c>
      <c r="GV184">
        <v>33.36</v>
      </c>
      <c r="GW184">
        <v>23.182</v>
      </c>
      <c r="GX184">
        <v>10.496</v>
      </c>
      <c r="GY184">
        <v>55.51</v>
      </c>
      <c r="GZ184">
        <v>36.246</v>
      </c>
      <c r="HA184">
        <v>2</v>
      </c>
      <c r="HB184">
        <v>-0.469543</v>
      </c>
      <c r="HC184">
        <v>0</v>
      </c>
      <c r="HD184">
        <v>20.1799</v>
      </c>
      <c r="HE184">
        <v>5.20381</v>
      </c>
      <c r="HF184">
        <v>12.004</v>
      </c>
      <c r="HG184">
        <v>4.9757</v>
      </c>
      <c r="HH184">
        <v>3.293</v>
      </c>
      <c r="HI184">
        <v>454.9</v>
      </c>
      <c r="HJ184">
        <v>9999</v>
      </c>
      <c r="HK184">
        <v>9999</v>
      </c>
      <c r="HL184">
        <v>8593.3</v>
      </c>
      <c r="HM184">
        <v>1.86249</v>
      </c>
      <c r="HN184">
        <v>1.86768</v>
      </c>
      <c r="HO184">
        <v>1.86744</v>
      </c>
      <c r="HP184">
        <v>1.86848</v>
      </c>
      <c r="HQ184">
        <v>1.86946</v>
      </c>
      <c r="HR184">
        <v>1.86554</v>
      </c>
      <c r="HS184">
        <v>1.86664</v>
      </c>
      <c r="HT184">
        <v>1.86798</v>
      </c>
      <c r="HU184">
        <v>5</v>
      </c>
      <c r="HV184">
        <v>0</v>
      </c>
      <c r="HW184">
        <v>0</v>
      </c>
      <c r="HX184">
        <v>0</v>
      </c>
      <c r="HY184" t="s">
        <v>423</v>
      </c>
      <c r="HZ184" t="s">
        <v>424</v>
      </c>
      <c r="IA184" t="s">
        <v>425</v>
      </c>
      <c r="IB184" t="s">
        <v>425</v>
      </c>
      <c r="IC184" t="s">
        <v>425</v>
      </c>
      <c r="ID184" t="s">
        <v>425</v>
      </c>
      <c r="IE184">
        <v>0</v>
      </c>
      <c r="IF184">
        <v>100</v>
      </c>
      <c r="IG184">
        <v>100</v>
      </c>
      <c r="IH184">
        <v>3.337</v>
      </c>
      <c r="II184">
        <v>-0.0218</v>
      </c>
      <c r="IJ184">
        <v>2.1281692141418</v>
      </c>
      <c r="IK184">
        <v>0.00126289029031032</v>
      </c>
      <c r="IL184">
        <v>1.41772891061911e-08</v>
      </c>
      <c r="IM184">
        <v>3.84268295795709e-11</v>
      </c>
      <c r="IN184">
        <v>-0.00961934716735676</v>
      </c>
      <c r="IO184">
        <v>-0.0181798780298593</v>
      </c>
      <c r="IP184">
        <v>0.00198435848900387</v>
      </c>
      <c r="IQ184">
        <v>-1.69116240974151e-05</v>
      </c>
      <c r="IR184">
        <v>-3</v>
      </c>
      <c r="IS184">
        <v>2251</v>
      </c>
      <c r="IT184">
        <v>1</v>
      </c>
      <c r="IU184">
        <v>27</v>
      </c>
      <c r="IV184">
        <v>5855.4</v>
      </c>
      <c r="IW184">
        <v>5855.5</v>
      </c>
      <c r="IX184">
        <v>0.147705</v>
      </c>
      <c r="IY184">
        <v>4.99756</v>
      </c>
      <c r="IZ184">
        <v>2.24854</v>
      </c>
      <c r="JA184">
        <v>2.59888</v>
      </c>
      <c r="JB184">
        <v>1.99585</v>
      </c>
      <c r="JC184">
        <v>2.30103</v>
      </c>
      <c r="JD184">
        <v>25.1022</v>
      </c>
      <c r="JE184">
        <v>15.3141</v>
      </c>
      <c r="JF184">
        <v>2</v>
      </c>
      <c r="JG184">
        <v>619.743</v>
      </c>
      <c r="JH184">
        <v>757.182</v>
      </c>
      <c r="JI184">
        <v>20.2601</v>
      </c>
      <c r="JJ184">
        <v>21.1631</v>
      </c>
      <c r="JK184">
        <v>29.9991</v>
      </c>
      <c r="JL184">
        <v>21.2094</v>
      </c>
      <c r="JM184">
        <v>21.1622</v>
      </c>
      <c r="JN184">
        <v>-1</v>
      </c>
      <c r="JO184">
        <v>-30</v>
      </c>
      <c r="JP184">
        <v>-30</v>
      </c>
      <c r="JQ184">
        <v>-999.9</v>
      </c>
      <c r="JR184">
        <v>420.1</v>
      </c>
      <c r="JS184">
        <v>0</v>
      </c>
      <c r="JT184">
        <v>103.167</v>
      </c>
      <c r="JU184">
        <v>105.035</v>
      </c>
    </row>
    <row r="185" spans="1:281">
      <c r="A185">
        <v>169</v>
      </c>
      <c r="B185">
        <v>1654190538.6</v>
      </c>
      <c r="C185">
        <v>10081.5</v>
      </c>
      <c r="D185" t="s">
        <v>761</v>
      </c>
      <c r="E185" t="s">
        <v>762</v>
      </c>
      <c r="F185">
        <v>5</v>
      </c>
      <c r="G185" t="s">
        <v>417</v>
      </c>
      <c r="H185" t="s">
        <v>418</v>
      </c>
      <c r="I185">
        <v>1654190535.6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959.904680582859</v>
      </c>
      <c r="AK185">
        <v>961.024521212122</v>
      </c>
      <c r="AL185">
        <v>-0.553307756167595</v>
      </c>
      <c r="AM185">
        <v>66.9138105753433</v>
      </c>
      <c r="AN185">
        <f>(AP185 - AO185 + DI185*1E3/(8.314*(DK185+273.15)) * AR185/DH185 * AQ185) * DH185/(100*CV185) * 1000/(1000 - AP185)</f>
        <v>0</v>
      </c>
      <c r="AO185">
        <v>8.69302691036304</v>
      </c>
      <c r="AP185">
        <v>8.78318612121212</v>
      </c>
      <c r="AQ185">
        <v>-0.00773064576255196</v>
      </c>
      <c r="AR185">
        <v>78.336245327383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419</v>
      </c>
      <c r="AY185" t="s">
        <v>419</v>
      </c>
      <c r="AZ185">
        <v>0</v>
      </c>
      <c r="BA185">
        <v>0</v>
      </c>
      <c r="BB185">
        <f>1-AZ185/BA185</f>
        <v>0</v>
      </c>
      <c r="BC185">
        <v>0</v>
      </c>
      <c r="BD185" t="s">
        <v>419</v>
      </c>
      <c r="BE185" t="s">
        <v>419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419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6</v>
      </c>
      <c r="CW185">
        <v>0.5</v>
      </c>
      <c r="CX185" t="s">
        <v>420</v>
      </c>
      <c r="CY185">
        <v>2</v>
      </c>
      <c r="CZ185" t="b">
        <v>1</v>
      </c>
      <c r="DA185">
        <v>1654190535.6</v>
      </c>
      <c r="DB185">
        <v>953.935636363636</v>
      </c>
      <c r="DC185">
        <v>951.972727272727</v>
      </c>
      <c r="DD185">
        <v>8.81052272727273</v>
      </c>
      <c r="DE185">
        <v>8.69608545454546</v>
      </c>
      <c r="DF185">
        <v>950.561454545454</v>
      </c>
      <c r="DG185">
        <v>8.83749909090909</v>
      </c>
      <c r="DH185">
        <v>600.008454545455</v>
      </c>
      <c r="DI185">
        <v>90.6026636363636</v>
      </c>
      <c r="DJ185">
        <v>0.100053727272727</v>
      </c>
      <c r="DK185">
        <v>19.6894363636364</v>
      </c>
      <c r="DL185">
        <v>19.1001272727273</v>
      </c>
      <c r="DM185">
        <v>999.9</v>
      </c>
      <c r="DN185">
        <v>0</v>
      </c>
      <c r="DO185">
        <v>0</v>
      </c>
      <c r="DP185">
        <v>9989.76818181818</v>
      </c>
      <c r="DQ185">
        <v>0</v>
      </c>
      <c r="DR185">
        <v>0.220656</v>
      </c>
      <c r="DS185">
        <v>1.96298454545455</v>
      </c>
      <c r="DT185">
        <v>962.415090909091</v>
      </c>
      <c r="DU185">
        <v>960.323909090909</v>
      </c>
      <c r="DV185">
        <v>0.114437618181818</v>
      </c>
      <c r="DW185">
        <v>951.972727272727</v>
      </c>
      <c r="DX185">
        <v>8.69608545454546</v>
      </c>
      <c r="DY185">
        <v>0.798256909090909</v>
      </c>
      <c r="DZ185">
        <v>0.787888727272727</v>
      </c>
      <c r="EA185">
        <v>3.67632909090909</v>
      </c>
      <c r="EB185">
        <v>3.49075636363636</v>
      </c>
      <c r="EC185">
        <v>0</v>
      </c>
      <c r="ED185">
        <v>0</v>
      </c>
      <c r="EE185">
        <v>0</v>
      </c>
      <c r="EF185">
        <v>0</v>
      </c>
      <c r="EG185">
        <v>-1.54545454545455</v>
      </c>
      <c r="EH185">
        <v>0</v>
      </c>
      <c r="EI185">
        <v>-21.1363636363636</v>
      </c>
      <c r="EJ185">
        <v>-0.227272727272727</v>
      </c>
      <c r="EK185">
        <v>32.25</v>
      </c>
      <c r="EL185">
        <v>37.125</v>
      </c>
      <c r="EM185">
        <v>34.25</v>
      </c>
      <c r="EN185">
        <v>38.7669090909091</v>
      </c>
      <c r="EO185">
        <v>33.25</v>
      </c>
      <c r="EP185">
        <v>0</v>
      </c>
      <c r="EQ185">
        <v>0</v>
      </c>
      <c r="ER185">
        <v>0</v>
      </c>
      <c r="ES185">
        <v>1654190539.3</v>
      </c>
      <c r="ET185">
        <v>0</v>
      </c>
      <c r="EU185">
        <v>3.78846153846154</v>
      </c>
      <c r="EV185">
        <v>-38.5470085434672</v>
      </c>
      <c r="EW185">
        <v>62.5811962460161</v>
      </c>
      <c r="EX185">
        <v>-25.3269230769231</v>
      </c>
      <c r="EY185">
        <v>15</v>
      </c>
      <c r="EZ185">
        <v>0</v>
      </c>
      <c r="FA185" t="s">
        <v>421</v>
      </c>
      <c r="FB185">
        <v>1653839153.1</v>
      </c>
      <c r="FC185">
        <v>1653839148.6</v>
      </c>
      <c r="FD185">
        <v>0</v>
      </c>
      <c r="FE185">
        <v>0.832</v>
      </c>
      <c r="FF185">
        <v>0.044</v>
      </c>
      <c r="FG185">
        <v>2.673</v>
      </c>
      <c r="FH185">
        <v>0.008</v>
      </c>
      <c r="FI185">
        <v>427</v>
      </c>
      <c r="FJ185">
        <v>11</v>
      </c>
      <c r="FK185">
        <v>0.49</v>
      </c>
      <c r="FL185">
        <v>0.23</v>
      </c>
      <c r="FM185">
        <v>1.297806</v>
      </c>
      <c r="FN185">
        <v>7.84977561290323</v>
      </c>
      <c r="FO185">
        <v>0.663292718863321</v>
      </c>
      <c r="FP185">
        <v>-1</v>
      </c>
      <c r="FQ185">
        <v>3.48076923076923</v>
      </c>
      <c r="FR185">
        <v>-53.4188033445498</v>
      </c>
      <c r="FS185">
        <v>12.8403516376116</v>
      </c>
      <c r="FT185">
        <v>0</v>
      </c>
      <c r="FU185">
        <v>0.00683438612903225</v>
      </c>
      <c r="FV185">
        <v>1.00348284096774</v>
      </c>
      <c r="FW185">
        <v>0.079840621185647</v>
      </c>
      <c r="FX185">
        <v>0</v>
      </c>
      <c r="FY185">
        <v>0</v>
      </c>
      <c r="FZ185">
        <v>2</v>
      </c>
      <c r="GA185" t="s">
        <v>422</v>
      </c>
      <c r="GB185">
        <v>3.20946</v>
      </c>
      <c r="GC185">
        <v>2.75469</v>
      </c>
      <c r="GD185">
        <v>0.163777</v>
      </c>
      <c r="GE185">
        <v>0.163926</v>
      </c>
      <c r="GF185">
        <v>0.0505095</v>
      </c>
      <c r="GG185">
        <v>0.0502369</v>
      </c>
      <c r="GH185">
        <v>32911</v>
      </c>
      <c r="GI185">
        <v>36315.9</v>
      </c>
      <c r="GJ185">
        <v>35634.3</v>
      </c>
      <c r="GK185">
        <v>39394.7</v>
      </c>
      <c r="GL185">
        <v>47915.2</v>
      </c>
      <c r="GM185">
        <v>53966.9</v>
      </c>
      <c r="GN185">
        <v>55580.2</v>
      </c>
      <c r="GO185">
        <v>63083.2</v>
      </c>
      <c r="GP185">
        <v>2.23795</v>
      </c>
      <c r="GQ185">
        <v>2.4115</v>
      </c>
      <c r="GR185">
        <v>0.148814</v>
      </c>
      <c r="GS185">
        <v>0</v>
      </c>
      <c r="GT185">
        <v>16.623</v>
      </c>
      <c r="GU185">
        <v>999.9</v>
      </c>
      <c r="GV185">
        <v>32.487</v>
      </c>
      <c r="GW185">
        <v>23.111</v>
      </c>
      <c r="GX185">
        <v>10.1796</v>
      </c>
      <c r="GY185">
        <v>54.67</v>
      </c>
      <c r="GZ185">
        <v>36.3982</v>
      </c>
      <c r="HA185">
        <v>2</v>
      </c>
      <c r="HB185">
        <v>-0.481059</v>
      </c>
      <c r="HC185">
        <v>0</v>
      </c>
      <c r="HD185">
        <v>20.18</v>
      </c>
      <c r="HE185">
        <v>5.20396</v>
      </c>
      <c r="HF185">
        <v>12.004</v>
      </c>
      <c r="HG185">
        <v>4.97575</v>
      </c>
      <c r="HH185">
        <v>3.293</v>
      </c>
      <c r="HI185">
        <v>454.9</v>
      </c>
      <c r="HJ185">
        <v>9999</v>
      </c>
      <c r="HK185">
        <v>9999</v>
      </c>
      <c r="HL185">
        <v>8593.3</v>
      </c>
      <c r="HM185">
        <v>1.86249</v>
      </c>
      <c r="HN185">
        <v>1.86769</v>
      </c>
      <c r="HO185">
        <v>1.86746</v>
      </c>
      <c r="HP185">
        <v>1.86847</v>
      </c>
      <c r="HQ185">
        <v>1.86949</v>
      </c>
      <c r="HR185">
        <v>1.86554</v>
      </c>
      <c r="HS185">
        <v>1.86666</v>
      </c>
      <c r="HT185">
        <v>1.86799</v>
      </c>
      <c r="HU185">
        <v>5</v>
      </c>
      <c r="HV185">
        <v>0</v>
      </c>
      <c r="HW185">
        <v>0</v>
      </c>
      <c r="HX185">
        <v>0</v>
      </c>
      <c r="HY185" t="s">
        <v>423</v>
      </c>
      <c r="HZ185" t="s">
        <v>424</v>
      </c>
      <c r="IA185" t="s">
        <v>425</v>
      </c>
      <c r="IB185" t="s">
        <v>425</v>
      </c>
      <c r="IC185" t="s">
        <v>425</v>
      </c>
      <c r="ID185" t="s">
        <v>425</v>
      </c>
      <c r="IE185">
        <v>0</v>
      </c>
      <c r="IF185">
        <v>100</v>
      </c>
      <c r="IG185">
        <v>100</v>
      </c>
      <c r="IH185">
        <v>3.372</v>
      </c>
      <c r="II185">
        <v>-0.0274</v>
      </c>
      <c r="IJ185">
        <v>2.1281692141418</v>
      </c>
      <c r="IK185">
        <v>0.00126289029031032</v>
      </c>
      <c r="IL185">
        <v>1.41772891061911e-08</v>
      </c>
      <c r="IM185">
        <v>3.84268295795709e-11</v>
      </c>
      <c r="IN185">
        <v>-0.00961934716735676</v>
      </c>
      <c r="IO185">
        <v>-0.0181798780298593</v>
      </c>
      <c r="IP185">
        <v>0.00198435848900387</v>
      </c>
      <c r="IQ185">
        <v>-1.69116240974151e-05</v>
      </c>
      <c r="IR185">
        <v>-3</v>
      </c>
      <c r="IS185">
        <v>2251</v>
      </c>
      <c r="IT185">
        <v>1</v>
      </c>
      <c r="IU185">
        <v>27</v>
      </c>
      <c r="IV185">
        <v>5856.4</v>
      </c>
      <c r="IW185">
        <v>5856.5</v>
      </c>
      <c r="IX185">
        <v>0.147705</v>
      </c>
      <c r="IY185">
        <v>4.99756</v>
      </c>
      <c r="IZ185">
        <v>2.24854</v>
      </c>
      <c r="JA185">
        <v>2.59888</v>
      </c>
      <c r="JB185">
        <v>1.99585</v>
      </c>
      <c r="JC185">
        <v>2.29248</v>
      </c>
      <c r="JD185">
        <v>24.9796</v>
      </c>
      <c r="JE185">
        <v>15.3141</v>
      </c>
      <c r="JF185">
        <v>2</v>
      </c>
      <c r="JG185">
        <v>619.624</v>
      </c>
      <c r="JH185">
        <v>757.547</v>
      </c>
      <c r="JI185">
        <v>20.0997</v>
      </c>
      <c r="JJ185">
        <v>20.9979</v>
      </c>
      <c r="JK185">
        <v>29.9991</v>
      </c>
      <c r="JL185">
        <v>21.0563</v>
      </c>
      <c r="JM185">
        <v>21.0114</v>
      </c>
      <c r="JN185">
        <v>-1</v>
      </c>
      <c r="JO185">
        <v>-30</v>
      </c>
      <c r="JP185">
        <v>-30</v>
      </c>
      <c r="JQ185">
        <v>-999.9</v>
      </c>
      <c r="JR185">
        <v>420.1</v>
      </c>
      <c r="JS185">
        <v>0</v>
      </c>
      <c r="JT185">
        <v>103.191</v>
      </c>
      <c r="JU185">
        <v>105.07</v>
      </c>
    </row>
    <row r="186" spans="1:281">
      <c r="A186">
        <v>170</v>
      </c>
      <c r="B186">
        <v>1654190598.6</v>
      </c>
      <c r="C186">
        <v>10141.5</v>
      </c>
      <c r="D186" t="s">
        <v>763</v>
      </c>
      <c r="E186" t="s">
        <v>764</v>
      </c>
      <c r="F186">
        <v>5</v>
      </c>
      <c r="G186" t="s">
        <v>417</v>
      </c>
      <c r="H186" t="s">
        <v>418</v>
      </c>
      <c r="I186">
        <v>1654190595.6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916.899923926594</v>
      </c>
      <c r="AK186">
        <v>918.812412121211</v>
      </c>
      <c r="AL186">
        <v>-0.728286181898512</v>
      </c>
      <c r="AM186">
        <v>66.9138105753433</v>
      </c>
      <c r="AN186">
        <f>(AP186 - AO186 + DI186*1E3/(8.314*(DK186+273.15)) * AR186/DH186 * AQ186) * DH186/(100*CV186) * 1000/(1000 - AP186)</f>
        <v>0</v>
      </c>
      <c r="AO186">
        <v>8.64685958925889</v>
      </c>
      <c r="AP186">
        <v>8.73799648484848</v>
      </c>
      <c r="AQ186">
        <v>-0.00918041651754941</v>
      </c>
      <c r="AR186">
        <v>78.336245327383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419</v>
      </c>
      <c r="AY186" t="s">
        <v>419</v>
      </c>
      <c r="AZ186">
        <v>0</v>
      </c>
      <c r="BA186">
        <v>0</v>
      </c>
      <c r="BB186">
        <f>1-AZ186/BA186</f>
        <v>0</v>
      </c>
      <c r="BC186">
        <v>0</v>
      </c>
      <c r="BD186" t="s">
        <v>419</v>
      </c>
      <c r="BE186" t="s">
        <v>419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419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6</v>
      </c>
      <c r="CW186">
        <v>0.5</v>
      </c>
      <c r="CX186" t="s">
        <v>420</v>
      </c>
      <c r="CY186">
        <v>2</v>
      </c>
      <c r="CZ186" t="b">
        <v>1</v>
      </c>
      <c r="DA186">
        <v>1654190595.6</v>
      </c>
      <c r="DB186">
        <v>912.570090909091</v>
      </c>
      <c r="DC186">
        <v>909.432454545455</v>
      </c>
      <c r="DD186">
        <v>8.76678545454545</v>
      </c>
      <c r="DE186">
        <v>8.64961181818182</v>
      </c>
      <c r="DF186">
        <v>909.253090909091</v>
      </c>
      <c r="DG186">
        <v>8.79431727272727</v>
      </c>
      <c r="DH186">
        <v>600.019181818182</v>
      </c>
      <c r="DI186">
        <v>90.5975454545455</v>
      </c>
      <c r="DJ186">
        <v>0.0999126454545455</v>
      </c>
      <c r="DK186">
        <v>19.5273454545455</v>
      </c>
      <c r="DL186">
        <v>18.9602454545455</v>
      </c>
      <c r="DM186">
        <v>999.9</v>
      </c>
      <c r="DN186">
        <v>0</v>
      </c>
      <c r="DO186">
        <v>0</v>
      </c>
      <c r="DP186">
        <v>10023.7454545455</v>
      </c>
      <c r="DQ186">
        <v>0</v>
      </c>
      <c r="DR186">
        <v>0.220656</v>
      </c>
      <c r="DS186">
        <v>3.13763454545455</v>
      </c>
      <c r="DT186">
        <v>920.641181818182</v>
      </c>
      <c r="DU186">
        <v>917.367454545455</v>
      </c>
      <c r="DV186">
        <v>0.117173263636364</v>
      </c>
      <c r="DW186">
        <v>909.432454545455</v>
      </c>
      <c r="DX186">
        <v>8.64961181818182</v>
      </c>
      <c r="DY186">
        <v>0.794249181818182</v>
      </c>
      <c r="DZ186">
        <v>0.783633545454545</v>
      </c>
      <c r="EA186">
        <v>3.60491727272727</v>
      </c>
      <c r="EB186">
        <v>3.41409363636364</v>
      </c>
      <c r="EC186">
        <v>0</v>
      </c>
      <c r="ED186">
        <v>0</v>
      </c>
      <c r="EE186">
        <v>0</v>
      </c>
      <c r="EF186">
        <v>0</v>
      </c>
      <c r="EG186">
        <v>-5</v>
      </c>
      <c r="EH186">
        <v>0</v>
      </c>
      <c r="EI186">
        <v>-26.6818181818182</v>
      </c>
      <c r="EJ186">
        <v>-2.36363636363636</v>
      </c>
      <c r="EK186">
        <v>32.1020909090909</v>
      </c>
      <c r="EL186">
        <v>36.937</v>
      </c>
      <c r="EM186">
        <v>34.1135454545455</v>
      </c>
      <c r="EN186">
        <v>38.625</v>
      </c>
      <c r="EO186">
        <v>33.125</v>
      </c>
      <c r="EP186">
        <v>0</v>
      </c>
      <c r="EQ186">
        <v>0</v>
      </c>
      <c r="ER186">
        <v>0</v>
      </c>
      <c r="ES186">
        <v>1654190599.3</v>
      </c>
      <c r="ET186">
        <v>0</v>
      </c>
      <c r="EU186">
        <v>1.25</v>
      </c>
      <c r="EV186">
        <v>-56.6666666417606</v>
      </c>
      <c r="EW186">
        <v>-23.8803413049024</v>
      </c>
      <c r="EX186">
        <v>-26.1346153846154</v>
      </c>
      <c r="EY186">
        <v>15</v>
      </c>
      <c r="EZ186">
        <v>0</v>
      </c>
      <c r="FA186" t="s">
        <v>421</v>
      </c>
      <c r="FB186">
        <v>1653839153.1</v>
      </c>
      <c r="FC186">
        <v>1653839148.6</v>
      </c>
      <c r="FD186">
        <v>0</v>
      </c>
      <c r="FE186">
        <v>0.832</v>
      </c>
      <c r="FF186">
        <v>0.044</v>
      </c>
      <c r="FG186">
        <v>2.673</v>
      </c>
      <c r="FH186">
        <v>0.008</v>
      </c>
      <c r="FI186">
        <v>427</v>
      </c>
      <c r="FJ186">
        <v>11</v>
      </c>
      <c r="FK186">
        <v>0.49</v>
      </c>
      <c r="FL186">
        <v>0.23</v>
      </c>
      <c r="FM186">
        <v>3.23063225806452</v>
      </c>
      <c r="FN186">
        <v>0.0950864516128982</v>
      </c>
      <c r="FO186">
        <v>0.154423916013151</v>
      </c>
      <c r="FP186">
        <v>-1</v>
      </c>
      <c r="FQ186">
        <v>0.692307692307692</v>
      </c>
      <c r="FR186">
        <v>-50.0512820578308</v>
      </c>
      <c r="FS186">
        <v>14.2079859200847</v>
      </c>
      <c r="FT186">
        <v>0</v>
      </c>
      <c r="FU186">
        <v>0.0390213425806452</v>
      </c>
      <c r="FV186">
        <v>0.573163392580645</v>
      </c>
      <c r="FW186">
        <v>0.0596289406304037</v>
      </c>
      <c r="FX186">
        <v>0</v>
      </c>
      <c r="FY186">
        <v>0</v>
      </c>
      <c r="FZ186">
        <v>2</v>
      </c>
      <c r="GA186" t="s">
        <v>422</v>
      </c>
      <c r="GB186">
        <v>3.20957</v>
      </c>
      <c r="GC186">
        <v>2.75503</v>
      </c>
      <c r="GD186">
        <v>0.159134</v>
      </c>
      <c r="GE186">
        <v>0.159125</v>
      </c>
      <c r="GF186">
        <v>0.0503283</v>
      </c>
      <c r="GG186">
        <v>0.0500815</v>
      </c>
      <c r="GH186">
        <v>33102.9</v>
      </c>
      <c r="GI186">
        <v>36538.3</v>
      </c>
      <c r="GJ186">
        <v>35643.5</v>
      </c>
      <c r="GK186">
        <v>39409</v>
      </c>
      <c r="GL186">
        <v>47934.8</v>
      </c>
      <c r="GM186">
        <v>53993.8</v>
      </c>
      <c r="GN186">
        <v>55591.8</v>
      </c>
      <c r="GO186">
        <v>63104.1</v>
      </c>
      <c r="GP186">
        <v>2.24062</v>
      </c>
      <c r="GQ186">
        <v>2.41472</v>
      </c>
      <c r="GR186">
        <v>0.14963</v>
      </c>
      <c r="GS186">
        <v>0</v>
      </c>
      <c r="GT186">
        <v>16.4592</v>
      </c>
      <c r="GU186">
        <v>999.9</v>
      </c>
      <c r="GV186">
        <v>32.414</v>
      </c>
      <c r="GW186">
        <v>23.011</v>
      </c>
      <c r="GX186">
        <v>10.0946</v>
      </c>
      <c r="GY186">
        <v>54.37</v>
      </c>
      <c r="GZ186">
        <v>36.3341</v>
      </c>
      <c r="HA186">
        <v>2</v>
      </c>
      <c r="HB186">
        <v>-0.492739</v>
      </c>
      <c r="HC186">
        <v>0</v>
      </c>
      <c r="HD186">
        <v>20.1802</v>
      </c>
      <c r="HE186">
        <v>5.20306</v>
      </c>
      <c r="HF186">
        <v>12.004</v>
      </c>
      <c r="HG186">
        <v>4.97575</v>
      </c>
      <c r="HH186">
        <v>3.293</v>
      </c>
      <c r="HI186">
        <v>454.9</v>
      </c>
      <c r="HJ186">
        <v>9999</v>
      </c>
      <c r="HK186">
        <v>9999</v>
      </c>
      <c r="HL186">
        <v>8593.3</v>
      </c>
      <c r="HM186">
        <v>1.86249</v>
      </c>
      <c r="HN186">
        <v>1.86768</v>
      </c>
      <c r="HO186">
        <v>1.86746</v>
      </c>
      <c r="HP186">
        <v>1.86847</v>
      </c>
      <c r="HQ186">
        <v>1.86943</v>
      </c>
      <c r="HR186">
        <v>1.86552</v>
      </c>
      <c r="HS186">
        <v>1.86663</v>
      </c>
      <c r="HT186">
        <v>1.86798</v>
      </c>
      <c r="HU186">
        <v>5</v>
      </c>
      <c r="HV186">
        <v>0</v>
      </c>
      <c r="HW186">
        <v>0</v>
      </c>
      <c r="HX186">
        <v>0</v>
      </c>
      <c r="HY186" t="s">
        <v>423</v>
      </c>
      <c r="HZ186" t="s">
        <v>424</v>
      </c>
      <c r="IA186" t="s">
        <v>425</v>
      </c>
      <c r="IB186" t="s">
        <v>425</v>
      </c>
      <c r="IC186" t="s">
        <v>425</v>
      </c>
      <c r="ID186" t="s">
        <v>425</v>
      </c>
      <c r="IE186">
        <v>0</v>
      </c>
      <c r="IF186">
        <v>100</v>
      </c>
      <c r="IG186">
        <v>100</v>
      </c>
      <c r="IH186">
        <v>3.314</v>
      </c>
      <c r="II186">
        <v>-0.028</v>
      </c>
      <c r="IJ186">
        <v>2.1281692141418</v>
      </c>
      <c r="IK186">
        <v>0.00126289029031032</v>
      </c>
      <c r="IL186">
        <v>1.41772891061911e-08</v>
      </c>
      <c r="IM186">
        <v>3.84268295795709e-11</v>
      </c>
      <c r="IN186">
        <v>-0.00961934716735676</v>
      </c>
      <c r="IO186">
        <v>-0.0181798780298593</v>
      </c>
      <c r="IP186">
        <v>0.00198435848900387</v>
      </c>
      <c r="IQ186">
        <v>-1.69116240974151e-05</v>
      </c>
      <c r="IR186">
        <v>-3</v>
      </c>
      <c r="IS186">
        <v>2251</v>
      </c>
      <c r="IT186">
        <v>1</v>
      </c>
      <c r="IU186">
        <v>27</v>
      </c>
      <c r="IV186">
        <v>5857.4</v>
      </c>
      <c r="IW186">
        <v>5857.5</v>
      </c>
      <c r="IX186">
        <v>0.147705</v>
      </c>
      <c r="IY186">
        <v>4.99756</v>
      </c>
      <c r="IZ186">
        <v>2.24854</v>
      </c>
      <c r="JA186">
        <v>2.59888</v>
      </c>
      <c r="JB186">
        <v>1.99585</v>
      </c>
      <c r="JC186">
        <v>2.30957</v>
      </c>
      <c r="JD186">
        <v>24.8571</v>
      </c>
      <c r="JE186">
        <v>15.3141</v>
      </c>
      <c r="JF186">
        <v>2</v>
      </c>
      <c r="JG186">
        <v>619.622</v>
      </c>
      <c r="JH186">
        <v>758.011</v>
      </c>
      <c r="JI186">
        <v>19.9352</v>
      </c>
      <c r="JJ186">
        <v>20.8271</v>
      </c>
      <c r="JK186">
        <v>29.9992</v>
      </c>
      <c r="JL186">
        <v>20.8967</v>
      </c>
      <c r="JM186">
        <v>20.8545</v>
      </c>
      <c r="JN186">
        <v>-1</v>
      </c>
      <c r="JO186">
        <v>-30</v>
      </c>
      <c r="JP186">
        <v>-30</v>
      </c>
      <c r="JQ186">
        <v>-999.9</v>
      </c>
      <c r="JR186">
        <v>420.1</v>
      </c>
      <c r="JS186">
        <v>0</v>
      </c>
      <c r="JT186">
        <v>103.215</v>
      </c>
      <c r="JU186">
        <v>105.106</v>
      </c>
    </row>
    <row r="187" spans="1:281">
      <c r="A187">
        <v>171</v>
      </c>
      <c r="B187">
        <v>1654190658.6</v>
      </c>
      <c r="C187">
        <v>10201.5</v>
      </c>
      <c r="D187" t="s">
        <v>765</v>
      </c>
      <c r="E187" t="s">
        <v>766</v>
      </c>
      <c r="F187">
        <v>5</v>
      </c>
      <c r="G187" t="s">
        <v>417</v>
      </c>
      <c r="H187" t="s">
        <v>418</v>
      </c>
      <c r="I187">
        <v>1654190655.6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875.244052202213</v>
      </c>
      <c r="AK187">
        <v>876.941927272727</v>
      </c>
      <c r="AL187">
        <v>-0.65251352528427</v>
      </c>
      <c r="AM187">
        <v>66.9138105753433</v>
      </c>
      <c r="AN187">
        <f>(AP187 - AO187 + DI187*1E3/(8.314*(DK187+273.15)) * AR187/DH187 * AQ187) * DH187/(100*CV187) * 1000/(1000 - AP187)</f>
        <v>0</v>
      </c>
      <c r="AO187">
        <v>8.63449033365531</v>
      </c>
      <c r="AP187">
        <v>8.71068139393939</v>
      </c>
      <c r="AQ187">
        <v>-0.00778919966412287</v>
      </c>
      <c r="AR187">
        <v>78.336245327383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419</v>
      </c>
      <c r="AY187" t="s">
        <v>419</v>
      </c>
      <c r="AZ187">
        <v>0</v>
      </c>
      <c r="BA187">
        <v>0</v>
      </c>
      <c r="BB187">
        <f>1-AZ187/BA187</f>
        <v>0</v>
      </c>
      <c r="BC187">
        <v>0</v>
      </c>
      <c r="BD187" t="s">
        <v>419</v>
      </c>
      <c r="BE187" t="s">
        <v>419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419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6</v>
      </c>
      <c r="CW187">
        <v>0.5</v>
      </c>
      <c r="CX187" t="s">
        <v>420</v>
      </c>
      <c r="CY187">
        <v>2</v>
      </c>
      <c r="CZ187" t="b">
        <v>1</v>
      </c>
      <c r="DA187">
        <v>1654190655.6</v>
      </c>
      <c r="DB187">
        <v>870.915727272727</v>
      </c>
      <c r="DC187">
        <v>868.101727272728</v>
      </c>
      <c r="DD187">
        <v>8.73311545454545</v>
      </c>
      <c r="DE187">
        <v>8.64082909090909</v>
      </c>
      <c r="DF187">
        <v>867.656181818182</v>
      </c>
      <c r="DG187">
        <v>8.76107090909091</v>
      </c>
      <c r="DH187">
        <v>600.017363636364</v>
      </c>
      <c r="DI187">
        <v>90.5995727272727</v>
      </c>
      <c r="DJ187">
        <v>0.100019409090909</v>
      </c>
      <c r="DK187">
        <v>19.3734</v>
      </c>
      <c r="DL187">
        <v>18.8139363636364</v>
      </c>
      <c r="DM187">
        <v>999.9</v>
      </c>
      <c r="DN187">
        <v>0</v>
      </c>
      <c r="DO187">
        <v>0</v>
      </c>
      <c r="DP187">
        <v>9994.08636363636</v>
      </c>
      <c r="DQ187">
        <v>0</v>
      </c>
      <c r="DR187">
        <v>0.220656</v>
      </c>
      <c r="DS187">
        <v>2.81412545454545</v>
      </c>
      <c r="DT187">
        <v>878.588727272727</v>
      </c>
      <c r="DU187">
        <v>875.668272727273</v>
      </c>
      <c r="DV187">
        <v>0.0922866909090909</v>
      </c>
      <c r="DW187">
        <v>868.101727272728</v>
      </c>
      <c r="DX187">
        <v>8.64082909090909</v>
      </c>
      <c r="DY187">
        <v>0.791216636363636</v>
      </c>
      <c r="DZ187">
        <v>0.782855363636364</v>
      </c>
      <c r="EA187">
        <v>3.55067727272727</v>
      </c>
      <c r="EB187">
        <v>3.40010727272727</v>
      </c>
      <c r="EC187">
        <v>0</v>
      </c>
      <c r="ED187">
        <v>0</v>
      </c>
      <c r="EE187">
        <v>0</v>
      </c>
      <c r="EF187">
        <v>0</v>
      </c>
      <c r="EG187">
        <v>0.227272727272727</v>
      </c>
      <c r="EH187">
        <v>0</v>
      </c>
      <c r="EI187">
        <v>-25.8636363636364</v>
      </c>
      <c r="EJ187">
        <v>-1.13636363636364</v>
      </c>
      <c r="EK187">
        <v>31.9541818181818</v>
      </c>
      <c r="EL187">
        <v>36.75</v>
      </c>
      <c r="EM187">
        <v>33.9541818181818</v>
      </c>
      <c r="EN187">
        <v>38.4885454545455</v>
      </c>
      <c r="EO187">
        <v>33</v>
      </c>
      <c r="EP187">
        <v>0</v>
      </c>
      <c r="EQ187">
        <v>0</v>
      </c>
      <c r="ER187">
        <v>0</v>
      </c>
      <c r="ES187">
        <v>1654190659.3</v>
      </c>
      <c r="ET187">
        <v>0</v>
      </c>
      <c r="EU187">
        <v>0.192307692307692</v>
      </c>
      <c r="EV187">
        <v>20.6837605770537</v>
      </c>
      <c r="EW187">
        <v>7.35042731443274</v>
      </c>
      <c r="EX187">
        <v>-29.4615384615385</v>
      </c>
      <c r="EY187">
        <v>15</v>
      </c>
      <c r="EZ187">
        <v>0</v>
      </c>
      <c r="FA187" t="s">
        <v>421</v>
      </c>
      <c r="FB187">
        <v>1653839153.1</v>
      </c>
      <c r="FC187">
        <v>1653839148.6</v>
      </c>
      <c r="FD187">
        <v>0</v>
      </c>
      <c r="FE187">
        <v>0.832</v>
      </c>
      <c r="FF187">
        <v>0.044</v>
      </c>
      <c r="FG187">
        <v>2.673</v>
      </c>
      <c r="FH187">
        <v>0.008</v>
      </c>
      <c r="FI187">
        <v>427</v>
      </c>
      <c r="FJ187">
        <v>11</v>
      </c>
      <c r="FK187">
        <v>0.49</v>
      </c>
      <c r="FL187">
        <v>0.23</v>
      </c>
      <c r="FM187">
        <v>2.98323709677419</v>
      </c>
      <c r="FN187">
        <v>-1.8775935483871</v>
      </c>
      <c r="FO187">
        <v>0.172908672354634</v>
      </c>
      <c r="FP187">
        <v>-1</v>
      </c>
      <c r="FQ187">
        <v>-0.615384615384615</v>
      </c>
      <c r="FR187">
        <v>5.19658116351249</v>
      </c>
      <c r="FS187">
        <v>13.4015697217123</v>
      </c>
      <c r="FT187">
        <v>0</v>
      </c>
      <c r="FU187">
        <v>0.00655449516129032</v>
      </c>
      <c r="FV187">
        <v>0.72083249516129</v>
      </c>
      <c r="FW187">
        <v>0.0644896839138563</v>
      </c>
      <c r="FX187">
        <v>0</v>
      </c>
      <c r="FY187">
        <v>0</v>
      </c>
      <c r="FZ187">
        <v>2</v>
      </c>
      <c r="GA187" t="s">
        <v>422</v>
      </c>
      <c r="GB187">
        <v>3.2097</v>
      </c>
      <c r="GC187">
        <v>2.75485</v>
      </c>
      <c r="GD187">
        <v>0.154431</v>
      </c>
      <c r="GE187">
        <v>0.1545</v>
      </c>
      <c r="GF187">
        <v>0.0502416</v>
      </c>
      <c r="GG187">
        <v>0.0502234</v>
      </c>
      <c r="GH187">
        <v>33297.1</v>
      </c>
      <c r="GI187">
        <v>36753.2</v>
      </c>
      <c r="GJ187">
        <v>35652.5</v>
      </c>
      <c r="GK187">
        <v>39423.3</v>
      </c>
      <c r="GL187">
        <v>47949.3</v>
      </c>
      <c r="GM187">
        <v>54003.5</v>
      </c>
      <c r="GN187">
        <v>55603.2</v>
      </c>
      <c r="GO187">
        <v>63124.8</v>
      </c>
      <c r="GP187">
        <v>2.2432</v>
      </c>
      <c r="GQ187">
        <v>2.41793</v>
      </c>
      <c r="GR187">
        <v>0.149332</v>
      </c>
      <c r="GS187">
        <v>0</v>
      </c>
      <c r="GT187">
        <v>16.3206</v>
      </c>
      <c r="GU187">
        <v>999.9</v>
      </c>
      <c r="GV187">
        <v>32.389</v>
      </c>
      <c r="GW187">
        <v>22.94</v>
      </c>
      <c r="GX187">
        <v>10.0446</v>
      </c>
      <c r="GY187">
        <v>54.76</v>
      </c>
      <c r="GZ187">
        <v>36.4904</v>
      </c>
      <c r="HA187">
        <v>2</v>
      </c>
      <c r="HB187">
        <v>-0.504512</v>
      </c>
      <c r="HC187">
        <v>0</v>
      </c>
      <c r="HD187">
        <v>20.1801</v>
      </c>
      <c r="HE187">
        <v>5.20411</v>
      </c>
      <c r="HF187">
        <v>12.004</v>
      </c>
      <c r="HG187">
        <v>4.97575</v>
      </c>
      <c r="HH187">
        <v>3.293</v>
      </c>
      <c r="HI187">
        <v>454.9</v>
      </c>
      <c r="HJ187">
        <v>9999</v>
      </c>
      <c r="HK187">
        <v>9999</v>
      </c>
      <c r="HL187">
        <v>8593.3</v>
      </c>
      <c r="HM187">
        <v>1.86249</v>
      </c>
      <c r="HN187">
        <v>1.86768</v>
      </c>
      <c r="HO187">
        <v>1.8674</v>
      </c>
      <c r="HP187">
        <v>1.86846</v>
      </c>
      <c r="HQ187">
        <v>1.86945</v>
      </c>
      <c r="HR187">
        <v>1.86554</v>
      </c>
      <c r="HS187">
        <v>1.86662</v>
      </c>
      <c r="HT187">
        <v>1.86798</v>
      </c>
      <c r="HU187">
        <v>5</v>
      </c>
      <c r="HV187">
        <v>0</v>
      </c>
      <c r="HW187">
        <v>0</v>
      </c>
      <c r="HX187">
        <v>0</v>
      </c>
      <c r="HY187" t="s">
        <v>423</v>
      </c>
      <c r="HZ187" t="s">
        <v>424</v>
      </c>
      <c r="IA187" t="s">
        <v>425</v>
      </c>
      <c r="IB187" t="s">
        <v>425</v>
      </c>
      <c r="IC187" t="s">
        <v>425</v>
      </c>
      <c r="ID187" t="s">
        <v>425</v>
      </c>
      <c r="IE187">
        <v>0</v>
      </c>
      <c r="IF187">
        <v>100</v>
      </c>
      <c r="IG187">
        <v>100</v>
      </c>
      <c r="IH187">
        <v>3.257</v>
      </c>
      <c r="II187">
        <v>-0.0283</v>
      </c>
      <c r="IJ187">
        <v>2.1281692141418</v>
      </c>
      <c r="IK187">
        <v>0.00126289029031032</v>
      </c>
      <c r="IL187">
        <v>1.41772891061911e-08</v>
      </c>
      <c r="IM187">
        <v>3.84268295795709e-11</v>
      </c>
      <c r="IN187">
        <v>-0.00961934716735676</v>
      </c>
      <c r="IO187">
        <v>-0.0181798780298593</v>
      </c>
      <c r="IP187">
        <v>0.00198435848900387</v>
      </c>
      <c r="IQ187">
        <v>-1.69116240974151e-05</v>
      </c>
      <c r="IR187">
        <v>-3</v>
      </c>
      <c r="IS187">
        <v>2251</v>
      </c>
      <c r="IT187">
        <v>1</v>
      </c>
      <c r="IU187">
        <v>27</v>
      </c>
      <c r="IV187">
        <v>5858.4</v>
      </c>
      <c r="IW187">
        <v>5858.5</v>
      </c>
      <c r="IX187">
        <v>0.147705</v>
      </c>
      <c r="IY187">
        <v>4.99756</v>
      </c>
      <c r="IZ187">
        <v>2.24854</v>
      </c>
      <c r="JA187">
        <v>2.59766</v>
      </c>
      <c r="JB187">
        <v>1.99585</v>
      </c>
      <c r="JC187">
        <v>2.34863</v>
      </c>
      <c r="JD187">
        <v>24.6939</v>
      </c>
      <c r="JE187">
        <v>15.3053</v>
      </c>
      <c r="JF187">
        <v>2</v>
      </c>
      <c r="JG187">
        <v>619.516</v>
      </c>
      <c r="JH187">
        <v>758.418</v>
      </c>
      <c r="JI187">
        <v>19.773</v>
      </c>
      <c r="JJ187">
        <v>20.6559</v>
      </c>
      <c r="JK187">
        <v>29.9991</v>
      </c>
      <c r="JL187">
        <v>20.7355</v>
      </c>
      <c r="JM187">
        <v>20.696</v>
      </c>
      <c r="JN187">
        <v>-1</v>
      </c>
      <c r="JO187">
        <v>-30</v>
      </c>
      <c r="JP187">
        <v>-30</v>
      </c>
      <c r="JQ187">
        <v>-999.9</v>
      </c>
      <c r="JR187">
        <v>420.1</v>
      </c>
      <c r="JS187">
        <v>0</v>
      </c>
      <c r="JT187">
        <v>103.238</v>
      </c>
      <c r="JU187">
        <v>105.142</v>
      </c>
    </row>
    <row r="188" spans="1:281">
      <c r="A188">
        <v>172</v>
      </c>
      <c r="B188">
        <v>1654190718.6</v>
      </c>
      <c r="C188">
        <v>10261.5</v>
      </c>
      <c r="D188" t="s">
        <v>767</v>
      </c>
      <c r="E188" t="s">
        <v>768</v>
      </c>
      <c r="F188">
        <v>5</v>
      </c>
      <c r="G188" t="s">
        <v>417</v>
      </c>
      <c r="H188" t="s">
        <v>418</v>
      </c>
      <c r="I188">
        <v>1654190715.6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918.305899802441</v>
      </c>
      <c r="AK188">
        <v>920.910145454545</v>
      </c>
      <c r="AL188">
        <v>-0.739650918789535</v>
      </c>
      <c r="AM188">
        <v>66.9138105753433</v>
      </c>
      <c r="AN188">
        <f>(AP188 - AO188 + DI188*1E3/(8.314*(DK188+273.15)) * AR188/DH188 * AQ188) * DH188/(100*CV188) * 1000/(1000 - AP188)</f>
        <v>0</v>
      </c>
      <c r="AO188">
        <v>8.79022650333919</v>
      </c>
      <c r="AP188">
        <v>8.82376654545455</v>
      </c>
      <c r="AQ188">
        <v>-0.000282595188472209</v>
      </c>
      <c r="AR188">
        <v>78.336245327383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419</v>
      </c>
      <c r="AY188" t="s">
        <v>419</v>
      </c>
      <c r="AZ188">
        <v>0</v>
      </c>
      <c r="BA188">
        <v>0</v>
      </c>
      <c r="BB188">
        <f>1-AZ188/BA188</f>
        <v>0</v>
      </c>
      <c r="BC188">
        <v>0</v>
      </c>
      <c r="BD188" t="s">
        <v>419</v>
      </c>
      <c r="BE188" t="s">
        <v>419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419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6</v>
      </c>
      <c r="CW188">
        <v>0.5</v>
      </c>
      <c r="CX188" t="s">
        <v>420</v>
      </c>
      <c r="CY188">
        <v>2</v>
      </c>
      <c r="CZ188" t="b">
        <v>1</v>
      </c>
      <c r="DA188">
        <v>1654190715.6</v>
      </c>
      <c r="DB188">
        <v>912.741545454545</v>
      </c>
      <c r="DC188">
        <v>916.919636363636</v>
      </c>
      <c r="DD188">
        <v>8.82726727272727</v>
      </c>
      <c r="DE188">
        <v>8.79818636363636</v>
      </c>
      <c r="DF188">
        <v>909.424090909091</v>
      </c>
      <c r="DG188">
        <v>8.85403</v>
      </c>
      <c r="DH188">
        <v>600.032636363636</v>
      </c>
      <c r="DI188">
        <v>90.6000909090909</v>
      </c>
      <c r="DJ188">
        <v>0.100108081818182</v>
      </c>
      <c r="DK188">
        <v>19.2478454545455</v>
      </c>
      <c r="DL188">
        <v>18.6724818181818</v>
      </c>
      <c r="DM188">
        <v>999.9</v>
      </c>
      <c r="DN188">
        <v>0</v>
      </c>
      <c r="DO188">
        <v>0</v>
      </c>
      <c r="DP188">
        <v>9981.58636363636</v>
      </c>
      <c r="DQ188">
        <v>0</v>
      </c>
      <c r="DR188">
        <v>0.220656</v>
      </c>
      <c r="DS188">
        <v>-4.17820779818182</v>
      </c>
      <c r="DT188">
        <v>920.870272727273</v>
      </c>
      <c r="DU188">
        <v>925.058545454545</v>
      </c>
      <c r="DV188">
        <v>0.0290822</v>
      </c>
      <c r="DW188">
        <v>916.919636363636</v>
      </c>
      <c r="DX188">
        <v>8.79818636363636</v>
      </c>
      <c r="DY188">
        <v>0.799751272727273</v>
      </c>
      <c r="DZ188">
        <v>0.797116363636364</v>
      </c>
      <c r="EA188">
        <v>3.70288909090909</v>
      </c>
      <c r="EB188">
        <v>3.65605</v>
      </c>
      <c r="EC188">
        <v>0</v>
      </c>
      <c r="ED188">
        <v>0</v>
      </c>
      <c r="EE188">
        <v>0</v>
      </c>
      <c r="EF188">
        <v>0</v>
      </c>
      <c r="EG188">
        <v>2.95454545454545</v>
      </c>
      <c r="EH188">
        <v>0</v>
      </c>
      <c r="EI188">
        <v>-36.3636363636364</v>
      </c>
      <c r="EJ188">
        <v>-3.81818181818182</v>
      </c>
      <c r="EK188">
        <v>31.8463636363636</v>
      </c>
      <c r="EL188">
        <v>36.625</v>
      </c>
      <c r="EM188">
        <v>33.8291818181818</v>
      </c>
      <c r="EN188">
        <v>38.3406363636364</v>
      </c>
      <c r="EO188">
        <v>32.812</v>
      </c>
      <c r="EP188">
        <v>0</v>
      </c>
      <c r="EQ188">
        <v>0</v>
      </c>
      <c r="ER188">
        <v>0</v>
      </c>
      <c r="ES188">
        <v>1654190719.3</v>
      </c>
      <c r="ET188">
        <v>0</v>
      </c>
      <c r="EU188">
        <v>-0.230769230769231</v>
      </c>
      <c r="EV188">
        <v>32.7863244057561</v>
      </c>
      <c r="EW188">
        <v>-28.9230759746276</v>
      </c>
      <c r="EX188">
        <v>-34.7307692307692</v>
      </c>
      <c r="EY188">
        <v>15</v>
      </c>
      <c r="EZ188">
        <v>0</v>
      </c>
      <c r="FA188" t="s">
        <v>421</v>
      </c>
      <c r="FB188">
        <v>1653839153.1</v>
      </c>
      <c r="FC188">
        <v>1653839148.6</v>
      </c>
      <c r="FD188">
        <v>0</v>
      </c>
      <c r="FE188">
        <v>0.832</v>
      </c>
      <c r="FF188">
        <v>0.044</v>
      </c>
      <c r="FG188">
        <v>2.673</v>
      </c>
      <c r="FH188">
        <v>0.008</v>
      </c>
      <c r="FI188">
        <v>427</v>
      </c>
      <c r="FJ188">
        <v>11</v>
      </c>
      <c r="FK188">
        <v>0.49</v>
      </c>
      <c r="FL188">
        <v>0.23</v>
      </c>
      <c r="FM188">
        <v>-10.5149462832258</v>
      </c>
      <c r="FN188">
        <v>-31.1469941032258</v>
      </c>
      <c r="FO188">
        <v>15.4856982728832</v>
      </c>
      <c r="FP188">
        <v>-1</v>
      </c>
      <c r="FQ188">
        <v>0.0576923076923077</v>
      </c>
      <c r="FR188">
        <v>1.96581173178825</v>
      </c>
      <c r="FS188">
        <v>10.2613229420338</v>
      </c>
      <c r="FT188">
        <v>0</v>
      </c>
      <c r="FU188">
        <v>-0.00854153774193549</v>
      </c>
      <c r="FV188">
        <v>0.285289514032258</v>
      </c>
      <c r="FW188">
        <v>0.0302461437884247</v>
      </c>
      <c r="FX188">
        <v>0</v>
      </c>
      <c r="FY188">
        <v>0</v>
      </c>
      <c r="FZ188">
        <v>2</v>
      </c>
      <c r="GA188" t="s">
        <v>422</v>
      </c>
      <c r="GB188">
        <v>3.20997</v>
      </c>
      <c r="GC188">
        <v>2.75478</v>
      </c>
      <c r="GD188">
        <v>0.159512</v>
      </c>
      <c r="GE188">
        <v>0.159704</v>
      </c>
      <c r="GF188">
        <v>0.0507889</v>
      </c>
      <c r="GG188">
        <v>0.0511918</v>
      </c>
      <c r="GH188">
        <v>33106.1</v>
      </c>
      <c r="GI188">
        <v>36540.4</v>
      </c>
      <c r="GJ188">
        <v>35660.9</v>
      </c>
      <c r="GK188">
        <v>39436.1</v>
      </c>
      <c r="GL188">
        <v>47930.6</v>
      </c>
      <c r="GM188">
        <v>53964.6</v>
      </c>
      <c r="GN188">
        <v>55613.4</v>
      </c>
      <c r="GO188">
        <v>63143.8</v>
      </c>
      <c r="GP188">
        <v>2.24603</v>
      </c>
      <c r="GQ188">
        <v>2.42083</v>
      </c>
      <c r="GR188">
        <v>0.146009</v>
      </c>
      <c r="GS188">
        <v>0</v>
      </c>
      <c r="GT188">
        <v>16.2316</v>
      </c>
      <c r="GU188">
        <v>999.9</v>
      </c>
      <c r="GV188">
        <v>32.713</v>
      </c>
      <c r="GW188">
        <v>22.87</v>
      </c>
      <c r="GX188">
        <v>10.1015</v>
      </c>
      <c r="GY188">
        <v>54.88</v>
      </c>
      <c r="GZ188">
        <v>36.4062</v>
      </c>
      <c r="HA188">
        <v>2</v>
      </c>
      <c r="HB188">
        <v>-0.515434</v>
      </c>
      <c r="HC188">
        <v>0</v>
      </c>
      <c r="HD188">
        <v>20.1799</v>
      </c>
      <c r="HE188">
        <v>5.20411</v>
      </c>
      <c r="HF188">
        <v>12.004</v>
      </c>
      <c r="HG188">
        <v>4.9757</v>
      </c>
      <c r="HH188">
        <v>3.293</v>
      </c>
      <c r="HI188">
        <v>455</v>
      </c>
      <c r="HJ188">
        <v>9999</v>
      </c>
      <c r="HK188">
        <v>9999</v>
      </c>
      <c r="HL188">
        <v>8593.3</v>
      </c>
      <c r="HM188">
        <v>1.86249</v>
      </c>
      <c r="HN188">
        <v>1.86768</v>
      </c>
      <c r="HO188">
        <v>1.86742</v>
      </c>
      <c r="HP188">
        <v>1.86846</v>
      </c>
      <c r="HQ188">
        <v>1.86946</v>
      </c>
      <c r="HR188">
        <v>1.86552</v>
      </c>
      <c r="HS188">
        <v>1.86663</v>
      </c>
      <c r="HT188">
        <v>1.86798</v>
      </c>
      <c r="HU188">
        <v>5</v>
      </c>
      <c r="HV188">
        <v>0</v>
      </c>
      <c r="HW188">
        <v>0</v>
      </c>
      <c r="HX188">
        <v>0</v>
      </c>
      <c r="HY188" t="s">
        <v>423</v>
      </c>
      <c r="HZ188" t="s">
        <v>424</v>
      </c>
      <c r="IA188" t="s">
        <v>425</v>
      </c>
      <c r="IB188" t="s">
        <v>425</v>
      </c>
      <c r="IC188" t="s">
        <v>425</v>
      </c>
      <c r="ID188" t="s">
        <v>425</v>
      </c>
      <c r="IE188">
        <v>0</v>
      </c>
      <c r="IF188">
        <v>100</v>
      </c>
      <c r="IG188">
        <v>100</v>
      </c>
      <c r="IH188">
        <v>3.317</v>
      </c>
      <c r="II188">
        <v>-0.0268</v>
      </c>
      <c r="IJ188">
        <v>2.1281692141418</v>
      </c>
      <c r="IK188">
        <v>0.00126289029031032</v>
      </c>
      <c r="IL188">
        <v>1.41772891061911e-08</v>
      </c>
      <c r="IM188">
        <v>3.84268295795709e-11</v>
      </c>
      <c r="IN188">
        <v>-0.00961934716735676</v>
      </c>
      <c r="IO188">
        <v>-0.0181798780298593</v>
      </c>
      <c r="IP188">
        <v>0.00198435848900387</v>
      </c>
      <c r="IQ188">
        <v>-1.69116240974151e-05</v>
      </c>
      <c r="IR188">
        <v>-3</v>
      </c>
      <c r="IS188">
        <v>2251</v>
      </c>
      <c r="IT188">
        <v>1</v>
      </c>
      <c r="IU188">
        <v>27</v>
      </c>
      <c r="IV188">
        <v>5859.4</v>
      </c>
      <c r="IW188">
        <v>5859.5</v>
      </c>
      <c r="IX188">
        <v>0.147705</v>
      </c>
      <c r="IY188">
        <v>4.99756</v>
      </c>
      <c r="IZ188">
        <v>2.24854</v>
      </c>
      <c r="JA188">
        <v>2.59888</v>
      </c>
      <c r="JB188">
        <v>1.99585</v>
      </c>
      <c r="JC188">
        <v>2.32178</v>
      </c>
      <c r="JD188">
        <v>24.5717</v>
      </c>
      <c r="JE188">
        <v>15.2966</v>
      </c>
      <c r="JF188">
        <v>2</v>
      </c>
      <c r="JG188">
        <v>619.628</v>
      </c>
      <c r="JH188">
        <v>758.562</v>
      </c>
      <c r="JI188">
        <v>19.6153</v>
      </c>
      <c r="JJ188">
        <v>20.4901</v>
      </c>
      <c r="JK188">
        <v>29.9993</v>
      </c>
      <c r="JL188">
        <v>20.5771</v>
      </c>
      <c r="JM188">
        <v>20.5385</v>
      </c>
      <c r="JN188">
        <v>-1</v>
      </c>
      <c r="JO188">
        <v>-30</v>
      </c>
      <c r="JP188">
        <v>-30</v>
      </c>
      <c r="JQ188">
        <v>-999.9</v>
      </c>
      <c r="JR188">
        <v>420.1</v>
      </c>
      <c r="JS188">
        <v>0</v>
      </c>
      <c r="JT188">
        <v>103.259</v>
      </c>
      <c r="JU188">
        <v>105.174</v>
      </c>
    </row>
    <row r="189" spans="1:281">
      <c r="A189">
        <v>173</v>
      </c>
      <c r="B189">
        <v>1654190778.6</v>
      </c>
      <c r="C189">
        <v>10321.5</v>
      </c>
      <c r="D189" t="s">
        <v>769</v>
      </c>
      <c r="E189" t="s">
        <v>770</v>
      </c>
      <c r="F189">
        <v>5</v>
      </c>
      <c r="G189" t="s">
        <v>417</v>
      </c>
      <c r="H189" t="s">
        <v>418</v>
      </c>
      <c r="I189">
        <v>1654190775.6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964.976032242088</v>
      </c>
      <c r="AK189">
        <v>967.23413939394</v>
      </c>
      <c r="AL189">
        <v>-0.800109511485904</v>
      </c>
      <c r="AM189">
        <v>66.9138105753433</v>
      </c>
      <c r="AN189">
        <f>(AP189 - AO189 + DI189*1E3/(8.314*(DK189+273.15)) * AR189/DH189 * AQ189) * DH189/(100*CV189) * 1000/(1000 - AP189)</f>
        <v>0</v>
      </c>
      <c r="AO189">
        <v>9.12507363043706</v>
      </c>
      <c r="AP189">
        <v>9.17897545454546</v>
      </c>
      <c r="AQ189">
        <v>-0.0108614737435801</v>
      </c>
      <c r="AR189">
        <v>78.336245327383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419</v>
      </c>
      <c r="AY189" t="s">
        <v>419</v>
      </c>
      <c r="AZ189">
        <v>0</v>
      </c>
      <c r="BA189">
        <v>0</v>
      </c>
      <c r="BB189">
        <f>1-AZ189/BA189</f>
        <v>0</v>
      </c>
      <c r="BC189">
        <v>0</v>
      </c>
      <c r="BD189" t="s">
        <v>419</v>
      </c>
      <c r="BE189" t="s">
        <v>419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419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6</v>
      </c>
      <c r="CW189">
        <v>0.5</v>
      </c>
      <c r="CX189" t="s">
        <v>420</v>
      </c>
      <c r="CY189">
        <v>2</v>
      </c>
      <c r="CZ189" t="b">
        <v>1</v>
      </c>
      <c r="DA189">
        <v>1654190775.6</v>
      </c>
      <c r="DB189">
        <v>959.284545454545</v>
      </c>
      <c r="DC189">
        <v>960.030363636364</v>
      </c>
      <c r="DD189">
        <v>9.19968272727273</v>
      </c>
      <c r="DE189">
        <v>9.13288090909091</v>
      </c>
      <c r="DF189">
        <v>955.902636363636</v>
      </c>
      <c r="DG189">
        <v>9.22146727272727</v>
      </c>
      <c r="DH189">
        <v>599.987272727273</v>
      </c>
      <c r="DI189">
        <v>90.5959818181818</v>
      </c>
      <c r="DJ189">
        <v>0.0998148363636364</v>
      </c>
      <c r="DK189">
        <v>19.1630272727273</v>
      </c>
      <c r="DL189">
        <v>18.6136636363636</v>
      </c>
      <c r="DM189">
        <v>999.9</v>
      </c>
      <c r="DN189">
        <v>0</v>
      </c>
      <c r="DO189">
        <v>0</v>
      </c>
      <c r="DP189">
        <v>10014.3227272727</v>
      </c>
      <c r="DQ189">
        <v>0</v>
      </c>
      <c r="DR189">
        <v>0.220656</v>
      </c>
      <c r="DS189">
        <v>-0.745620090909091</v>
      </c>
      <c r="DT189">
        <v>968.191636363636</v>
      </c>
      <c r="DU189">
        <v>968.878818181818</v>
      </c>
      <c r="DV189">
        <v>0.0668010727272727</v>
      </c>
      <c r="DW189">
        <v>960.030363636364</v>
      </c>
      <c r="DX189">
        <v>9.13288090909091</v>
      </c>
      <c r="DY189">
        <v>0.833454272727273</v>
      </c>
      <c r="DZ189">
        <v>0.827402454545455</v>
      </c>
      <c r="EA189">
        <v>4.29020272727273</v>
      </c>
      <c r="EB189">
        <v>4.18631</v>
      </c>
      <c r="EC189">
        <v>0</v>
      </c>
      <c r="ED189">
        <v>0</v>
      </c>
      <c r="EE189">
        <v>0</v>
      </c>
      <c r="EF189">
        <v>0</v>
      </c>
      <c r="EG189">
        <v>-2.18181818181818</v>
      </c>
      <c r="EH189">
        <v>0</v>
      </c>
      <c r="EI189">
        <v>-26.3181818181818</v>
      </c>
      <c r="EJ189">
        <v>-0.863636363636364</v>
      </c>
      <c r="EK189">
        <v>31.7041818181818</v>
      </c>
      <c r="EL189">
        <v>36.4885454545455</v>
      </c>
      <c r="EM189">
        <v>33.7270909090909</v>
      </c>
      <c r="EN189">
        <v>38.187</v>
      </c>
      <c r="EO189">
        <v>32.7213636363636</v>
      </c>
      <c r="EP189">
        <v>0</v>
      </c>
      <c r="EQ189">
        <v>0</v>
      </c>
      <c r="ER189">
        <v>0</v>
      </c>
      <c r="ES189">
        <v>1654190779.3</v>
      </c>
      <c r="ET189">
        <v>0</v>
      </c>
      <c r="EU189">
        <v>-2.03846153846154</v>
      </c>
      <c r="EV189">
        <v>-2.11965814719989</v>
      </c>
      <c r="EW189">
        <v>30.7179485269561</v>
      </c>
      <c r="EX189">
        <v>-26.3269230769231</v>
      </c>
      <c r="EY189">
        <v>15</v>
      </c>
      <c r="EZ189">
        <v>0</v>
      </c>
      <c r="FA189" t="s">
        <v>421</v>
      </c>
      <c r="FB189">
        <v>1653839153.1</v>
      </c>
      <c r="FC189">
        <v>1653839148.6</v>
      </c>
      <c r="FD189">
        <v>0</v>
      </c>
      <c r="FE189">
        <v>0.832</v>
      </c>
      <c r="FF189">
        <v>0.044</v>
      </c>
      <c r="FG189">
        <v>2.673</v>
      </c>
      <c r="FH189">
        <v>0.008</v>
      </c>
      <c r="FI189">
        <v>427</v>
      </c>
      <c r="FJ189">
        <v>11</v>
      </c>
      <c r="FK189">
        <v>0.49</v>
      </c>
      <c r="FL189">
        <v>0.23</v>
      </c>
      <c r="FM189">
        <v>-4.50240841935484</v>
      </c>
      <c r="FN189">
        <v>-26.1535373709677</v>
      </c>
      <c r="FO189">
        <v>9.96043179845585</v>
      </c>
      <c r="FP189">
        <v>-1</v>
      </c>
      <c r="FQ189">
        <v>-2</v>
      </c>
      <c r="FR189">
        <v>-2.15384618122537</v>
      </c>
      <c r="FS189">
        <v>11.4228179198816</v>
      </c>
      <c r="FT189">
        <v>0</v>
      </c>
      <c r="FU189">
        <v>-0.00495320935483871</v>
      </c>
      <c r="FV189">
        <v>0.953183946290323</v>
      </c>
      <c r="FW189">
        <v>0.0795173757934573</v>
      </c>
      <c r="FX189">
        <v>0</v>
      </c>
      <c r="FY189">
        <v>0</v>
      </c>
      <c r="FZ189">
        <v>2</v>
      </c>
      <c r="GA189" t="s">
        <v>422</v>
      </c>
      <c r="GB189">
        <v>3.21004</v>
      </c>
      <c r="GC189">
        <v>2.75502</v>
      </c>
      <c r="GD189">
        <v>0.164651</v>
      </c>
      <c r="GE189">
        <v>0.16484</v>
      </c>
      <c r="GF189">
        <v>0.0523642</v>
      </c>
      <c r="GG189">
        <v>0.0527806</v>
      </c>
      <c r="GH189">
        <v>32912</v>
      </c>
      <c r="GI189">
        <v>36330.6</v>
      </c>
      <c r="GJ189">
        <v>35668.3</v>
      </c>
      <c r="GK189">
        <v>39448.9</v>
      </c>
      <c r="GL189">
        <v>47858</v>
      </c>
      <c r="GM189">
        <v>53889.6</v>
      </c>
      <c r="GN189">
        <v>55622.5</v>
      </c>
      <c r="GO189">
        <v>63162.4</v>
      </c>
      <c r="GP189">
        <v>2.2485</v>
      </c>
      <c r="GQ189">
        <v>2.42407</v>
      </c>
      <c r="GR189">
        <v>0.143509</v>
      </c>
      <c r="GS189">
        <v>0</v>
      </c>
      <c r="GT189">
        <v>16.2252</v>
      </c>
      <c r="GU189">
        <v>999.9</v>
      </c>
      <c r="GV189">
        <v>33.561</v>
      </c>
      <c r="GW189">
        <v>22.769</v>
      </c>
      <c r="GX189">
        <v>10.2997</v>
      </c>
      <c r="GY189">
        <v>54.7</v>
      </c>
      <c r="GZ189">
        <v>36.5144</v>
      </c>
      <c r="HA189">
        <v>2</v>
      </c>
      <c r="HB189">
        <v>-0.525846</v>
      </c>
      <c r="HC189">
        <v>0</v>
      </c>
      <c r="HD189">
        <v>20.1797</v>
      </c>
      <c r="HE189">
        <v>5.20366</v>
      </c>
      <c r="HF189">
        <v>12.004</v>
      </c>
      <c r="HG189">
        <v>4.9758</v>
      </c>
      <c r="HH189">
        <v>3.293</v>
      </c>
      <c r="HI189">
        <v>455</v>
      </c>
      <c r="HJ189">
        <v>9999</v>
      </c>
      <c r="HK189">
        <v>9999</v>
      </c>
      <c r="HL189">
        <v>8593.3</v>
      </c>
      <c r="HM189">
        <v>1.86249</v>
      </c>
      <c r="HN189">
        <v>1.86768</v>
      </c>
      <c r="HO189">
        <v>1.86742</v>
      </c>
      <c r="HP189">
        <v>1.86847</v>
      </c>
      <c r="HQ189">
        <v>1.86948</v>
      </c>
      <c r="HR189">
        <v>1.86553</v>
      </c>
      <c r="HS189">
        <v>1.86667</v>
      </c>
      <c r="HT189">
        <v>1.86801</v>
      </c>
      <c r="HU189">
        <v>5</v>
      </c>
      <c r="HV189">
        <v>0</v>
      </c>
      <c r="HW189">
        <v>0</v>
      </c>
      <c r="HX189">
        <v>0</v>
      </c>
      <c r="HY189" t="s">
        <v>423</v>
      </c>
      <c r="HZ189" t="s">
        <v>424</v>
      </c>
      <c r="IA189" t="s">
        <v>425</v>
      </c>
      <c r="IB189" t="s">
        <v>425</v>
      </c>
      <c r="IC189" t="s">
        <v>425</v>
      </c>
      <c r="ID189" t="s">
        <v>425</v>
      </c>
      <c r="IE189">
        <v>0</v>
      </c>
      <c r="IF189">
        <v>100</v>
      </c>
      <c r="IG189">
        <v>100</v>
      </c>
      <c r="IH189">
        <v>3.38</v>
      </c>
      <c r="II189">
        <v>-0.0221</v>
      </c>
      <c r="IJ189">
        <v>2.1281692141418</v>
      </c>
      <c r="IK189">
        <v>0.00126289029031032</v>
      </c>
      <c r="IL189">
        <v>1.41772891061911e-08</v>
      </c>
      <c r="IM189">
        <v>3.84268295795709e-11</v>
      </c>
      <c r="IN189">
        <v>-0.00961934716735676</v>
      </c>
      <c r="IO189">
        <v>-0.0181798780298593</v>
      </c>
      <c r="IP189">
        <v>0.00198435848900387</v>
      </c>
      <c r="IQ189">
        <v>-1.69116240974151e-05</v>
      </c>
      <c r="IR189">
        <v>-3</v>
      </c>
      <c r="IS189">
        <v>2251</v>
      </c>
      <c r="IT189">
        <v>1</v>
      </c>
      <c r="IU189">
        <v>27</v>
      </c>
      <c r="IV189">
        <v>5860.4</v>
      </c>
      <c r="IW189">
        <v>5860.5</v>
      </c>
      <c r="IX189">
        <v>0.147705</v>
      </c>
      <c r="IY189">
        <v>4.99756</v>
      </c>
      <c r="IZ189">
        <v>2.24854</v>
      </c>
      <c r="JA189">
        <v>2.59888</v>
      </c>
      <c r="JB189">
        <v>1.99585</v>
      </c>
      <c r="JC189">
        <v>2.25464</v>
      </c>
      <c r="JD189">
        <v>24.4495</v>
      </c>
      <c r="JE189">
        <v>15.2791</v>
      </c>
      <c r="JF189">
        <v>2</v>
      </c>
      <c r="JG189">
        <v>619.517</v>
      </c>
      <c r="JH189">
        <v>759.089</v>
      </c>
      <c r="JI189">
        <v>19.4705</v>
      </c>
      <c r="JJ189">
        <v>20.3329</v>
      </c>
      <c r="JK189">
        <v>29.9993</v>
      </c>
      <c r="JL189">
        <v>20.4228</v>
      </c>
      <c r="JM189">
        <v>20.386</v>
      </c>
      <c r="JN189">
        <v>-1</v>
      </c>
      <c r="JO189">
        <v>-30</v>
      </c>
      <c r="JP189">
        <v>-30</v>
      </c>
      <c r="JQ189">
        <v>-999.9</v>
      </c>
      <c r="JR189">
        <v>420.1</v>
      </c>
      <c r="JS189">
        <v>0</v>
      </c>
      <c r="JT189">
        <v>103.278</v>
      </c>
      <c r="JU189">
        <v>105.207</v>
      </c>
    </row>
    <row r="190" spans="1:281">
      <c r="A190">
        <v>174</v>
      </c>
      <c r="B190">
        <v>1654190839</v>
      </c>
      <c r="C190">
        <v>10381.9000000954</v>
      </c>
      <c r="D190" t="s">
        <v>771</v>
      </c>
      <c r="E190" t="s">
        <v>772</v>
      </c>
      <c r="F190">
        <v>5</v>
      </c>
      <c r="G190" t="s">
        <v>417</v>
      </c>
      <c r="H190" t="s">
        <v>418</v>
      </c>
      <c r="I190">
        <v>1654190836.25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925.576792440045</v>
      </c>
      <c r="AK190">
        <v>927.760090909091</v>
      </c>
      <c r="AL190">
        <v>-0.771734086867269</v>
      </c>
      <c r="AM190">
        <v>66.9138105753433</v>
      </c>
      <c r="AN190">
        <f>(AP190 - AO190 + DI190*1E3/(8.314*(DK190+273.15)) * AR190/DH190 * AQ190) * DH190/(100*CV190) * 1000/(1000 - AP190)</f>
        <v>0</v>
      </c>
      <c r="AO190">
        <v>8.63664730233178</v>
      </c>
      <c r="AP190">
        <v>8.76763587878788</v>
      </c>
      <c r="AQ190">
        <v>-0.0205909610168464</v>
      </c>
      <c r="AR190">
        <v>78.336245327383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419</v>
      </c>
      <c r="AY190" t="s">
        <v>419</v>
      </c>
      <c r="AZ190">
        <v>0</v>
      </c>
      <c r="BA190">
        <v>0</v>
      </c>
      <c r="BB190">
        <f>1-AZ190/BA190</f>
        <v>0</v>
      </c>
      <c r="BC190">
        <v>0</v>
      </c>
      <c r="BD190" t="s">
        <v>419</v>
      </c>
      <c r="BE190" t="s">
        <v>419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419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6</v>
      </c>
      <c r="CW190">
        <v>0.5</v>
      </c>
      <c r="CX190" t="s">
        <v>420</v>
      </c>
      <c r="CY190">
        <v>2</v>
      </c>
      <c r="CZ190" t="b">
        <v>1</v>
      </c>
      <c r="DA190">
        <v>1654190836.25</v>
      </c>
      <c r="DB190">
        <v>921.3131</v>
      </c>
      <c r="DC190">
        <v>917.9379</v>
      </c>
      <c r="DD190">
        <v>8.8054</v>
      </c>
      <c r="DE190">
        <v>8.646975</v>
      </c>
      <c r="DF190">
        <v>917.9839</v>
      </c>
      <c r="DG190">
        <v>8.832442</v>
      </c>
      <c r="DH190">
        <v>599.9867</v>
      </c>
      <c r="DI190">
        <v>90.59899</v>
      </c>
      <c r="DJ190">
        <v>0.09960914</v>
      </c>
      <c r="DK190">
        <v>19.10152</v>
      </c>
      <c r="DL190">
        <v>18.57034</v>
      </c>
      <c r="DM190">
        <v>999.9</v>
      </c>
      <c r="DN190">
        <v>0</v>
      </c>
      <c r="DO190">
        <v>0</v>
      </c>
      <c r="DP190">
        <v>10046.37</v>
      </c>
      <c r="DQ190">
        <v>0</v>
      </c>
      <c r="DR190">
        <v>0.220656</v>
      </c>
      <c r="DS190">
        <v>3.375213</v>
      </c>
      <c r="DT190">
        <v>929.4976</v>
      </c>
      <c r="DU190">
        <v>925.9444</v>
      </c>
      <c r="DV190">
        <v>0.15842557</v>
      </c>
      <c r="DW190">
        <v>917.9379</v>
      </c>
      <c r="DX190">
        <v>8.646975</v>
      </c>
      <c r="DY190">
        <v>0.7977604</v>
      </c>
      <c r="DZ190">
        <v>0.7834073</v>
      </c>
      <c r="EA190">
        <v>3.667458</v>
      </c>
      <c r="EB190">
        <v>3.410141</v>
      </c>
      <c r="EC190">
        <v>0</v>
      </c>
      <c r="ED190">
        <v>0</v>
      </c>
      <c r="EE190">
        <v>0</v>
      </c>
      <c r="EF190">
        <v>0</v>
      </c>
      <c r="EG190">
        <v>2</v>
      </c>
      <c r="EH190">
        <v>0</v>
      </c>
      <c r="EI190">
        <v>-38.35</v>
      </c>
      <c r="EJ190">
        <v>-4.75</v>
      </c>
      <c r="EK190">
        <v>31.625</v>
      </c>
      <c r="EL190">
        <v>36.375</v>
      </c>
      <c r="EM190">
        <v>33.625</v>
      </c>
      <c r="EN190">
        <v>38.062</v>
      </c>
      <c r="EO190">
        <v>32.625</v>
      </c>
      <c r="EP190">
        <v>0</v>
      </c>
      <c r="EQ190">
        <v>0</v>
      </c>
      <c r="ER190">
        <v>0</v>
      </c>
      <c r="ES190">
        <v>1654190839.9</v>
      </c>
      <c r="ET190">
        <v>0</v>
      </c>
      <c r="EU190">
        <v>-1.62</v>
      </c>
      <c r="EV190">
        <v>22.1538460769596</v>
      </c>
      <c r="EW190">
        <v>-94.6153846715799</v>
      </c>
      <c r="EX190">
        <v>-35.16</v>
      </c>
      <c r="EY190">
        <v>15</v>
      </c>
      <c r="EZ190">
        <v>0</v>
      </c>
      <c r="FA190" t="s">
        <v>421</v>
      </c>
      <c r="FB190">
        <v>1653839153.1</v>
      </c>
      <c r="FC190">
        <v>1653839148.6</v>
      </c>
      <c r="FD190">
        <v>0</v>
      </c>
      <c r="FE190">
        <v>0.832</v>
      </c>
      <c r="FF190">
        <v>0.044</v>
      </c>
      <c r="FG190">
        <v>2.673</v>
      </c>
      <c r="FH190">
        <v>0.008</v>
      </c>
      <c r="FI190">
        <v>427</v>
      </c>
      <c r="FJ190">
        <v>11</v>
      </c>
      <c r="FK190">
        <v>0.49</v>
      </c>
      <c r="FL190">
        <v>0.23</v>
      </c>
      <c r="FM190">
        <v>3.29505933333333</v>
      </c>
      <c r="FN190">
        <v>0.408373214682983</v>
      </c>
      <c r="FO190">
        <v>0.0756880172785333</v>
      </c>
      <c r="FP190">
        <v>-1</v>
      </c>
      <c r="FQ190">
        <v>-0.326923076923077</v>
      </c>
      <c r="FR190">
        <v>23.9829059085826</v>
      </c>
      <c r="FS190">
        <v>11.951779966963</v>
      </c>
      <c r="FT190">
        <v>0</v>
      </c>
      <c r="FU190">
        <v>0.112541873333333</v>
      </c>
      <c r="FV190">
        <v>0.950751001735261</v>
      </c>
      <c r="FW190">
        <v>0.0799124907532658</v>
      </c>
      <c r="FX190">
        <v>0</v>
      </c>
      <c r="FY190">
        <v>0</v>
      </c>
      <c r="FZ190">
        <v>2</v>
      </c>
      <c r="GA190" t="s">
        <v>422</v>
      </c>
      <c r="GB190">
        <v>3.21004</v>
      </c>
      <c r="GC190">
        <v>2.7551</v>
      </c>
      <c r="GD190">
        <v>0.160348</v>
      </c>
      <c r="GE190">
        <v>0.160312</v>
      </c>
      <c r="GF190">
        <v>0.0505595</v>
      </c>
      <c r="GG190">
        <v>0.0506551</v>
      </c>
      <c r="GH190">
        <v>33088.8</v>
      </c>
      <c r="GI190">
        <v>36537.4</v>
      </c>
      <c r="GJ190">
        <v>35675.8</v>
      </c>
      <c r="GK190">
        <v>39459.3</v>
      </c>
      <c r="GL190">
        <v>47958.6</v>
      </c>
      <c r="GM190">
        <v>54024.8</v>
      </c>
      <c r="GN190">
        <v>55631.4</v>
      </c>
      <c r="GO190">
        <v>63177.8</v>
      </c>
      <c r="GP190">
        <v>2.25045</v>
      </c>
      <c r="GQ190">
        <v>2.42723</v>
      </c>
      <c r="GR190">
        <v>0.138327</v>
      </c>
      <c r="GS190">
        <v>0</v>
      </c>
      <c r="GT190">
        <v>16.2797</v>
      </c>
      <c r="GU190">
        <v>999.9</v>
      </c>
      <c r="GV190">
        <v>33.036</v>
      </c>
      <c r="GW190">
        <v>22.668</v>
      </c>
      <c r="GX190">
        <v>10.0773</v>
      </c>
      <c r="GY190">
        <v>54.6901</v>
      </c>
      <c r="GZ190">
        <v>36.4904</v>
      </c>
      <c r="HA190">
        <v>2</v>
      </c>
      <c r="HB190">
        <v>-0.535038</v>
      </c>
      <c r="HC190">
        <v>0</v>
      </c>
      <c r="HD190">
        <v>20.1798</v>
      </c>
      <c r="HE190">
        <v>5.20291</v>
      </c>
      <c r="HF190">
        <v>12.004</v>
      </c>
      <c r="HG190">
        <v>4.9757</v>
      </c>
      <c r="HH190">
        <v>3.293</v>
      </c>
      <c r="HI190">
        <v>455</v>
      </c>
      <c r="HJ190">
        <v>9999</v>
      </c>
      <c r="HK190">
        <v>9999</v>
      </c>
      <c r="HL190">
        <v>8593.3</v>
      </c>
      <c r="HM190">
        <v>1.86249</v>
      </c>
      <c r="HN190">
        <v>1.86768</v>
      </c>
      <c r="HO190">
        <v>1.86741</v>
      </c>
      <c r="HP190">
        <v>1.86849</v>
      </c>
      <c r="HQ190">
        <v>1.86943</v>
      </c>
      <c r="HR190">
        <v>1.86552</v>
      </c>
      <c r="HS190">
        <v>1.86664</v>
      </c>
      <c r="HT190">
        <v>1.86798</v>
      </c>
      <c r="HU190">
        <v>5</v>
      </c>
      <c r="HV190">
        <v>0</v>
      </c>
      <c r="HW190">
        <v>0</v>
      </c>
      <c r="HX190">
        <v>0</v>
      </c>
      <c r="HY190" t="s">
        <v>423</v>
      </c>
      <c r="HZ190" t="s">
        <v>424</v>
      </c>
      <c r="IA190" t="s">
        <v>425</v>
      </c>
      <c r="IB190" t="s">
        <v>425</v>
      </c>
      <c r="IC190" t="s">
        <v>425</v>
      </c>
      <c r="ID190" t="s">
        <v>425</v>
      </c>
      <c r="IE190">
        <v>0</v>
      </c>
      <c r="IF190">
        <v>100</v>
      </c>
      <c r="IG190">
        <v>100</v>
      </c>
      <c r="IH190">
        <v>3.326</v>
      </c>
      <c r="II190">
        <v>-0.0276</v>
      </c>
      <c r="IJ190">
        <v>2.1281692141418</v>
      </c>
      <c r="IK190">
        <v>0.00126289029031032</v>
      </c>
      <c r="IL190">
        <v>1.41772891061911e-08</v>
      </c>
      <c r="IM190">
        <v>3.84268295795709e-11</v>
      </c>
      <c r="IN190">
        <v>-0.00961934716735676</v>
      </c>
      <c r="IO190">
        <v>-0.0181798780298593</v>
      </c>
      <c r="IP190">
        <v>0.00198435848900387</v>
      </c>
      <c r="IQ190">
        <v>-1.69116240974151e-05</v>
      </c>
      <c r="IR190">
        <v>-3</v>
      </c>
      <c r="IS190">
        <v>2251</v>
      </c>
      <c r="IT190">
        <v>1</v>
      </c>
      <c r="IU190">
        <v>27</v>
      </c>
      <c r="IV190">
        <v>5861.4</v>
      </c>
      <c r="IW190">
        <v>5861.5</v>
      </c>
      <c r="IX190">
        <v>0.147705</v>
      </c>
      <c r="IY190">
        <v>4.99756</v>
      </c>
      <c r="IZ190">
        <v>2.24854</v>
      </c>
      <c r="JA190">
        <v>2.59888</v>
      </c>
      <c r="JB190">
        <v>1.99585</v>
      </c>
      <c r="JC190">
        <v>2.26929</v>
      </c>
      <c r="JD190">
        <v>24.3478</v>
      </c>
      <c r="JE190">
        <v>15.2703</v>
      </c>
      <c r="JF190">
        <v>2</v>
      </c>
      <c r="JG190">
        <v>619.088</v>
      </c>
      <c r="JH190">
        <v>759.614</v>
      </c>
      <c r="JI190">
        <v>19.3402</v>
      </c>
      <c r="JJ190">
        <v>20.1882</v>
      </c>
      <c r="JK190">
        <v>29.9995</v>
      </c>
      <c r="JL190">
        <v>20.2753</v>
      </c>
      <c r="JM190">
        <v>20.2395</v>
      </c>
      <c r="JN190">
        <v>-1</v>
      </c>
      <c r="JO190">
        <v>-30</v>
      </c>
      <c r="JP190">
        <v>-30</v>
      </c>
      <c r="JQ190">
        <v>-999.9</v>
      </c>
      <c r="JR190">
        <v>420.1</v>
      </c>
      <c r="JS190">
        <v>0</v>
      </c>
      <c r="JT190">
        <v>103.296</v>
      </c>
      <c r="JU190">
        <v>105.233</v>
      </c>
    </row>
    <row r="191" spans="1:281">
      <c r="A191">
        <v>175</v>
      </c>
      <c r="B191">
        <v>1654190899</v>
      </c>
      <c r="C191">
        <v>10441.9000000954</v>
      </c>
      <c r="D191" t="s">
        <v>773</v>
      </c>
      <c r="E191" t="s">
        <v>774</v>
      </c>
      <c r="F191">
        <v>5</v>
      </c>
      <c r="G191" t="s">
        <v>417</v>
      </c>
      <c r="H191" t="s">
        <v>418</v>
      </c>
      <c r="I191">
        <v>1654190896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883.030919233474</v>
      </c>
      <c r="AK191">
        <v>884.751727272727</v>
      </c>
      <c r="AL191">
        <v>-0.654153398100355</v>
      </c>
      <c r="AM191">
        <v>66.9138105753433</v>
      </c>
      <c r="AN191">
        <f>(AP191 - AO191 + DI191*1E3/(8.314*(DK191+273.15)) * AR191/DH191 * AQ191) * DH191/(100*CV191) * 1000/(1000 - AP191)</f>
        <v>0</v>
      </c>
      <c r="AO191">
        <v>8.58234629072739</v>
      </c>
      <c r="AP191">
        <v>8.64259581818182</v>
      </c>
      <c r="AQ191">
        <v>-0.00949267074646751</v>
      </c>
      <c r="AR191">
        <v>78.336245327383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419</v>
      </c>
      <c r="AY191" t="s">
        <v>419</v>
      </c>
      <c r="AZ191">
        <v>0</v>
      </c>
      <c r="BA191">
        <v>0</v>
      </c>
      <c r="BB191">
        <f>1-AZ191/BA191</f>
        <v>0</v>
      </c>
      <c r="BC191">
        <v>0</v>
      </c>
      <c r="BD191" t="s">
        <v>419</v>
      </c>
      <c r="BE191" t="s">
        <v>419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419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6</v>
      </c>
      <c r="CW191">
        <v>0.5</v>
      </c>
      <c r="CX191" t="s">
        <v>420</v>
      </c>
      <c r="CY191">
        <v>2</v>
      </c>
      <c r="CZ191" t="b">
        <v>1</v>
      </c>
      <c r="DA191">
        <v>1654190896</v>
      </c>
      <c r="DB191">
        <v>878.740818181818</v>
      </c>
      <c r="DC191">
        <v>875.875818181818</v>
      </c>
      <c r="DD191">
        <v>8.65104181818182</v>
      </c>
      <c r="DE191">
        <v>8.58870909090909</v>
      </c>
      <c r="DF191">
        <v>875.470545454545</v>
      </c>
      <c r="DG191">
        <v>8.68001545454545</v>
      </c>
      <c r="DH191">
        <v>600.010727272727</v>
      </c>
      <c r="DI191">
        <v>90.5990727272727</v>
      </c>
      <c r="DJ191">
        <v>0.100195545454545</v>
      </c>
      <c r="DK191">
        <v>19.0511818181818</v>
      </c>
      <c r="DL191">
        <v>18.5517909090909</v>
      </c>
      <c r="DM191">
        <v>999.9</v>
      </c>
      <c r="DN191">
        <v>0</v>
      </c>
      <c r="DO191">
        <v>0</v>
      </c>
      <c r="DP191">
        <v>9950.45454545455</v>
      </c>
      <c r="DQ191">
        <v>0</v>
      </c>
      <c r="DR191">
        <v>0.220656</v>
      </c>
      <c r="DS191">
        <v>2.86514727272727</v>
      </c>
      <c r="DT191">
        <v>886.409454545455</v>
      </c>
      <c r="DU191">
        <v>883.463545454546</v>
      </c>
      <c r="DV191">
        <v>0.0623335754545455</v>
      </c>
      <c r="DW191">
        <v>875.875818181818</v>
      </c>
      <c r="DX191">
        <v>8.58870909090909</v>
      </c>
      <c r="DY191">
        <v>0.783776272727273</v>
      </c>
      <c r="DZ191">
        <v>0.778129</v>
      </c>
      <c r="EA191">
        <v>3.41680909090909</v>
      </c>
      <c r="EB191">
        <v>3.31427181818182</v>
      </c>
      <c r="EC191">
        <v>0</v>
      </c>
      <c r="ED191">
        <v>0</v>
      </c>
      <c r="EE191">
        <v>0</v>
      </c>
      <c r="EF191">
        <v>0</v>
      </c>
      <c r="EG191">
        <v>-3.22727272727273</v>
      </c>
      <c r="EH191">
        <v>0</v>
      </c>
      <c r="EI191">
        <v>-19.6818181818182</v>
      </c>
      <c r="EJ191">
        <v>-0.136363636363636</v>
      </c>
      <c r="EK191">
        <v>31.5</v>
      </c>
      <c r="EL191">
        <v>36.2838181818182</v>
      </c>
      <c r="EM191">
        <v>33.5</v>
      </c>
      <c r="EN191">
        <v>37.937</v>
      </c>
      <c r="EO191">
        <v>32.5</v>
      </c>
      <c r="EP191">
        <v>0</v>
      </c>
      <c r="EQ191">
        <v>0</v>
      </c>
      <c r="ER191">
        <v>0</v>
      </c>
      <c r="ES191">
        <v>1654190899.9</v>
      </c>
      <c r="ET191">
        <v>0</v>
      </c>
      <c r="EU191">
        <v>-0.18</v>
      </c>
      <c r="EV191">
        <v>-31.5769237353957</v>
      </c>
      <c r="EW191">
        <v>45.076921945728</v>
      </c>
      <c r="EX191">
        <v>-25.72</v>
      </c>
      <c r="EY191">
        <v>15</v>
      </c>
      <c r="EZ191">
        <v>0</v>
      </c>
      <c r="FA191" t="s">
        <v>421</v>
      </c>
      <c r="FB191">
        <v>1653839153.1</v>
      </c>
      <c r="FC191">
        <v>1653839148.6</v>
      </c>
      <c r="FD191">
        <v>0</v>
      </c>
      <c r="FE191">
        <v>0.832</v>
      </c>
      <c r="FF191">
        <v>0.044</v>
      </c>
      <c r="FG191">
        <v>2.673</v>
      </c>
      <c r="FH191">
        <v>0.008</v>
      </c>
      <c r="FI191">
        <v>427</v>
      </c>
      <c r="FJ191">
        <v>11</v>
      </c>
      <c r="FK191">
        <v>0.49</v>
      </c>
      <c r="FL191">
        <v>0.23</v>
      </c>
      <c r="FM191">
        <v>3.00440064516129</v>
      </c>
      <c r="FN191">
        <v>-1.01406338709677</v>
      </c>
      <c r="FO191">
        <v>0.137242613619576</v>
      </c>
      <c r="FP191">
        <v>-1</v>
      </c>
      <c r="FQ191">
        <v>-0.08</v>
      </c>
      <c r="FR191">
        <v>-52.5000008848997</v>
      </c>
      <c r="FS191">
        <v>14.2791316262579</v>
      </c>
      <c r="FT191">
        <v>0</v>
      </c>
      <c r="FU191">
        <v>0.0421259826451613</v>
      </c>
      <c r="FV191">
        <v>0.559113611032258</v>
      </c>
      <c r="FW191">
        <v>0.066771451769829</v>
      </c>
      <c r="FX191">
        <v>0</v>
      </c>
      <c r="FY191">
        <v>0</v>
      </c>
      <c r="FZ191">
        <v>2</v>
      </c>
      <c r="GA191" t="s">
        <v>422</v>
      </c>
      <c r="GB191">
        <v>3.21025</v>
      </c>
      <c r="GC191">
        <v>2.75453</v>
      </c>
      <c r="GD191">
        <v>0.15554</v>
      </c>
      <c r="GE191">
        <v>0.155558</v>
      </c>
      <c r="GF191">
        <v>0.0500586</v>
      </c>
      <c r="GG191">
        <v>0.0506681</v>
      </c>
      <c r="GH191">
        <v>33284.6</v>
      </c>
      <c r="GI191">
        <v>36753.9</v>
      </c>
      <c r="GJ191">
        <v>35682.3</v>
      </c>
      <c r="GK191">
        <v>39469.3</v>
      </c>
      <c r="GL191">
        <v>47991.3</v>
      </c>
      <c r="GM191">
        <v>54036.8</v>
      </c>
      <c r="GN191">
        <v>55639.3</v>
      </c>
      <c r="GO191">
        <v>63192.6</v>
      </c>
      <c r="GP191">
        <v>2.25248</v>
      </c>
      <c r="GQ191">
        <v>2.42928</v>
      </c>
      <c r="GR191">
        <v>0.13373</v>
      </c>
      <c r="GS191">
        <v>0</v>
      </c>
      <c r="GT191">
        <v>16.335</v>
      </c>
      <c r="GU191">
        <v>999.9</v>
      </c>
      <c r="GV191">
        <v>32.786</v>
      </c>
      <c r="GW191">
        <v>22.588</v>
      </c>
      <c r="GX191">
        <v>9.95249</v>
      </c>
      <c r="GY191">
        <v>55.17</v>
      </c>
      <c r="GZ191">
        <v>36.4423</v>
      </c>
      <c r="HA191">
        <v>2</v>
      </c>
      <c r="HB191">
        <v>-0.543427</v>
      </c>
      <c r="HC191">
        <v>0</v>
      </c>
      <c r="HD191">
        <v>20.1797</v>
      </c>
      <c r="HE191">
        <v>5.20501</v>
      </c>
      <c r="HF191">
        <v>12.004</v>
      </c>
      <c r="HG191">
        <v>4.9759</v>
      </c>
      <c r="HH191">
        <v>3.293</v>
      </c>
      <c r="HI191">
        <v>455</v>
      </c>
      <c r="HJ191">
        <v>9999</v>
      </c>
      <c r="HK191">
        <v>9999</v>
      </c>
      <c r="HL191">
        <v>8593.3</v>
      </c>
      <c r="HM191">
        <v>1.86248</v>
      </c>
      <c r="HN191">
        <v>1.86768</v>
      </c>
      <c r="HO191">
        <v>1.86743</v>
      </c>
      <c r="HP191">
        <v>1.86844</v>
      </c>
      <c r="HQ191">
        <v>1.86941</v>
      </c>
      <c r="HR191">
        <v>1.86552</v>
      </c>
      <c r="HS191">
        <v>1.86664</v>
      </c>
      <c r="HT191">
        <v>1.86798</v>
      </c>
      <c r="HU191">
        <v>5</v>
      </c>
      <c r="HV191">
        <v>0</v>
      </c>
      <c r="HW191">
        <v>0</v>
      </c>
      <c r="HX191">
        <v>0</v>
      </c>
      <c r="HY191" t="s">
        <v>423</v>
      </c>
      <c r="HZ191" t="s">
        <v>424</v>
      </c>
      <c r="IA191" t="s">
        <v>425</v>
      </c>
      <c r="IB191" t="s">
        <v>425</v>
      </c>
      <c r="IC191" t="s">
        <v>425</v>
      </c>
      <c r="ID191" t="s">
        <v>425</v>
      </c>
      <c r="IE191">
        <v>0</v>
      </c>
      <c r="IF191">
        <v>100</v>
      </c>
      <c r="IG191">
        <v>100</v>
      </c>
      <c r="IH191">
        <v>3.268</v>
      </c>
      <c r="II191">
        <v>-0.029</v>
      </c>
      <c r="IJ191">
        <v>2.1281692141418</v>
      </c>
      <c r="IK191">
        <v>0.00126289029031032</v>
      </c>
      <c r="IL191">
        <v>1.41772891061911e-08</v>
      </c>
      <c r="IM191">
        <v>3.84268295795709e-11</v>
      </c>
      <c r="IN191">
        <v>-0.00961934716735676</v>
      </c>
      <c r="IO191">
        <v>-0.0181798780298593</v>
      </c>
      <c r="IP191">
        <v>0.00198435848900387</v>
      </c>
      <c r="IQ191">
        <v>-1.69116240974151e-05</v>
      </c>
      <c r="IR191">
        <v>-3</v>
      </c>
      <c r="IS191">
        <v>2251</v>
      </c>
      <c r="IT191">
        <v>1</v>
      </c>
      <c r="IU191">
        <v>27</v>
      </c>
      <c r="IV191">
        <v>5862.4</v>
      </c>
      <c r="IW191">
        <v>5862.5</v>
      </c>
      <c r="IX191">
        <v>0.147705</v>
      </c>
      <c r="IY191">
        <v>4.99756</v>
      </c>
      <c r="IZ191">
        <v>2.24854</v>
      </c>
      <c r="JA191">
        <v>2.59766</v>
      </c>
      <c r="JB191">
        <v>1.99585</v>
      </c>
      <c r="JC191">
        <v>2.28149</v>
      </c>
      <c r="JD191">
        <v>24.2461</v>
      </c>
      <c r="JE191">
        <v>15.2791</v>
      </c>
      <c r="JF191">
        <v>2</v>
      </c>
      <c r="JG191">
        <v>618.869</v>
      </c>
      <c r="JH191">
        <v>759.331</v>
      </c>
      <c r="JI191">
        <v>19.2262</v>
      </c>
      <c r="JJ191">
        <v>20.058</v>
      </c>
      <c r="JK191">
        <v>29.9994</v>
      </c>
      <c r="JL191">
        <v>20.14</v>
      </c>
      <c r="JM191">
        <v>20.1051</v>
      </c>
      <c r="JN191">
        <v>-1</v>
      </c>
      <c r="JO191">
        <v>-30</v>
      </c>
      <c r="JP191">
        <v>-30</v>
      </c>
      <c r="JQ191">
        <v>-999.9</v>
      </c>
      <c r="JR191">
        <v>420.1</v>
      </c>
      <c r="JS191">
        <v>0</v>
      </c>
      <c r="JT191">
        <v>103.312</v>
      </c>
      <c r="JU191">
        <v>105.258</v>
      </c>
    </row>
    <row r="192" spans="1:281">
      <c r="A192">
        <v>176</v>
      </c>
      <c r="B192">
        <v>1654190959</v>
      </c>
      <c r="C192">
        <v>10501.9000000954</v>
      </c>
      <c r="D192" t="s">
        <v>775</v>
      </c>
      <c r="E192" t="s">
        <v>776</v>
      </c>
      <c r="F192">
        <v>5</v>
      </c>
      <c r="G192" t="s">
        <v>417</v>
      </c>
      <c r="H192" t="s">
        <v>418</v>
      </c>
      <c r="I192">
        <v>1654190956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895.928875281397</v>
      </c>
      <c r="AK192">
        <v>896.296545454545</v>
      </c>
      <c r="AL192">
        <v>-0.351790494444506</v>
      </c>
      <c r="AM192">
        <v>66.9138105753433</v>
      </c>
      <c r="AN192">
        <f>(AP192 - AO192 + DI192*1E3/(8.314*(DK192+273.15)) * AR192/DH192 * AQ192) * DH192/(100*CV192) * 1000/(1000 - AP192)</f>
        <v>0</v>
      </c>
      <c r="AO192">
        <v>8.63228584719074</v>
      </c>
      <c r="AP192">
        <v>8.67445927272727</v>
      </c>
      <c r="AQ192">
        <v>-0.00781234401306854</v>
      </c>
      <c r="AR192">
        <v>78.336245327383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419</v>
      </c>
      <c r="AY192" t="s">
        <v>419</v>
      </c>
      <c r="AZ192">
        <v>0</v>
      </c>
      <c r="BA192">
        <v>0</v>
      </c>
      <c r="BB192">
        <f>1-AZ192/BA192</f>
        <v>0</v>
      </c>
      <c r="BC192">
        <v>0</v>
      </c>
      <c r="BD192" t="s">
        <v>419</v>
      </c>
      <c r="BE192" t="s">
        <v>419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419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6</v>
      </c>
      <c r="CW192">
        <v>0.5</v>
      </c>
      <c r="CX192" t="s">
        <v>420</v>
      </c>
      <c r="CY192">
        <v>2</v>
      </c>
      <c r="CZ192" t="b">
        <v>1</v>
      </c>
      <c r="DA192">
        <v>1654190956</v>
      </c>
      <c r="DB192">
        <v>889.332272727273</v>
      </c>
      <c r="DC192">
        <v>889.325727272727</v>
      </c>
      <c r="DD192">
        <v>8.67757090909091</v>
      </c>
      <c r="DE192">
        <v>8.63712727272727</v>
      </c>
      <c r="DF192">
        <v>886.047181818182</v>
      </c>
      <c r="DG192">
        <v>8.70621818181818</v>
      </c>
      <c r="DH192">
        <v>599.995181818182</v>
      </c>
      <c r="DI192">
        <v>90.5968909090909</v>
      </c>
      <c r="DJ192">
        <v>0.0999728727272727</v>
      </c>
      <c r="DK192">
        <v>18.9714272727273</v>
      </c>
      <c r="DL192">
        <v>18.4654090909091</v>
      </c>
      <c r="DM192">
        <v>999.9</v>
      </c>
      <c r="DN192">
        <v>0</v>
      </c>
      <c r="DO192">
        <v>0</v>
      </c>
      <c r="DP192">
        <v>10008.0690909091</v>
      </c>
      <c r="DQ192">
        <v>0</v>
      </c>
      <c r="DR192">
        <v>0.220656</v>
      </c>
      <c r="DS192">
        <v>0.00648639090909097</v>
      </c>
      <c r="DT192">
        <v>897.117</v>
      </c>
      <c r="DU192">
        <v>897.073818181818</v>
      </c>
      <c r="DV192">
        <v>0.0404426009090909</v>
      </c>
      <c r="DW192">
        <v>889.325727272727</v>
      </c>
      <c r="DX192">
        <v>8.63712727272727</v>
      </c>
      <c r="DY192">
        <v>0.786160818181818</v>
      </c>
      <c r="DZ192">
        <v>0.782496909090909</v>
      </c>
      <c r="EA192">
        <v>3.45984</v>
      </c>
      <c r="EB192">
        <v>3.39346</v>
      </c>
      <c r="EC192">
        <v>0</v>
      </c>
      <c r="ED192">
        <v>0</v>
      </c>
      <c r="EE192">
        <v>0</v>
      </c>
      <c r="EF192">
        <v>0</v>
      </c>
      <c r="EG192">
        <v>-9.68181818181818</v>
      </c>
      <c r="EH192">
        <v>0</v>
      </c>
      <c r="EI192">
        <v>-34.3181818181818</v>
      </c>
      <c r="EJ192">
        <v>-3.04545454545455</v>
      </c>
      <c r="EK192">
        <v>31.3862727272727</v>
      </c>
      <c r="EL192">
        <v>36.2099090909091</v>
      </c>
      <c r="EM192">
        <v>33.437</v>
      </c>
      <c r="EN192">
        <v>37.875</v>
      </c>
      <c r="EO192">
        <v>32.4144545454545</v>
      </c>
      <c r="EP192">
        <v>0</v>
      </c>
      <c r="EQ192">
        <v>0</v>
      </c>
      <c r="ER192">
        <v>0</v>
      </c>
      <c r="ES192">
        <v>1654190959.9</v>
      </c>
      <c r="ET192">
        <v>0</v>
      </c>
      <c r="EU192">
        <v>1.98</v>
      </c>
      <c r="EV192">
        <v>-94.6153842833855</v>
      </c>
      <c r="EW192">
        <v>43.3846147843365</v>
      </c>
      <c r="EX192">
        <v>-36.64</v>
      </c>
      <c r="EY192">
        <v>15</v>
      </c>
      <c r="EZ192">
        <v>0</v>
      </c>
      <c r="FA192" t="s">
        <v>421</v>
      </c>
      <c r="FB192">
        <v>1653839153.1</v>
      </c>
      <c r="FC192">
        <v>1653839148.6</v>
      </c>
      <c r="FD192">
        <v>0</v>
      </c>
      <c r="FE192">
        <v>0.832</v>
      </c>
      <c r="FF192">
        <v>0.044</v>
      </c>
      <c r="FG192">
        <v>2.673</v>
      </c>
      <c r="FH192">
        <v>0.008</v>
      </c>
      <c r="FI192">
        <v>427</v>
      </c>
      <c r="FJ192">
        <v>11</v>
      </c>
      <c r="FK192">
        <v>0.49</v>
      </c>
      <c r="FL192">
        <v>0.23</v>
      </c>
      <c r="FM192">
        <v>-1.20935545</v>
      </c>
      <c r="FN192">
        <v>31.8780807644049</v>
      </c>
      <c r="FO192">
        <v>4.61088763649049</v>
      </c>
      <c r="FP192">
        <v>-1</v>
      </c>
      <c r="FQ192">
        <v>2.63461538461538</v>
      </c>
      <c r="FR192">
        <v>-44.4615382564034</v>
      </c>
      <c r="FS192">
        <v>13.413223736519</v>
      </c>
      <c r="FT192">
        <v>0</v>
      </c>
      <c r="FU192">
        <v>0.0458547510333333</v>
      </c>
      <c r="FV192">
        <v>0.347192510015573</v>
      </c>
      <c r="FW192">
        <v>0.0476589211897143</v>
      </c>
      <c r="FX192">
        <v>0</v>
      </c>
      <c r="FY192">
        <v>0</v>
      </c>
      <c r="FZ192">
        <v>2</v>
      </c>
      <c r="GA192" t="s">
        <v>422</v>
      </c>
      <c r="GB192">
        <v>3.21044</v>
      </c>
      <c r="GC192">
        <v>2.75508</v>
      </c>
      <c r="GD192">
        <v>0.156925</v>
      </c>
      <c r="GE192">
        <v>0.158497</v>
      </c>
      <c r="GF192">
        <v>0.0502204</v>
      </c>
      <c r="GG192">
        <v>0.0509314</v>
      </c>
      <c r="GH192">
        <v>33235.9</v>
      </c>
      <c r="GI192">
        <v>36635.1</v>
      </c>
      <c r="GJ192">
        <v>35687.7</v>
      </c>
      <c r="GK192">
        <v>39477.9</v>
      </c>
      <c r="GL192">
        <v>47988.9</v>
      </c>
      <c r="GM192">
        <v>54032.4</v>
      </c>
      <c r="GN192">
        <v>55645.8</v>
      </c>
      <c r="GO192">
        <v>63204.9</v>
      </c>
      <c r="GP192">
        <v>2.25423</v>
      </c>
      <c r="GQ192">
        <v>2.43177</v>
      </c>
      <c r="GR192">
        <v>0.129424</v>
      </c>
      <c r="GS192">
        <v>0</v>
      </c>
      <c r="GT192">
        <v>16.3101</v>
      </c>
      <c r="GU192">
        <v>999.9</v>
      </c>
      <c r="GV192">
        <v>32.914</v>
      </c>
      <c r="GW192">
        <v>22.497</v>
      </c>
      <c r="GX192">
        <v>9.93685</v>
      </c>
      <c r="GY192">
        <v>54.6601</v>
      </c>
      <c r="GZ192">
        <v>36.5585</v>
      </c>
      <c r="HA192">
        <v>2</v>
      </c>
      <c r="HB192">
        <v>-0.55123</v>
      </c>
      <c r="HC192">
        <v>0</v>
      </c>
      <c r="HD192">
        <v>20.1796</v>
      </c>
      <c r="HE192">
        <v>5.20456</v>
      </c>
      <c r="HF192">
        <v>12.004</v>
      </c>
      <c r="HG192">
        <v>4.9758</v>
      </c>
      <c r="HH192">
        <v>3.293</v>
      </c>
      <c r="HI192">
        <v>455</v>
      </c>
      <c r="HJ192">
        <v>9999</v>
      </c>
      <c r="HK192">
        <v>9999</v>
      </c>
      <c r="HL192">
        <v>8593.3</v>
      </c>
      <c r="HM192">
        <v>1.86248</v>
      </c>
      <c r="HN192">
        <v>1.86768</v>
      </c>
      <c r="HO192">
        <v>1.86739</v>
      </c>
      <c r="HP192">
        <v>1.86845</v>
      </c>
      <c r="HQ192">
        <v>1.86944</v>
      </c>
      <c r="HR192">
        <v>1.86554</v>
      </c>
      <c r="HS192">
        <v>1.86664</v>
      </c>
      <c r="HT192">
        <v>1.86798</v>
      </c>
      <c r="HU192">
        <v>5</v>
      </c>
      <c r="HV192">
        <v>0</v>
      </c>
      <c r="HW192">
        <v>0</v>
      </c>
      <c r="HX192">
        <v>0</v>
      </c>
      <c r="HY192" t="s">
        <v>423</v>
      </c>
      <c r="HZ192" t="s">
        <v>424</v>
      </c>
      <c r="IA192" t="s">
        <v>425</v>
      </c>
      <c r="IB192" t="s">
        <v>425</v>
      </c>
      <c r="IC192" t="s">
        <v>425</v>
      </c>
      <c r="ID192" t="s">
        <v>425</v>
      </c>
      <c r="IE192">
        <v>0</v>
      </c>
      <c r="IF192">
        <v>100</v>
      </c>
      <c r="IG192">
        <v>100</v>
      </c>
      <c r="IH192">
        <v>3.283</v>
      </c>
      <c r="II192">
        <v>-0.0286</v>
      </c>
      <c r="IJ192">
        <v>2.1281692141418</v>
      </c>
      <c r="IK192">
        <v>0.00126289029031032</v>
      </c>
      <c r="IL192">
        <v>1.41772891061911e-08</v>
      </c>
      <c r="IM192">
        <v>3.84268295795709e-11</v>
      </c>
      <c r="IN192">
        <v>-0.00961934716735676</v>
      </c>
      <c r="IO192">
        <v>-0.0181798780298593</v>
      </c>
      <c r="IP192">
        <v>0.00198435848900387</v>
      </c>
      <c r="IQ192">
        <v>-1.69116240974151e-05</v>
      </c>
      <c r="IR192">
        <v>-3</v>
      </c>
      <c r="IS192">
        <v>2251</v>
      </c>
      <c r="IT192">
        <v>1</v>
      </c>
      <c r="IU192">
        <v>27</v>
      </c>
      <c r="IV192">
        <v>5863.4</v>
      </c>
      <c r="IW192">
        <v>5863.5</v>
      </c>
      <c r="IX192">
        <v>0.147705</v>
      </c>
      <c r="IY192">
        <v>4.99756</v>
      </c>
      <c r="IZ192">
        <v>2.24854</v>
      </c>
      <c r="JA192">
        <v>2.59888</v>
      </c>
      <c r="JB192">
        <v>1.99585</v>
      </c>
      <c r="JC192">
        <v>2.37061</v>
      </c>
      <c r="JD192">
        <v>24.1445</v>
      </c>
      <c r="JE192">
        <v>15.2703</v>
      </c>
      <c r="JF192">
        <v>2</v>
      </c>
      <c r="JG192">
        <v>618.539</v>
      </c>
      <c r="JH192">
        <v>759.546</v>
      </c>
      <c r="JI192">
        <v>19.1204</v>
      </c>
      <c r="JJ192">
        <v>19.938</v>
      </c>
      <c r="JK192">
        <v>29.9994</v>
      </c>
      <c r="JL192">
        <v>20.0127</v>
      </c>
      <c r="JM192">
        <v>19.977</v>
      </c>
      <c r="JN192">
        <v>-1</v>
      </c>
      <c r="JO192">
        <v>-30</v>
      </c>
      <c r="JP192">
        <v>-30</v>
      </c>
      <c r="JQ192">
        <v>-999.9</v>
      </c>
      <c r="JR192">
        <v>420.1</v>
      </c>
      <c r="JS192">
        <v>0</v>
      </c>
      <c r="JT192">
        <v>103.326</v>
      </c>
      <c r="JU192">
        <v>105.28</v>
      </c>
    </row>
    <row r="193" spans="1:281">
      <c r="A193">
        <v>177</v>
      </c>
      <c r="B193">
        <v>1654191019</v>
      </c>
      <c r="C193">
        <v>10561.9000000954</v>
      </c>
      <c r="D193" t="s">
        <v>777</v>
      </c>
      <c r="E193" t="s">
        <v>778</v>
      </c>
      <c r="F193">
        <v>5</v>
      </c>
      <c r="G193" t="s">
        <v>417</v>
      </c>
      <c r="H193" t="s">
        <v>418</v>
      </c>
      <c r="I193">
        <v>1654191016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948.089431535687</v>
      </c>
      <c r="AK193">
        <v>948.738412121212</v>
      </c>
      <c r="AL193">
        <v>-0.413219198489384</v>
      </c>
      <c r="AM193">
        <v>66.9138105753433</v>
      </c>
      <c r="AN193">
        <f>(AP193 - AO193 + DI193*1E3/(8.314*(DK193+273.15)) * AR193/DH193 * AQ193) * DH193/(100*CV193) * 1000/(1000 - AP193)</f>
        <v>0</v>
      </c>
      <c r="AO193">
        <v>8.74926886822162</v>
      </c>
      <c r="AP193">
        <v>8.79976066666666</v>
      </c>
      <c r="AQ193">
        <v>-0.00684205856354615</v>
      </c>
      <c r="AR193">
        <v>78.336245327383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419</v>
      </c>
      <c r="AY193" t="s">
        <v>419</v>
      </c>
      <c r="AZ193">
        <v>0</v>
      </c>
      <c r="BA193">
        <v>0</v>
      </c>
      <c r="BB193">
        <f>1-AZ193/BA193</f>
        <v>0</v>
      </c>
      <c r="BC193">
        <v>0</v>
      </c>
      <c r="BD193" t="s">
        <v>419</v>
      </c>
      <c r="BE193" t="s">
        <v>419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419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6</v>
      </c>
      <c r="CW193">
        <v>0.5</v>
      </c>
      <c r="CX193" t="s">
        <v>420</v>
      </c>
      <c r="CY193">
        <v>2</v>
      </c>
      <c r="CZ193" t="b">
        <v>1</v>
      </c>
      <c r="DA193">
        <v>1654191016</v>
      </c>
      <c r="DB193">
        <v>941.391</v>
      </c>
      <c r="DC193">
        <v>940.805545454545</v>
      </c>
      <c r="DD193">
        <v>8.80981727272727</v>
      </c>
      <c r="DE193">
        <v>8.75587363636364</v>
      </c>
      <c r="DF193">
        <v>938.034</v>
      </c>
      <c r="DG193">
        <v>8.83680090909091</v>
      </c>
      <c r="DH193">
        <v>600.000545454546</v>
      </c>
      <c r="DI193">
        <v>90.5937454545455</v>
      </c>
      <c r="DJ193">
        <v>0.0997668909090909</v>
      </c>
      <c r="DK193">
        <v>18.895</v>
      </c>
      <c r="DL193">
        <v>18.3968545454545</v>
      </c>
      <c r="DM193">
        <v>999.9</v>
      </c>
      <c r="DN193">
        <v>0</v>
      </c>
      <c r="DO193">
        <v>0</v>
      </c>
      <c r="DP193">
        <v>10037.7863636364</v>
      </c>
      <c r="DQ193">
        <v>0</v>
      </c>
      <c r="DR193">
        <v>0.220656</v>
      </c>
      <c r="DS193">
        <v>0.585693727272727</v>
      </c>
      <c r="DT193">
        <v>949.758363636364</v>
      </c>
      <c r="DU193">
        <v>949.115818181818</v>
      </c>
      <c r="DV193">
        <v>0.0539423354545455</v>
      </c>
      <c r="DW193">
        <v>940.805545454545</v>
      </c>
      <c r="DX193">
        <v>8.75587363636364</v>
      </c>
      <c r="DY193">
        <v>0.798114272727273</v>
      </c>
      <c r="DZ193">
        <v>0.793227181818182</v>
      </c>
      <c r="EA193">
        <v>3.67380272727273</v>
      </c>
      <c r="EB193">
        <v>3.58664272727273</v>
      </c>
      <c r="EC193">
        <v>0</v>
      </c>
      <c r="ED193">
        <v>0</v>
      </c>
      <c r="EE193">
        <v>0</v>
      </c>
      <c r="EF193">
        <v>0</v>
      </c>
      <c r="EG193">
        <v>-6.13636363636364</v>
      </c>
      <c r="EH193">
        <v>0</v>
      </c>
      <c r="EI193">
        <v>-21.3181818181818</v>
      </c>
      <c r="EJ193">
        <v>-1.40909090909091</v>
      </c>
      <c r="EK193">
        <v>31.312</v>
      </c>
      <c r="EL193">
        <v>36.125</v>
      </c>
      <c r="EM193">
        <v>33.3692727272727</v>
      </c>
      <c r="EN193">
        <v>37.75</v>
      </c>
      <c r="EO193">
        <v>32.312</v>
      </c>
      <c r="EP193">
        <v>0</v>
      </c>
      <c r="EQ193">
        <v>0</v>
      </c>
      <c r="ER193">
        <v>0</v>
      </c>
      <c r="ES193">
        <v>1654191019.9</v>
      </c>
      <c r="ET193">
        <v>0</v>
      </c>
      <c r="EU193">
        <v>-3.18</v>
      </c>
      <c r="EV193">
        <v>-15.1538458202012</v>
      </c>
      <c r="EW193">
        <v>69.57692298346</v>
      </c>
      <c r="EX193">
        <v>-30.76</v>
      </c>
      <c r="EY193">
        <v>15</v>
      </c>
      <c r="EZ193">
        <v>0</v>
      </c>
      <c r="FA193" t="s">
        <v>421</v>
      </c>
      <c r="FB193">
        <v>1653839153.1</v>
      </c>
      <c r="FC193">
        <v>1653839148.6</v>
      </c>
      <c r="FD193">
        <v>0</v>
      </c>
      <c r="FE193">
        <v>0.832</v>
      </c>
      <c r="FF193">
        <v>0.044</v>
      </c>
      <c r="FG193">
        <v>2.673</v>
      </c>
      <c r="FH193">
        <v>0.008</v>
      </c>
      <c r="FI193">
        <v>427</v>
      </c>
      <c r="FJ193">
        <v>11</v>
      </c>
      <c r="FK193">
        <v>0.49</v>
      </c>
      <c r="FL193">
        <v>0.23</v>
      </c>
      <c r="FM193">
        <v>-0.908935333333333</v>
      </c>
      <c r="FN193">
        <v>45.0663471590656</v>
      </c>
      <c r="FO193">
        <v>6.86058602975816</v>
      </c>
      <c r="FP193">
        <v>-1</v>
      </c>
      <c r="FQ193">
        <v>-3.53846153846154</v>
      </c>
      <c r="FR193">
        <v>-72.102564048154</v>
      </c>
      <c r="FS193">
        <v>13.3401671343202</v>
      </c>
      <c r="FT193">
        <v>0</v>
      </c>
      <c r="FU193">
        <v>0.0335339826666667</v>
      </c>
      <c r="FV193">
        <v>0.377955846941046</v>
      </c>
      <c r="FW193">
        <v>0.0335847866198833</v>
      </c>
      <c r="FX193">
        <v>0</v>
      </c>
      <c r="FY193">
        <v>0</v>
      </c>
      <c r="FZ193">
        <v>2</v>
      </c>
      <c r="GA193" t="s">
        <v>422</v>
      </c>
      <c r="GB193">
        <v>3.21044</v>
      </c>
      <c r="GC193">
        <v>2.75512</v>
      </c>
      <c r="GD193">
        <v>0.162835</v>
      </c>
      <c r="GE193">
        <v>0.164144</v>
      </c>
      <c r="GF193">
        <v>0.0507769</v>
      </c>
      <c r="GG193">
        <v>0.051241</v>
      </c>
      <c r="GH193">
        <v>33009.5</v>
      </c>
      <c r="GI193">
        <v>36398.4</v>
      </c>
      <c r="GJ193">
        <v>35693.6</v>
      </c>
      <c r="GK193">
        <v>39486.5</v>
      </c>
      <c r="GL193">
        <v>47966.8</v>
      </c>
      <c r="GM193">
        <v>54025.2</v>
      </c>
      <c r="GN193">
        <v>55652.9</v>
      </c>
      <c r="GO193">
        <v>63216.9</v>
      </c>
      <c r="GP193">
        <v>2.25608</v>
      </c>
      <c r="GQ193">
        <v>2.43428</v>
      </c>
      <c r="GR193">
        <v>0.128843</v>
      </c>
      <c r="GS193">
        <v>0</v>
      </c>
      <c r="GT193">
        <v>16.2563</v>
      </c>
      <c r="GU193">
        <v>999.9</v>
      </c>
      <c r="GV193">
        <v>33.238</v>
      </c>
      <c r="GW193">
        <v>22.426</v>
      </c>
      <c r="GX193">
        <v>9.99119</v>
      </c>
      <c r="GY193">
        <v>54.24</v>
      </c>
      <c r="GZ193">
        <v>36.6386</v>
      </c>
      <c r="HA193">
        <v>2</v>
      </c>
      <c r="HB193">
        <v>-0.558465</v>
      </c>
      <c r="HC193">
        <v>0</v>
      </c>
      <c r="HD193">
        <v>20.1793</v>
      </c>
      <c r="HE193">
        <v>5.20246</v>
      </c>
      <c r="HF193">
        <v>12.004</v>
      </c>
      <c r="HG193">
        <v>4.97575</v>
      </c>
      <c r="HH193">
        <v>3.293</v>
      </c>
      <c r="HI193">
        <v>455</v>
      </c>
      <c r="HJ193">
        <v>9999</v>
      </c>
      <c r="HK193">
        <v>9999</v>
      </c>
      <c r="HL193">
        <v>8593.3</v>
      </c>
      <c r="HM193">
        <v>1.86247</v>
      </c>
      <c r="HN193">
        <v>1.86768</v>
      </c>
      <c r="HO193">
        <v>1.86739</v>
      </c>
      <c r="HP193">
        <v>1.86844</v>
      </c>
      <c r="HQ193">
        <v>1.86943</v>
      </c>
      <c r="HR193">
        <v>1.86553</v>
      </c>
      <c r="HS193">
        <v>1.86662</v>
      </c>
      <c r="HT193">
        <v>1.86798</v>
      </c>
      <c r="HU193">
        <v>5</v>
      </c>
      <c r="HV193">
        <v>0</v>
      </c>
      <c r="HW193">
        <v>0</v>
      </c>
      <c r="HX193">
        <v>0</v>
      </c>
      <c r="HY193" t="s">
        <v>423</v>
      </c>
      <c r="HZ193" t="s">
        <v>424</v>
      </c>
      <c r="IA193" t="s">
        <v>425</v>
      </c>
      <c r="IB193" t="s">
        <v>425</v>
      </c>
      <c r="IC193" t="s">
        <v>425</v>
      </c>
      <c r="ID193" t="s">
        <v>425</v>
      </c>
      <c r="IE193">
        <v>0</v>
      </c>
      <c r="IF193">
        <v>100</v>
      </c>
      <c r="IG193">
        <v>100</v>
      </c>
      <c r="IH193">
        <v>3.356</v>
      </c>
      <c r="II193">
        <v>-0.0271</v>
      </c>
      <c r="IJ193">
        <v>2.1281692141418</v>
      </c>
      <c r="IK193">
        <v>0.00126289029031032</v>
      </c>
      <c r="IL193">
        <v>1.41772891061911e-08</v>
      </c>
      <c r="IM193">
        <v>3.84268295795709e-11</v>
      </c>
      <c r="IN193">
        <v>-0.00961934716735676</v>
      </c>
      <c r="IO193">
        <v>-0.0181798780298593</v>
      </c>
      <c r="IP193">
        <v>0.00198435848900387</v>
      </c>
      <c r="IQ193">
        <v>-1.69116240974151e-05</v>
      </c>
      <c r="IR193">
        <v>-3</v>
      </c>
      <c r="IS193">
        <v>2251</v>
      </c>
      <c r="IT193">
        <v>1</v>
      </c>
      <c r="IU193">
        <v>27</v>
      </c>
      <c r="IV193">
        <v>5864.4</v>
      </c>
      <c r="IW193">
        <v>5864.5</v>
      </c>
      <c r="IX193">
        <v>0.147705</v>
      </c>
      <c r="IY193">
        <v>4.99756</v>
      </c>
      <c r="IZ193">
        <v>2.24854</v>
      </c>
      <c r="JA193">
        <v>2.59888</v>
      </c>
      <c r="JB193">
        <v>1.99585</v>
      </c>
      <c r="JC193">
        <v>2.26929</v>
      </c>
      <c r="JD193">
        <v>24.0429</v>
      </c>
      <c r="JE193">
        <v>15.244</v>
      </c>
      <c r="JF193">
        <v>2</v>
      </c>
      <c r="JG193">
        <v>618.35</v>
      </c>
      <c r="JH193">
        <v>759.831</v>
      </c>
      <c r="JI193">
        <v>19.0169</v>
      </c>
      <c r="JJ193">
        <v>19.8227</v>
      </c>
      <c r="JK193">
        <v>29.9995</v>
      </c>
      <c r="JL193">
        <v>19.8907</v>
      </c>
      <c r="JM193">
        <v>19.8536</v>
      </c>
      <c r="JN193">
        <v>-1</v>
      </c>
      <c r="JO193">
        <v>-30</v>
      </c>
      <c r="JP193">
        <v>-30</v>
      </c>
      <c r="JQ193">
        <v>-999.9</v>
      </c>
      <c r="JR193">
        <v>420.1</v>
      </c>
      <c r="JS193">
        <v>0</v>
      </c>
      <c r="JT193">
        <v>103.341</v>
      </c>
      <c r="JU193">
        <v>105.301</v>
      </c>
    </row>
    <row r="194" spans="1:281">
      <c r="A194">
        <v>178</v>
      </c>
      <c r="B194">
        <v>1654191079</v>
      </c>
      <c r="C194">
        <v>10621.9000000954</v>
      </c>
      <c r="D194" t="s">
        <v>779</v>
      </c>
      <c r="E194" t="s">
        <v>780</v>
      </c>
      <c r="F194">
        <v>5</v>
      </c>
      <c r="G194" t="s">
        <v>417</v>
      </c>
      <c r="H194" t="s">
        <v>418</v>
      </c>
      <c r="I194">
        <v>1654191076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950.963566308445</v>
      </c>
      <c r="AK194">
        <v>952.86043030303</v>
      </c>
      <c r="AL194">
        <v>-0.747677336187446</v>
      </c>
      <c r="AM194">
        <v>66.9138105753433</v>
      </c>
      <c r="AN194">
        <f>(AP194 - AO194 + DI194*1E3/(8.314*(DK194+273.15)) * AR194/DH194 * AQ194) * DH194/(100*CV194) * 1000/(1000 - AP194)</f>
        <v>0</v>
      </c>
      <c r="AO194">
        <v>8.70684001230772</v>
      </c>
      <c r="AP194">
        <v>8.77285903030303</v>
      </c>
      <c r="AQ194">
        <v>-0.00923381123503507</v>
      </c>
      <c r="AR194">
        <v>78.336245327383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419</v>
      </c>
      <c r="AY194" t="s">
        <v>419</v>
      </c>
      <c r="AZ194">
        <v>0</v>
      </c>
      <c r="BA194">
        <v>0</v>
      </c>
      <c r="BB194">
        <f>1-AZ194/BA194</f>
        <v>0</v>
      </c>
      <c r="BC194">
        <v>0</v>
      </c>
      <c r="BD194" t="s">
        <v>419</v>
      </c>
      <c r="BE194" t="s">
        <v>419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419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6</v>
      </c>
      <c r="CW194">
        <v>0.5</v>
      </c>
      <c r="CX194" t="s">
        <v>420</v>
      </c>
      <c r="CY194">
        <v>2</v>
      </c>
      <c r="CZ194" t="b">
        <v>1</v>
      </c>
      <c r="DA194">
        <v>1654191076</v>
      </c>
      <c r="DB194">
        <v>946.346727272727</v>
      </c>
      <c r="DC194">
        <v>943.202454545454</v>
      </c>
      <c r="DD194">
        <v>8.78784181818182</v>
      </c>
      <c r="DE194">
        <v>8.71177909090909</v>
      </c>
      <c r="DF194">
        <v>942.982909090909</v>
      </c>
      <c r="DG194">
        <v>8.81510636363636</v>
      </c>
      <c r="DH194">
        <v>600.028545454545</v>
      </c>
      <c r="DI194">
        <v>90.5975818181818</v>
      </c>
      <c r="DJ194">
        <v>0.100003027272727</v>
      </c>
      <c r="DK194">
        <v>18.8506636363636</v>
      </c>
      <c r="DL194">
        <v>18.3672090909091</v>
      </c>
      <c r="DM194">
        <v>999.9</v>
      </c>
      <c r="DN194">
        <v>0</v>
      </c>
      <c r="DO194">
        <v>0</v>
      </c>
      <c r="DP194">
        <v>10002.6045454545</v>
      </c>
      <c r="DQ194">
        <v>0</v>
      </c>
      <c r="DR194">
        <v>0.220656</v>
      </c>
      <c r="DS194">
        <v>3.14434818181818</v>
      </c>
      <c r="DT194">
        <v>954.736727272727</v>
      </c>
      <c r="DU194">
        <v>951.491545454545</v>
      </c>
      <c r="DV194">
        <v>0.0760637090909091</v>
      </c>
      <c r="DW194">
        <v>943.202454545454</v>
      </c>
      <c r="DX194">
        <v>8.71177909090909</v>
      </c>
      <c r="DY194">
        <v>0.796157272727273</v>
      </c>
      <c r="DZ194">
        <v>0.789266090909091</v>
      </c>
      <c r="EA194">
        <v>3.63896090909091</v>
      </c>
      <c r="EB194">
        <v>3.51567727272727</v>
      </c>
      <c r="EC194">
        <v>0</v>
      </c>
      <c r="ED194">
        <v>0</v>
      </c>
      <c r="EE194">
        <v>0</v>
      </c>
      <c r="EF194">
        <v>0</v>
      </c>
      <c r="EG194">
        <v>-4.09090909090909</v>
      </c>
      <c r="EH194">
        <v>0</v>
      </c>
      <c r="EI194">
        <v>-39.0909090909091</v>
      </c>
      <c r="EJ194">
        <v>-3.68181818181818</v>
      </c>
      <c r="EK194">
        <v>31.2041818181818</v>
      </c>
      <c r="EL194">
        <v>36.062</v>
      </c>
      <c r="EM194">
        <v>33.25</v>
      </c>
      <c r="EN194">
        <v>37.687</v>
      </c>
      <c r="EO194">
        <v>32.2442727272727</v>
      </c>
      <c r="EP194">
        <v>0</v>
      </c>
      <c r="EQ194">
        <v>0</v>
      </c>
      <c r="ER194">
        <v>0</v>
      </c>
      <c r="ES194">
        <v>1654191079.9</v>
      </c>
      <c r="ET194">
        <v>0</v>
      </c>
      <c r="EU194">
        <v>-0.06</v>
      </c>
      <c r="EV194">
        <v>-31.6923081609154</v>
      </c>
      <c r="EW194">
        <v>-42.7692304398182</v>
      </c>
      <c r="EX194">
        <v>-36.08</v>
      </c>
      <c r="EY194">
        <v>15</v>
      </c>
      <c r="EZ194">
        <v>0</v>
      </c>
      <c r="FA194" t="s">
        <v>421</v>
      </c>
      <c r="FB194">
        <v>1653839153.1</v>
      </c>
      <c r="FC194">
        <v>1653839148.6</v>
      </c>
      <c r="FD194">
        <v>0</v>
      </c>
      <c r="FE194">
        <v>0.832</v>
      </c>
      <c r="FF194">
        <v>0.044</v>
      </c>
      <c r="FG194">
        <v>2.673</v>
      </c>
      <c r="FH194">
        <v>0.008</v>
      </c>
      <c r="FI194">
        <v>427</v>
      </c>
      <c r="FJ194">
        <v>11</v>
      </c>
      <c r="FK194">
        <v>0.49</v>
      </c>
      <c r="FL194">
        <v>0.23</v>
      </c>
      <c r="FM194">
        <v>3.00478483870968</v>
      </c>
      <c r="FN194">
        <v>1.53559112903225</v>
      </c>
      <c r="FO194">
        <v>0.123605573808736</v>
      </c>
      <c r="FP194">
        <v>-1</v>
      </c>
      <c r="FQ194">
        <v>0.5</v>
      </c>
      <c r="FR194">
        <v>-46.6538466907582</v>
      </c>
      <c r="FS194">
        <v>10.6113147159058</v>
      </c>
      <c r="FT194">
        <v>0</v>
      </c>
      <c r="FU194">
        <v>0.0635940125806452</v>
      </c>
      <c r="FV194">
        <v>0.311863923870968</v>
      </c>
      <c r="FW194">
        <v>0.0351134291909123</v>
      </c>
      <c r="FX194">
        <v>0</v>
      </c>
      <c r="FY194">
        <v>0</v>
      </c>
      <c r="FZ194">
        <v>2</v>
      </c>
      <c r="GA194" t="s">
        <v>422</v>
      </c>
      <c r="GB194">
        <v>3.21051</v>
      </c>
      <c r="GC194">
        <v>2.75505</v>
      </c>
      <c r="GD194">
        <v>0.16331</v>
      </c>
      <c r="GE194">
        <v>0.163283</v>
      </c>
      <c r="GF194">
        <v>0.0506682</v>
      </c>
      <c r="GG194">
        <v>0.0510384</v>
      </c>
      <c r="GH194">
        <v>32995.9</v>
      </c>
      <c r="GI194">
        <v>36442.9</v>
      </c>
      <c r="GJ194">
        <v>35698.5</v>
      </c>
      <c r="GK194">
        <v>39493.4</v>
      </c>
      <c r="GL194">
        <v>47977.9</v>
      </c>
      <c r="GM194">
        <v>54045.9</v>
      </c>
      <c r="GN194">
        <v>55659</v>
      </c>
      <c r="GO194">
        <v>63227.4</v>
      </c>
      <c r="GP194">
        <v>2.25763</v>
      </c>
      <c r="GQ194">
        <v>2.43698</v>
      </c>
      <c r="GR194">
        <v>0.125244</v>
      </c>
      <c r="GS194">
        <v>0</v>
      </c>
      <c r="GT194">
        <v>16.2744</v>
      </c>
      <c r="GU194">
        <v>999.9</v>
      </c>
      <c r="GV194">
        <v>33.36</v>
      </c>
      <c r="GW194">
        <v>22.336</v>
      </c>
      <c r="GX194">
        <v>9.97252</v>
      </c>
      <c r="GY194">
        <v>54.7201</v>
      </c>
      <c r="GZ194">
        <v>36.5865</v>
      </c>
      <c r="HA194">
        <v>2</v>
      </c>
      <c r="HB194">
        <v>-0.565084</v>
      </c>
      <c r="HC194">
        <v>0</v>
      </c>
      <c r="HD194">
        <v>20.1792</v>
      </c>
      <c r="HE194">
        <v>5.20486</v>
      </c>
      <c r="HF194">
        <v>12.004</v>
      </c>
      <c r="HG194">
        <v>4.97575</v>
      </c>
      <c r="HH194">
        <v>3.293</v>
      </c>
      <c r="HI194">
        <v>455.1</v>
      </c>
      <c r="HJ194">
        <v>9999</v>
      </c>
      <c r="HK194">
        <v>9999</v>
      </c>
      <c r="HL194">
        <v>8593.3</v>
      </c>
      <c r="HM194">
        <v>1.86246</v>
      </c>
      <c r="HN194">
        <v>1.86768</v>
      </c>
      <c r="HO194">
        <v>1.86739</v>
      </c>
      <c r="HP194">
        <v>1.86845</v>
      </c>
      <c r="HQ194">
        <v>1.86937</v>
      </c>
      <c r="HR194">
        <v>1.86551</v>
      </c>
      <c r="HS194">
        <v>1.86662</v>
      </c>
      <c r="HT194">
        <v>1.86798</v>
      </c>
      <c r="HU194">
        <v>5</v>
      </c>
      <c r="HV194">
        <v>0</v>
      </c>
      <c r="HW194">
        <v>0</v>
      </c>
      <c r="HX194">
        <v>0</v>
      </c>
      <c r="HY194" t="s">
        <v>423</v>
      </c>
      <c r="HZ194" t="s">
        <v>424</v>
      </c>
      <c r="IA194" t="s">
        <v>425</v>
      </c>
      <c r="IB194" t="s">
        <v>425</v>
      </c>
      <c r="IC194" t="s">
        <v>425</v>
      </c>
      <c r="ID194" t="s">
        <v>425</v>
      </c>
      <c r="IE194">
        <v>0</v>
      </c>
      <c r="IF194">
        <v>100</v>
      </c>
      <c r="IG194">
        <v>100</v>
      </c>
      <c r="IH194">
        <v>3.361</v>
      </c>
      <c r="II194">
        <v>-0.0274</v>
      </c>
      <c r="IJ194">
        <v>2.1281692141418</v>
      </c>
      <c r="IK194">
        <v>0.00126289029031032</v>
      </c>
      <c r="IL194">
        <v>1.41772891061911e-08</v>
      </c>
      <c r="IM194">
        <v>3.84268295795709e-11</v>
      </c>
      <c r="IN194">
        <v>-0.00961934716735676</v>
      </c>
      <c r="IO194">
        <v>-0.0181798780298593</v>
      </c>
      <c r="IP194">
        <v>0.00198435848900387</v>
      </c>
      <c r="IQ194">
        <v>-1.69116240974151e-05</v>
      </c>
      <c r="IR194">
        <v>-3</v>
      </c>
      <c r="IS194">
        <v>2251</v>
      </c>
      <c r="IT194">
        <v>1</v>
      </c>
      <c r="IU194">
        <v>27</v>
      </c>
      <c r="IV194">
        <v>5865.4</v>
      </c>
      <c r="IW194">
        <v>5865.5</v>
      </c>
      <c r="IX194">
        <v>0.147705</v>
      </c>
      <c r="IY194">
        <v>4.99756</v>
      </c>
      <c r="IZ194">
        <v>2.24854</v>
      </c>
      <c r="JA194">
        <v>2.59888</v>
      </c>
      <c r="JB194">
        <v>1.99585</v>
      </c>
      <c r="JC194">
        <v>2.24487</v>
      </c>
      <c r="JD194">
        <v>23.9617</v>
      </c>
      <c r="JE194">
        <v>15.244</v>
      </c>
      <c r="JF194">
        <v>2</v>
      </c>
      <c r="JG194">
        <v>618.055</v>
      </c>
      <c r="JH194">
        <v>760.488</v>
      </c>
      <c r="JI194">
        <v>18.9218</v>
      </c>
      <c r="JJ194">
        <v>19.7177</v>
      </c>
      <c r="JK194">
        <v>29.9996</v>
      </c>
      <c r="JL194">
        <v>19.7784</v>
      </c>
      <c r="JM194">
        <v>19.7425</v>
      </c>
      <c r="JN194">
        <v>-1</v>
      </c>
      <c r="JO194">
        <v>-30</v>
      </c>
      <c r="JP194">
        <v>-30</v>
      </c>
      <c r="JQ194">
        <v>-999.9</v>
      </c>
      <c r="JR194">
        <v>420.1</v>
      </c>
      <c r="JS194">
        <v>0</v>
      </c>
      <c r="JT194">
        <v>103.353</v>
      </c>
      <c r="JU194">
        <v>105.319</v>
      </c>
    </row>
    <row r="195" spans="1:281">
      <c r="A195">
        <v>179</v>
      </c>
      <c r="B195">
        <v>1654191139</v>
      </c>
      <c r="C195">
        <v>10681.9000000954</v>
      </c>
      <c r="D195" t="s">
        <v>781</v>
      </c>
      <c r="E195" t="s">
        <v>782</v>
      </c>
      <c r="F195">
        <v>5</v>
      </c>
      <c r="G195" t="s">
        <v>417</v>
      </c>
      <c r="H195" t="s">
        <v>418</v>
      </c>
      <c r="I195">
        <v>1654191136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907.469051096835</v>
      </c>
      <c r="AK195">
        <v>909.144430303031</v>
      </c>
      <c r="AL195">
        <v>-0.715726779453241</v>
      </c>
      <c r="AM195">
        <v>66.9138105753433</v>
      </c>
      <c r="AN195">
        <f>(AP195 - AO195 + DI195*1E3/(8.314*(DK195+273.15)) * AR195/DH195 * AQ195) * DH195/(100*CV195) * 1000/(1000 - AP195)</f>
        <v>0</v>
      </c>
      <c r="AO195">
        <v>8.64362730637782</v>
      </c>
      <c r="AP195">
        <v>8.71430066666667</v>
      </c>
      <c r="AQ195">
        <v>-0.0112541162190867</v>
      </c>
      <c r="AR195">
        <v>78.336245327383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419</v>
      </c>
      <c r="AY195" t="s">
        <v>419</v>
      </c>
      <c r="AZ195">
        <v>0</v>
      </c>
      <c r="BA195">
        <v>0</v>
      </c>
      <c r="BB195">
        <f>1-AZ195/BA195</f>
        <v>0</v>
      </c>
      <c r="BC195">
        <v>0</v>
      </c>
      <c r="BD195" t="s">
        <v>419</v>
      </c>
      <c r="BE195" t="s">
        <v>419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419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6</v>
      </c>
      <c r="CW195">
        <v>0.5</v>
      </c>
      <c r="CX195" t="s">
        <v>420</v>
      </c>
      <c r="CY195">
        <v>2</v>
      </c>
      <c r="CZ195" t="b">
        <v>1</v>
      </c>
      <c r="DA195">
        <v>1654191136</v>
      </c>
      <c r="DB195">
        <v>902.988</v>
      </c>
      <c r="DC195">
        <v>900.039181818182</v>
      </c>
      <c r="DD195">
        <v>8.72959181818182</v>
      </c>
      <c r="DE195">
        <v>8.65386727272727</v>
      </c>
      <c r="DF195">
        <v>899.684090909091</v>
      </c>
      <c r="DG195">
        <v>8.75759363636364</v>
      </c>
      <c r="DH195">
        <v>599.975545454546</v>
      </c>
      <c r="DI195">
        <v>90.5937181818182</v>
      </c>
      <c r="DJ195">
        <v>0.0997926454545455</v>
      </c>
      <c r="DK195">
        <v>18.8301454545455</v>
      </c>
      <c r="DL195">
        <v>18.3637545454545</v>
      </c>
      <c r="DM195">
        <v>999.9</v>
      </c>
      <c r="DN195">
        <v>0</v>
      </c>
      <c r="DO195">
        <v>0</v>
      </c>
      <c r="DP195">
        <v>10006.6381818182</v>
      </c>
      <c r="DQ195">
        <v>0</v>
      </c>
      <c r="DR195">
        <v>0.220656</v>
      </c>
      <c r="DS195">
        <v>2.94869272727273</v>
      </c>
      <c r="DT195">
        <v>910.940181818182</v>
      </c>
      <c r="DU195">
        <v>907.895909090909</v>
      </c>
      <c r="DV195">
        <v>0.0757267209090909</v>
      </c>
      <c r="DW195">
        <v>900.039181818182</v>
      </c>
      <c r="DX195">
        <v>8.65386727272727</v>
      </c>
      <c r="DY195">
        <v>0.790846363636364</v>
      </c>
      <c r="DZ195">
        <v>0.783986</v>
      </c>
      <c r="EA195">
        <v>3.54403454545454</v>
      </c>
      <c r="EB195">
        <v>3.42048909090909</v>
      </c>
      <c r="EC195">
        <v>0</v>
      </c>
      <c r="ED195">
        <v>0</v>
      </c>
      <c r="EE195">
        <v>0</v>
      </c>
      <c r="EF195">
        <v>0</v>
      </c>
      <c r="EG195">
        <v>8.13636363636364</v>
      </c>
      <c r="EH195">
        <v>0</v>
      </c>
      <c r="EI195">
        <v>-43.3636363636364</v>
      </c>
      <c r="EJ195">
        <v>-4.22727272727273</v>
      </c>
      <c r="EK195">
        <v>31.125</v>
      </c>
      <c r="EL195">
        <v>36.0507272727273</v>
      </c>
      <c r="EM195">
        <v>33.187</v>
      </c>
      <c r="EN195">
        <v>37.562</v>
      </c>
      <c r="EO195">
        <v>32.1362727272727</v>
      </c>
      <c r="EP195">
        <v>0</v>
      </c>
      <c r="EQ195">
        <v>0</v>
      </c>
      <c r="ER195">
        <v>0</v>
      </c>
      <c r="ES195">
        <v>1654191139.9</v>
      </c>
      <c r="ET195">
        <v>0</v>
      </c>
      <c r="EU195">
        <v>2.9</v>
      </c>
      <c r="EV195">
        <v>56.1153842512907</v>
      </c>
      <c r="EW195">
        <v>-45.9999985236388</v>
      </c>
      <c r="EX195">
        <v>-36.2</v>
      </c>
      <c r="EY195">
        <v>15</v>
      </c>
      <c r="EZ195">
        <v>0</v>
      </c>
      <c r="FA195" t="s">
        <v>421</v>
      </c>
      <c r="FB195">
        <v>1653839153.1</v>
      </c>
      <c r="FC195">
        <v>1653839148.6</v>
      </c>
      <c r="FD195">
        <v>0</v>
      </c>
      <c r="FE195">
        <v>0.832</v>
      </c>
      <c r="FF195">
        <v>0.044</v>
      </c>
      <c r="FG195">
        <v>2.673</v>
      </c>
      <c r="FH195">
        <v>0.008</v>
      </c>
      <c r="FI195">
        <v>427</v>
      </c>
      <c r="FJ195">
        <v>11</v>
      </c>
      <c r="FK195">
        <v>0.49</v>
      </c>
      <c r="FL195">
        <v>0.23</v>
      </c>
      <c r="FM195">
        <v>2.982668</v>
      </c>
      <c r="FN195">
        <v>0.485397997775311</v>
      </c>
      <c r="FO195">
        <v>0.102270136449177</v>
      </c>
      <c r="FP195">
        <v>-1</v>
      </c>
      <c r="FQ195">
        <v>2.67307692307692</v>
      </c>
      <c r="FR195">
        <v>-5.9658122519932</v>
      </c>
      <c r="FS195">
        <v>12.0503289994125</v>
      </c>
      <c r="FT195">
        <v>0</v>
      </c>
      <c r="FU195">
        <v>0.0596187366666667</v>
      </c>
      <c r="FV195">
        <v>0.567051615750834</v>
      </c>
      <c r="FW195">
        <v>0.055039680622964</v>
      </c>
      <c r="FX195">
        <v>0</v>
      </c>
      <c r="FY195">
        <v>0</v>
      </c>
      <c r="FZ195">
        <v>2</v>
      </c>
      <c r="GA195" t="s">
        <v>422</v>
      </c>
      <c r="GB195">
        <v>3.21056</v>
      </c>
      <c r="GC195">
        <v>2.75487</v>
      </c>
      <c r="GD195">
        <v>0.158464</v>
      </c>
      <c r="GE195">
        <v>0.158474</v>
      </c>
      <c r="GF195">
        <v>0.0504314</v>
      </c>
      <c r="GG195">
        <v>0.0509835</v>
      </c>
      <c r="GH195">
        <v>33190.6</v>
      </c>
      <c r="GI195">
        <v>36658.4</v>
      </c>
      <c r="GJ195">
        <v>35702.3</v>
      </c>
      <c r="GK195">
        <v>39499.9</v>
      </c>
      <c r="GL195">
        <v>47993.9</v>
      </c>
      <c r="GM195">
        <v>54056.9</v>
      </c>
      <c r="GN195">
        <v>55663.3</v>
      </c>
      <c r="GO195">
        <v>63236.6</v>
      </c>
      <c r="GP195">
        <v>2.25903</v>
      </c>
      <c r="GQ195">
        <v>2.4389</v>
      </c>
      <c r="GR195">
        <v>0.121243</v>
      </c>
      <c r="GS195">
        <v>0</v>
      </c>
      <c r="GT195">
        <v>16.3406</v>
      </c>
      <c r="GU195">
        <v>999.9</v>
      </c>
      <c r="GV195">
        <v>33.335</v>
      </c>
      <c r="GW195">
        <v>22.245</v>
      </c>
      <c r="GX195">
        <v>9.91158</v>
      </c>
      <c r="GY195">
        <v>54.8701</v>
      </c>
      <c r="GZ195">
        <v>36.6947</v>
      </c>
      <c r="HA195">
        <v>2</v>
      </c>
      <c r="HB195">
        <v>-0.570844</v>
      </c>
      <c r="HC195">
        <v>0</v>
      </c>
      <c r="HD195">
        <v>20.1792</v>
      </c>
      <c r="HE195">
        <v>5.20516</v>
      </c>
      <c r="HF195">
        <v>12.004</v>
      </c>
      <c r="HG195">
        <v>4.97585</v>
      </c>
      <c r="HH195">
        <v>3.293</v>
      </c>
      <c r="HI195">
        <v>455.1</v>
      </c>
      <c r="HJ195">
        <v>9999</v>
      </c>
      <c r="HK195">
        <v>9999</v>
      </c>
      <c r="HL195">
        <v>8593.3</v>
      </c>
      <c r="HM195">
        <v>1.86247</v>
      </c>
      <c r="HN195">
        <v>1.86768</v>
      </c>
      <c r="HO195">
        <v>1.86741</v>
      </c>
      <c r="HP195">
        <v>1.86844</v>
      </c>
      <c r="HQ195">
        <v>1.86939</v>
      </c>
      <c r="HR195">
        <v>1.86551</v>
      </c>
      <c r="HS195">
        <v>1.86661</v>
      </c>
      <c r="HT195">
        <v>1.86798</v>
      </c>
      <c r="HU195">
        <v>5</v>
      </c>
      <c r="HV195">
        <v>0</v>
      </c>
      <c r="HW195">
        <v>0</v>
      </c>
      <c r="HX195">
        <v>0</v>
      </c>
      <c r="HY195" t="s">
        <v>423</v>
      </c>
      <c r="HZ195" t="s">
        <v>424</v>
      </c>
      <c r="IA195" t="s">
        <v>425</v>
      </c>
      <c r="IB195" t="s">
        <v>425</v>
      </c>
      <c r="IC195" t="s">
        <v>425</v>
      </c>
      <c r="ID195" t="s">
        <v>425</v>
      </c>
      <c r="IE195">
        <v>0</v>
      </c>
      <c r="IF195">
        <v>100</v>
      </c>
      <c r="IG195">
        <v>100</v>
      </c>
      <c r="IH195">
        <v>3.301</v>
      </c>
      <c r="II195">
        <v>-0.0282</v>
      </c>
      <c r="IJ195">
        <v>2.1281692141418</v>
      </c>
      <c r="IK195">
        <v>0.00126289029031032</v>
      </c>
      <c r="IL195">
        <v>1.41772891061911e-08</v>
      </c>
      <c r="IM195">
        <v>3.84268295795709e-11</v>
      </c>
      <c r="IN195">
        <v>-0.00961934716735676</v>
      </c>
      <c r="IO195">
        <v>-0.0181798780298593</v>
      </c>
      <c r="IP195">
        <v>0.00198435848900387</v>
      </c>
      <c r="IQ195">
        <v>-1.69116240974151e-05</v>
      </c>
      <c r="IR195">
        <v>-3</v>
      </c>
      <c r="IS195">
        <v>2251</v>
      </c>
      <c r="IT195">
        <v>1</v>
      </c>
      <c r="IU195">
        <v>27</v>
      </c>
      <c r="IV195">
        <v>5866.4</v>
      </c>
      <c r="IW195">
        <v>5866.5</v>
      </c>
      <c r="IX195">
        <v>0.147705</v>
      </c>
      <c r="IY195">
        <v>4.99756</v>
      </c>
      <c r="IZ195">
        <v>2.24854</v>
      </c>
      <c r="JA195">
        <v>2.6001</v>
      </c>
      <c r="JB195">
        <v>1.99585</v>
      </c>
      <c r="JC195">
        <v>2.30591</v>
      </c>
      <c r="JD195">
        <v>23.8805</v>
      </c>
      <c r="JE195">
        <v>15.244</v>
      </c>
      <c r="JF195">
        <v>2</v>
      </c>
      <c r="JG195">
        <v>617.813</v>
      </c>
      <c r="JH195">
        <v>760.611</v>
      </c>
      <c r="JI195">
        <v>18.8401</v>
      </c>
      <c r="JJ195">
        <v>19.6267</v>
      </c>
      <c r="JK195">
        <v>29.9996</v>
      </c>
      <c r="JL195">
        <v>19.679</v>
      </c>
      <c r="JM195">
        <v>19.642</v>
      </c>
      <c r="JN195">
        <v>-1</v>
      </c>
      <c r="JO195">
        <v>-30</v>
      </c>
      <c r="JP195">
        <v>-30</v>
      </c>
      <c r="JQ195">
        <v>-999.9</v>
      </c>
      <c r="JR195">
        <v>420.1</v>
      </c>
      <c r="JS195">
        <v>0</v>
      </c>
      <c r="JT195">
        <v>103.362</v>
      </c>
      <c r="JU195">
        <v>105.335</v>
      </c>
    </row>
    <row r="196" spans="1:281">
      <c r="A196">
        <v>180</v>
      </c>
      <c r="B196">
        <v>1654191199</v>
      </c>
      <c r="C196">
        <v>10741.9000000954</v>
      </c>
      <c r="D196" t="s">
        <v>783</v>
      </c>
      <c r="E196" t="s">
        <v>784</v>
      </c>
      <c r="F196">
        <v>5</v>
      </c>
      <c r="G196" t="s">
        <v>417</v>
      </c>
      <c r="H196" t="s">
        <v>418</v>
      </c>
      <c r="I196">
        <v>1654191196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868.044668048373</v>
      </c>
      <c r="AK196">
        <v>869.293909090909</v>
      </c>
      <c r="AL196">
        <v>-0.583352035007127</v>
      </c>
      <c r="AM196">
        <v>66.9138105753433</v>
      </c>
      <c r="AN196">
        <f>(AP196 - AO196 + DI196*1E3/(8.314*(DK196+273.15)) * AR196/DH196 * AQ196) * DH196/(100*CV196) * 1000/(1000 - AP196)</f>
        <v>0</v>
      </c>
      <c r="AO196">
        <v>8.67580350602183</v>
      </c>
      <c r="AP196">
        <v>8.72725327272727</v>
      </c>
      <c r="AQ196">
        <v>-0.00790983517917368</v>
      </c>
      <c r="AR196">
        <v>78.336245327383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419</v>
      </c>
      <c r="AY196" t="s">
        <v>419</v>
      </c>
      <c r="AZ196">
        <v>0</v>
      </c>
      <c r="BA196">
        <v>0</v>
      </c>
      <c r="BB196">
        <f>1-AZ196/BA196</f>
        <v>0</v>
      </c>
      <c r="BC196">
        <v>0</v>
      </c>
      <c r="BD196" t="s">
        <v>419</v>
      </c>
      <c r="BE196" t="s">
        <v>419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419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6</v>
      </c>
      <c r="CW196">
        <v>0.5</v>
      </c>
      <c r="CX196" t="s">
        <v>420</v>
      </c>
      <c r="CY196">
        <v>2</v>
      </c>
      <c r="CZ196" t="b">
        <v>1</v>
      </c>
      <c r="DA196">
        <v>1654191196</v>
      </c>
      <c r="DB196">
        <v>863.170090909091</v>
      </c>
      <c r="DC196">
        <v>860.872909090909</v>
      </c>
      <c r="DD196">
        <v>8.73483</v>
      </c>
      <c r="DE196">
        <v>8.68029272727273</v>
      </c>
      <c r="DF196">
        <v>859.921</v>
      </c>
      <c r="DG196">
        <v>8.76276545454546</v>
      </c>
      <c r="DH196">
        <v>600.017454545455</v>
      </c>
      <c r="DI196">
        <v>90.5929909090909</v>
      </c>
      <c r="DJ196">
        <v>0.0999597454545455</v>
      </c>
      <c r="DK196">
        <v>18.7799454545455</v>
      </c>
      <c r="DL196">
        <v>18.3172181818182</v>
      </c>
      <c r="DM196">
        <v>999.9</v>
      </c>
      <c r="DN196">
        <v>0</v>
      </c>
      <c r="DO196">
        <v>0</v>
      </c>
      <c r="DP196">
        <v>9997.60727272727</v>
      </c>
      <c r="DQ196">
        <v>0</v>
      </c>
      <c r="DR196">
        <v>0.220656</v>
      </c>
      <c r="DS196">
        <v>2.29730363636364</v>
      </c>
      <c r="DT196">
        <v>870.776181818182</v>
      </c>
      <c r="DU196">
        <v>868.410727272727</v>
      </c>
      <c r="DV196">
        <v>0.05453918</v>
      </c>
      <c r="DW196">
        <v>860.872909090909</v>
      </c>
      <c r="DX196">
        <v>8.68029272727273</v>
      </c>
      <c r="DY196">
        <v>0.791314363636364</v>
      </c>
      <c r="DZ196">
        <v>0.786373545454546</v>
      </c>
      <c r="EA196">
        <v>3.55243363636364</v>
      </c>
      <c r="EB196">
        <v>3.46355727272727</v>
      </c>
      <c r="EC196">
        <v>0</v>
      </c>
      <c r="ED196">
        <v>0</v>
      </c>
      <c r="EE196">
        <v>0</v>
      </c>
      <c r="EF196">
        <v>0</v>
      </c>
      <c r="EG196">
        <v>-1.13636363636364</v>
      </c>
      <c r="EH196">
        <v>0</v>
      </c>
      <c r="EI196">
        <v>-29.8181818181818</v>
      </c>
      <c r="EJ196">
        <v>-2.22727272727273</v>
      </c>
      <c r="EK196">
        <v>31.062</v>
      </c>
      <c r="EL196">
        <v>36</v>
      </c>
      <c r="EM196">
        <v>33.125</v>
      </c>
      <c r="EN196">
        <v>37.5</v>
      </c>
      <c r="EO196">
        <v>32.062</v>
      </c>
      <c r="EP196">
        <v>0</v>
      </c>
      <c r="EQ196">
        <v>0</v>
      </c>
      <c r="ER196">
        <v>0</v>
      </c>
      <c r="ES196">
        <v>1654191199.9</v>
      </c>
      <c r="ET196">
        <v>0</v>
      </c>
      <c r="EU196">
        <v>-1.9</v>
      </c>
      <c r="EV196">
        <v>1.4615378732512</v>
      </c>
      <c r="EW196">
        <v>20.6153849619614</v>
      </c>
      <c r="EX196">
        <v>-31.48</v>
      </c>
      <c r="EY196">
        <v>15</v>
      </c>
      <c r="EZ196">
        <v>0</v>
      </c>
      <c r="FA196" t="s">
        <v>421</v>
      </c>
      <c r="FB196">
        <v>1653839153.1</v>
      </c>
      <c r="FC196">
        <v>1653839148.6</v>
      </c>
      <c r="FD196">
        <v>0</v>
      </c>
      <c r="FE196">
        <v>0.832</v>
      </c>
      <c r="FF196">
        <v>0.044</v>
      </c>
      <c r="FG196">
        <v>2.673</v>
      </c>
      <c r="FH196">
        <v>0.008</v>
      </c>
      <c r="FI196">
        <v>427</v>
      </c>
      <c r="FJ196">
        <v>11</v>
      </c>
      <c r="FK196">
        <v>0.49</v>
      </c>
      <c r="FL196">
        <v>0.23</v>
      </c>
      <c r="FM196">
        <v>2.53860225806452</v>
      </c>
      <c r="FN196">
        <v>-2.40204145161291</v>
      </c>
      <c r="FO196">
        <v>0.19063758243546</v>
      </c>
      <c r="FP196">
        <v>-1</v>
      </c>
      <c r="FQ196">
        <v>-1.12</v>
      </c>
      <c r="FR196">
        <v>6.73076890594156</v>
      </c>
      <c r="FS196">
        <v>14.4632499805542</v>
      </c>
      <c r="FT196">
        <v>0</v>
      </c>
      <c r="FU196">
        <v>0.0495169577741935</v>
      </c>
      <c r="FV196">
        <v>0.276562716629032</v>
      </c>
      <c r="FW196">
        <v>0.0419651098609423</v>
      </c>
      <c r="FX196">
        <v>0</v>
      </c>
      <c r="FY196">
        <v>0</v>
      </c>
      <c r="FZ196">
        <v>2</v>
      </c>
      <c r="GA196" t="s">
        <v>422</v>
      </c>
      <c r="GB196">
        <v>3.21063</v>
      </c>
      <c r="GC196">
        <v>2.75486</v>
      </c>
      <c r="GD196">
        <v>0.153938</v>
      </c>
      <c r="GE196">
        <v>0.15406</v>
      </c>
      <c r="GF196">
        <v>0.0505046</v>
      </c>
      <c r="GG196">
        <v>0.0510521</v>
      </c>
      <c r="GH196">
        <v>33373.3</v>
      </c>
      <c r="GI196">
        <v>36856.3</v>
      </c>
      <c r="GJ196">
        <v>35706.6</v>
      </c>
      <c r="GK196">
        <v>39505.8</v>
      </c>
      <c r="GL196">
        <v>47994.9</v>
      </c>
      <c r="GM196">
        <v>54060.3</v>
      </c>
      <c r="GN196">
        <v>55668.8</v>
      </c>
      <c r="GO196">
        <v>63245.3</v>
      </c>
      <c r="GP196">
        <v>2.26022</v>
      </c>
      <c r="GQ196">
        <v>2.4405</v>
      </c>
      <c r="GR196">
        <v>0.117987</v>
      </c>
      <c r="GS196">
        <v>0</v>
      </c>
      <c r="GT196">
        <v>16.3523</v>
      </c>
      <c r="GU196">
        <v>999.9</v>
      </c>
      <c r="GV196">
        <v>33.464</v>
      </c>
      <c r="GW196">
        <v>22.165</v>
      </c>
      <c r="GX196">
        <v>9.90202</v>
      </c>
      <c r="GY196">
        <v>54.69</v>
      </c>
      <c r="GZ196">
        <v>36.6987</v>
      </c>
      <c r="HA196">
        <v>2</v>
      </c>
      <c r="HB196">
        <v>-0.575846</v>
      </c>
      <c r="HC196">
        <v>0</v>
      </c>
      <c r="HD196">
        <v>20.1792</v>
      </c>
      <c r="HE196">
        <v>5.20471</v>
      </c>
      <c r="HF196">
        <v>12.004</v>
      </c>
      <c r="HG196">
        <v>4.9757</v>
      </c>
      <c r="HH196">
        <v>3.293</v>
      </c>
      <c r="HI196">
        <v>455.1</v>
      </c>
      <c r="HJ196">
        <v>9999</v>
      </c>
      <c r="HK196">
        <v>9999</v>
      </c>
      <c r="HL196">
        <v>8593.3</v>
      </c>
      <c r="HM196">
        <v>1.86247</v>
      </c>
      <c r="HN196">
        <v>1.86768</v>
      </c>
      <c r="HO196">
        <v>1.86741</v>
      </c>
      <c r="HP196">
        <v>1.86844</v>
      </c>
      <c r="HQ196">
        <v>1.86939</v>
      </c>
      <c r="HR196">
        <v>1.86548</v>
      </c>
      <c r="HS196">
        <v>1.86663</v>
      </c>
      <c r="HT196">
        <v>1.86798</v>
      </c>
      <c r="HU196">
        <v>5</v>
      </c>
      <c r="HV196">
        <v>0</v>
      </c>
      <c r="HW196">
        <v>0</v>
      </c>
      <c r="HX196">
        <v>0</v>
      </c>
      <c r="HY196" t="s">
        <v>423</v>
      </c>
      <c r="HZ196" t="s">
        <v>424</v>
      </c>
      <c r="IA196" t="s">
        <v>425</v>
      </c>
      <c r="IB196" t="s">
        <v>425</v>
      </c>
      <c r="IC196" t="s">
        <v>425</v>
      </c>
      <c r="ID196" t="s">
        <v>425</v>
      </c>
      <c r="IE196">
        <v>0</v>
      </c>
      <c r="IF196">
        <v>100</v>
      </c>
      <c r="IG196">
        <v>100</v>
      </c>
      <c r="IH196">
        <v>3.246</v>
      </c>
      <c r="II196">
        <v>-0.028</v>
      </c>
      <c r="IJ196">
        <v>2.1281692141418</v>
      </c>
      <c r="IK196">
        <v>0.00126289029031032</v>
      </c>
      <c r="IL196">
        <v>1.41772891061911e-08</v>
      </c>
      <c r="IM196">
        <v>3.84268295795709e-11</v>
      </c>
      <c r="IN196">
        <v>-0.00961934716735676</v>
      </c>
      <c r="IO196">
        <v>-0.0181798780298593</v>
      </c>
      <c r="IP196">
        <v>0.00198435848900387</v>
      </c>
      <c r="IQ196">
        <v>-1.69116240974151e-05</v>
      </c>
      <c r="IR196">
        <v>-3</v>
      </c>
      <c r="IS196">
        <v>2251</v>
      </c>
      <c r="IT196">
        <v>1</v>
      </c>
      <c r="IU196">
        <v>27</v>
      </c>
      <c r="IV196">
        <v>5867.4</v>
      </c>
      <c r="IW196">
        <v>5867.5</v>
      </c>
      <c r="IX196">
        <v>0.147705</v>
      </c>
      <c r="IY196">
        <v>4.99756</v>
      </c>
      <c r="IZ196">
        <v>2.24854</v>
      </c>
      <c r="JA196">
        <v>2.6001</v>
      </c>
      <c r="JB196">
        <v>1.99585</v>
      </c>
      <c r="JC196">
        <v>2.3645</v>
      </c>
      <c r="JD196">
        <v>23.7994</v>
      </c>
      <c r="JE196">
        <v>15.2353</v>
      </c>
      <c r="JF196">
        <v>2</v>
      </c>
      <c r="JG196">
        <v>617.531</v>
      </c>
      <c r="JH196">
        <v>760.579</v>
      </c>
      <c r="JI196">
        <v>18.7678</v>
      </c>
      <c r="JJ196">
        <v>19.5464</v>
      </c>
      <c r="JK196">
        <v>29.9997</v>
      </c>
      <c r="JL196">
        <v>19.5884</v>
      </c>
      <c r="JM196">
        <v>19.5502</v>
      </c>
      <c r="JN196">
        <v>-1</v>
      </c>
      <c r="JO196">
        <v>-30</v>
      </c>
      <c r="JP196">
        <v>-30</v>
      </c>
      <c r="JQ196">
        <v>-999.9</v>
      </c>
      <c r="JR196">
        <v>420.1</v>
      </c>
      <c r="JS196">
        <v>0</v>
      </c>
      <c r="JT196">
        <v>103.373</v>
      </c>
      <c r="JU196">
        <v>105.35</v>
      </c>
    </row>
    <row r="197" spans="1:281">
      <c r="A197">
        <v>181</v>
      </c>
      <c r="B197">
        <v>1654191259</v>
      </c>
      <c r="C197">
        <v>10801.9000000954</v>
      </c>
      <c r="D197" t="s">
        <v>785</v>
      </c>
      <c r="E197" t="s">
        <v>786</v>
      </c>
      <c r="F197">
        <v>5</v>
      </c>
      <c r="G197" t="s">
        <v>417</v>
      </c>
      <c r="H197" t="s">
        <v>418</v>
      </c>
      <c r="I197">
        <v>1654191256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915.581335156217</v>
      </c>
      <c r="AK197">
        <v>915.164515151516</v>
      </c>
      <c r="AL197">
        <v>-0.283429879760217</v>
      </c>
      <c r="AM197">
        <v>66.9138105753433</v>
      </c>
      <c r="AN197">
        <f>(AP197 - AO197 + DI197*1E3/(8.314*(DK197+273.15)) * AR197/DH197 * AQ197) * DH197/(100*CV197) * 1000/(1000 - AP197)</f>
        <v>0</v>
      </c>
      <c r="AO197">
        <v>8.63810222299315</v>
      </c>
      <c r="AP197">
        <v>8.69176775757576</v>
      </c>
      <c r="AQ197">
        <v>-0.00710173612936913</v>
      </c>
      <c r="AR197">
        <v>78.336245327383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419</v>
      </c>
      <c r="AY197" t="s">
        <v>419</v>
      </c>
      <c r="AZ197">
        <v>0</v>
      </c>
      <c r="BA197">
        <v>0</v>
      </c>
      <c r="BB197">
        <f>1-AZ197/BA197</f>
        <v>0</v>
      </c>
      <c r="BC197">
        <v>0</v>
      </c>
      <c r="BD197" t="s">
        <v>419</v>
      </c>
      <c r="BE197" t="s">
        <v>419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419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6</v>
      </c>
      <c r="CW197">
        <v>0.5</v>
      </c>
      <c r="CX197" t="s">
        <v>420</v>
      </c>
      <c r="CY197">
        <v>2</v>
      </c>
      <c r="CZ197" t="b">
        <v>1</v>
      </c>
      <c r="DA197">
        <v>1654191256</v>
      </c>
      <c r="DB197">
        <v>907.972818181818</v>
      </c>
      <c r="DC197">
        <v>907.640909090909</v>
      </c>
      <c r="DD197">
        <v>8.69845272727273</v>
      </c>
      <c r="DE197">
        <v>8.64138181818182</v>
      </c>
      <c r="DF197">
        <v>904.662363636364</v>
      </c>
      <c r="DG197">
        <v>8.72684181818182</v>
      </c>
      <c r="DH197">
        <v>600.062545454545</v>
      </c>
      <c r="DI197">
        <v>90.59</v>
      </c>
      <c r="DJ197">
        <v>0.100061081818182</v>
      </c>
      <c r="DK197">
        <v>18.7196909090909</v>
      </c>
      <c r="DL197">
        <v>18.2614363636364</v>
      </c>
      <c r="DM197">
        <v>999.9</v>
      </c>
      <c r="DN197">
        <v>0</v>
      </c>
      <c r="DO197">
        <v>0</v>
      </c>
      <c r="DP197">
        <v>10011.9218181818</v>
      </c>
      <c r="DQ197">
        <v>0</v>
      </c>
      <c r="DR197">
        <v>0.220656</v>
      </c>
      <c r="DS197">
        <v>0.331970818181818</v>
      </c>
      <c r="DT197">
        <v>915.939909090909</v>
      </c>
      <c r="DU197">
        <v>915.552363636364</v>
      </c>
      <c r="DV197">
        <v>0.0570706872727273</v>
      </c>
      <c r="DW197">
        <v>907.640909090909</v>
      </c>
      <c r="DX197">
        <v>8.64138181818182</v>
      </c>
      <c r="DY197">
        <v>0.787992909090909</v>
      </c>
      <c r="DZ197">
        <v>0.782822727272727</v>
      </c>
      <c r="EA197">
        <v>3.49281727272727</v>
      </c>
      <c r="EB197">
        <v>3.39948818181818</v>
      </c>
      <c r="EC197">
        <v>0</v>
      </c>
      <c r="ED197">
        <v>0</v>
      </c>
      <c r="EE197">
        <v>0</v>
      </c>
      <c r="EF197">
        <v>0</v>
      </c>
      <c r="EG197">
        <v>2.22727272727273</v>
      </c>
      <c r="EH197">
        <v>0</v>
      </c>
      <c r="EI197">
        <v>-29.5454545454545</v>
      </c>
      <c r="EJ197">
        <v>-2.63636363636364</v>
      </c>
      <c r="EK197">
        <v>31</v>
      </c>
      <c r="EL197">
        <v>35.9484545454545</v>
      </c>
      <c r="EM197">
        <v>33.062</v>
      </c>
      <c r="EN197">
        <v>37.4484545454545</v>
      </c>
      <c r="EO197">
        <v>32</v>
      </c>
      <c r="EP197">
        <v>0</v>
      </c>
      <c r="EQ197">
        <v>0</v>
      </c>
      <c r="ER197">
        <v>0</v>
      </c>
      <c r="ES197">
        <v>1654191259.9</v>
      </c>
      <c r="ET197">
        <v>0</v>
      </c>
      <c r="EU197">
        <v>3.02</v>
      </c>
      <c r="EV197">
        <v>-31.1153836827541</v>
      </c>
      <c r="EW197">
        <v>27.4230757999937</v>
      </c>
      <c r="EX197">
        <v>-36.38</v>
      </c>
      <c r="EY197">
        <v>15</v>
      </c>
      <c r="EZ197">
        <v>0</v>
      </c>
      <c r="FA197" t="s">
        <v>421</v>
      </c>
      <c r="FB197">
        <v>1653839153.1</v>
      </c>
      <c r="FC197">
        <v>1653839148.6</v>
      </c>
      <c r="FD197">
        <v>0</v>
      </c>
      <c r="FE197">
        <v>0.832</v>
      </c>
      <c r="FF197">
        <v>0.044</v>
      </c>
      <c r="FG197">
        <v>2.673</v>
      </c>
      <c r="FH197">
        <v>0.008</v>
      </c>
      <c r="FI197">
        <v>427</v>
      </c>
      <c r="FJ197">
        <v>11</v>
      </c>
      <c r="FK197">
        <v>0.49</v>
      </c>
      <c r="FL197">
        <v>0.23</v>
      </c>
      <c r="FM197">
        <v>-10.3657736451613</v>
      </c>
      <c r="FN197">
        <v>24.0459410322581</v>
      </c>
      <c r="FO197">
        <v>15.0524298102941</v>
      </c>
      <c r="FP197">
        <v>-1</v>
      </c>
      <c r="FQ197">
        <v>3.08</v>
      </c>
      <c r="FR197">
        <v>-4.57692223505155</v>
      </c>
      <c r="FS197">
        <v>12.5360918950046</v>
      </c>
      <c r="FT197">
        <v>0</v>
      </c>
      <c r="FU197">
        <v>0.0570522909677419</v>
      </c>
      <c r="FV197">
        <v>0.160823138709677</v>
      </c>
      <c r="FW197">
        <v>0.03230827453599</v>
      </c>
      <c r="FX197">
        <v>0</v>
      </c>
      <c r="FY197">
        <v>0</v>
      </c>
      <c r="FZ197">
        <v>2</v>
      </c>
      <c r="GA197" t="s">
        <v>422</v>
      </c>
      <c r="GB197">
        <v>3.21062</v>
      </c>
      <c r="GC197">
        <v>2.75493</v>
      </c>
      <c r="GD197">
        <v>0.159238</v>
      </c>
      <c r="GE197">
        <v>0.159708</v>
      </c>
      <c r="GF197">
        <v>0.0503516</v>
      </c>
      <c r="GG197">
        <v>0.050843</v>
      </c>
      <c r="GH197">
        <v>33168.1</v>
      </c>
      <c r="GI197">
        <v>36616</v>
      </c>
      <c r="GJ197">
        <v>35709.9</v>
      </c>
      <c r="GK197">
        <v>39511</v>
      </c>
      <c r="GL197">
        <v>48006.5</v>
      </c>
      <c r="GM197">
        <v>54079.2</v>
      </c>
      <c r="GN197">
        <v>55672.7</v>
      </c>
      <c r="GO197">
        <v>63253</v>
      </c>
      <c r="GP197">
        <v>2.26148</v>
      </c>
      <c r="GQ197">
        <v>2.44202</v>
      </c>
      <c r="GR197">
        <v>0.116855</v>
      </c>
      <c r="GS197">
        <v>0</v>
      </c>
      <c r="GT197">
        <v>16.3121</v>
      </c>
      <c r="GU197">
        <v>999.9</v>
      </c>
      <c r="GV197">
        <v>33.512</v>
      </c>
      <c r="GW197">
        <v>22.094</v>
      </c>
      <c r="GX197">
        <v>9.87263</v>
      </c>
      <c r="GY197">
        <v>54.9001</v>
      </c>
      <c r="GZ197">
        <v>36.6907</v>
      </c>
      <c r="HA197">
        <v>2</v>
      </c>
      <c r="HB197">
        <v>-0.580589</v>
      </c>
      <c r="HC197">
        <v>0</v>
      </c>
      <c r="HD197">
        <v>20.179</v>
      </c>
      <c r="HE197">
        <v>5.20456</v>
      </c>
      <c r="HF197">
        <v>12.004</v>
      </c>
      <c r="HG197">
        <v>4.97575</v>
      </c>
      <c r="HH197">
        <v>3.293</v>
      </c>
      <c r="HI197">
        <v>455.1</v>
      </c>
      <c r="HJ197">
        <v>9999</v>
      </c>
      <c r="HK197">
        <v>9999</v>
      </c>
      <c r="HL197">
        <v>8593.3</v>
      </c>
      <c r="HM197">
        <v>1.86247</v>
      </c>
      <c r="HN197">
        <v>1.86768</v>
      </c>
      <c r="HO197">
        <v>1.86737</v>
      </c>
      <c r="HP197">
        <v>1.86844</v>
      </c>
      <c r="HQ197">
        <v>1.86935</v>
      </c>
      <c r="HR197">
        <v>1.86551</v>
      </c>
      <c r="HS197">
        <v>1.86662</v>
      </c>
      <c r="HT197">
        <v>1.86798</v>
      </c>
      <c r="HU197">
        <v>5</v>
      </c>
      <c r="HV197">
        <v>0</v>
      </c>
      <c r="HW197">
        <v>0</v>
      </c>
      <c r="HX197">
        <v>0</v>
      </c>
      <c r="HY197" t="s">
        <v>423</v>
      </c>
      <c r="HZ197" t="s">
        <v>424</v>
      </c>
      <c r="IA197" t="s">
        <v>425</v>
      </c>
      <c r="IB197" t="s">
        <v>425</v>
      </c>
      <c r="IC197" t="s">
        <v>425</v>
      </c>
      <c r="ID197" t="s">
        <v>425</v>
      </c>
      <c r="IE197">
        <v>0</v>
      </c>
      <c r="IF197">
        <v>100</v>
      </c>
      <c r="IG197">
        <v>100</v>
      </c>
      <c r="IH197">
        <v>3.309</v>
      </c>
      <c r="II197">
        <v>-0.0284</v>
      </c>
      <c r="IJ197">
        <v>2.1281692141418</v>
      </c>
      <c r="IK197">
        <v>0.00126289029031032</v>
      </c>
      <c r="IL197">
        <v>1.41772891061911e-08</v>
      </c>
      <c r="IM197">
        <v>3.84268295795709e-11</v>
      </c>
      <c r="IN197">
        <v>-0.00961934716735676</v>
      </c>
      <c r="IO197">
        <v>-0.0181798780298593</v>
      </c>
      <c r="IP197">
        <v>0.00198435848900387</v>
      </c>
      <c r="IQ197">
        <v>-1.69116240974151e-05</v>
      </c>
      <c r="IR197">
        <v>-3</v>
      </c>
      <c r="IS197">
        <v>2251</v>
      </c>
      <c r="IT197">
        <v>1</v>
      </c>
      <c r="IU197">
        <v>27</v>
      </c>
      <c r="IV197">
        <v>5868.4</v>
      </c>
      <c r="IW197">
        <v>5868.5</v>
      </c>
      <c r="IX197">
        <v>0.147705</v>
      </c>
      <c r="IY197">
        <v>4.99756</v>
      </c>
      <c r="IZ197">
        <v>2.24854</v>
      </c>
      <c r="JA197">
        <v>2.6001</v>
      </c>
      <c r="JB197">
        <v>1.99585</v>
      </c>
      <c r="JC197">
        <v>2.28516</v>
      </c>
      <c r="JD197">
        <v>23.7386</v>
      </c>
      <c r="JE197">
        <v>15.2178</v>
      </c>
      <c r="JF197">
        <v>2</v>
      </c>
      <c r="JG197">
        <v>617.38</v>
      </c>
      <c r="JH197">
        <v>760.59</v>
      </c>
      <c r="JI197">
        <v>18.6985</v>
      </c>
      <c r="JJ197">
        <v>19.4714</v>
      </c>
      <c r="JK197">
        <v>29.9998</v>
      </c>
      <c r="JL197">
        <v>19.505</v>
      </c>
      <c r="JM197">
        <v>19.4656</v>
      </c>
      <c r="JN197">
        <v>-1</v>
      </c>
      <c r="JO197">
        <v>-30</v>
      </c>
      <c r="JP197">
        <v>-30</v>
      </c>
      <c r="JQ197">
        <v>-999.9</v>
      </c>
      <c r="JR197">
        <v>420.1</v>
      </c>
      <c r="JS197">
        <v>0</v>
      </c>
      <c r="JT197">
        <v>103.381</v>
      </c>
      <c r="JU197">
        <v>105.363</v>
      </c>
    </row>
    <row r="198" spans="1:281">
      <c r="A198">
        <v>182</v>
      </c>
      <c r="B198">
        <v>1654191319</v>
      </c>
      <c r="C198">
        <v>10861.9000000954</v>
      </c>
      <c r="D198" t="s">
        <v>787</v>
      </c>
      <c r="E198" t="s">
        <v>788</v>
      </c>
      <c r="F198">
        <v>5</v>
      </c>
      <c r="G198" t="s">
        <v>417</v>
      </c>
      <c r="H198" t="s">
        <v>418</v>
      </c>
      <c r="I198">
        <v>1654191316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972.444065488775</v>
      </c>
      <c r="AK198">
        <v>972.237036363636</v>
      </c>
      <c r="AL198">
        <v>-0.307085332240787</v>
      </c>
      <c r="AM198">
        <v>66.9138105753433</v>
      </c>
      <c r="AN198">
        <f>(AP198 - AO198 + DI198*1E3/(8.314*(DK198+273.15)) * AR198/DH198 * AQ198) * DH198/(100*CV198) * 1000/(1000 - AP198)</f>
        <v>0</v>
      </c>
      <c r="AO198">
        <v>8.76461008170691</v>
      </c>
      <c r="AP198">
        <v>8.77756975757575</v>
      </c>
      <c r="AQ198">
        <v>0.000180087481356662</v>
      </c>
      <c r="AR198">
        <v>78.336245327383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419</v>
      </c>
      <c r="AY198" t="s">
        <v>419</v>
      </c>
      <c r="AZ198">
        <v>0</v>
      </c>
      <c r="BA198">
        <v>0</v>
      </c>
      <c r="BB198">
        <f>1-AZ198/BA198</f>
        <v>0</v>
      </c>
      <c r="BC198">
        <v>0</v>
      </c>
      <c r="BD198" t="s">
        <v>419</v>
      </c>
      <c r="BE198" t="s">
        <v>419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419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6</v>
      </c>
      <c r="CW198">
        <v>0.5</v>
      </c>
      <c r="CX198" t="s">
        <v>420</v>
      </c>
      <c r="CY198">
        <v>2</v>
      </c>
      <c r="CZ198" t="b">
        <v>1</v>
      </c>
      <c r="DA198">
        <v>1654191316</v>
      </c>
      <c r="DB198">
        <v>964.534363636364</v>
      </c>
      <c r="DC198">
        <v>963.906909090909</v>
      </c>
      <c r="DD198">
        <v>8.76855363636364</v>
      </c>
      <c r="DE198">
        <v>8.76217636363636</v>
      </c>
      <c r="DF198">
        <v>961.144909090909</v>
      </c>
      <c r="DG198">
        <v>8.79606272727272</v>
      </c>
      <c r="DH198">
        <v>600.036636363636</v>
      </c>
      <c r="DI198">
        <v>90.5896090909091</v>
      </c>
      <c r="DJ198">
        <v>0.100012981818182</v>
      </c>
      <c r="DK198">
        <v>18.6699909090909</v>
      </c>
      <c r="DL198">
        <v>18.1998363636364</v>
      </c>
      <c r="DM198">
        <v>999.9</v>
      </c>
      <c r="DN198">
        <v>0</v>
      </c>
      <c r="DO198">
        <v>0</v>
      </c>
      <c r="DP198">
        <v>10010.3227272727</v>
      </c>
      <c r="DQ198">
        <v>0</v>
      </c>
      <c r="DR198">
        <v>0.220656</v>
      </c>
      <c r="DS198">
        <v>0.627475045454545</v>
      </c>
      <c r="DT198">
        <v>973.066727272727</v>
      </c>
      <c r="DU198">
        <v>972.427545454545</v>
      </c>
      <c r="DV198">
        <v>0.00637738727272727</v>
      </c>
      <c r="DW198">
        <v>963.906909090909</v>
      </c>
      <c r="DX198">
        <v>8.76217636363636</v>
      </c>
      <c r="DY198">
        <v>0.794339818181818</v>
      </c>
      <c r="DZ198">
        <v>0.793761909090909</v>
      </c>
      <c r="EA198">
        <v>3.60655363636364</v>
      </c>
      <c r="EB198">
        <v>3.59623</v>
      </c>
      <c r="EC198">
        <v>0</v>
      </c>
      <c r="ED198">
        <v>0</v>
      </c>
      <c r="EE198">
        <v>0</v>
      </c>
      <c r="EF198">
        <v>0</v>
      </c>
      <c r="EG198">
        <v>-3.77272727272727</v>
      </c>
      <c r="EH198">
        <v>0</v>
      </c>
      <c r="EI198">
        <v>-30.2727272727273</v>
      </c>
      <c r="EJ198">
        <v>-3.36363636363636</v>
      </c>
      <c r="EK198">
        <v>30.9313636363636</v>
      </c>
      <c r="EL198">
        <v>35.937</v>
      </c>
      <c r="EM198">
        <v>33</v>
      </c>
      <c r="EN198">
        <v>37.375</v>
      </c>
      <c r="EO198">
        <v>31.937</v>
      </c>
      <c r="EP198">
        <v>0</v>
      </c>
      <c r="EQ198">
        <v>0</v>
      </c>
      <c r="ER198">
        <v>0</v>
      </c>
      <c r="ES198">
        <v>1654191319.9</v>
      </c>
      <c r="ET198">
        <v>0</v>
      </c>
      <c r="EU198">
        <v>-2.26</v>
      </c>
      <c r="EV198">
        <v>24.7307692193656</v>
      </c>
      <c r="EW198">
        <v>13.6923069015763</v>
      </c>
      <c r="EX198">
        <v>-28.46</v>
      </c>
      <c r="EY198">
        <v>15</v>
      </c>
      <c r="EZ198">
        <v>0</v>
      </c>
      <c r="FA198" t="s">
        <v>421</v>
      </c>
      <c r="FB198">
        <v>1653839153.1</v>
      </c>
      <c r="FC198">
        <v>1653839148.6</v>
      </c>
      <c r="FD198">
        <v>0</v>
      </c>
      <c r="FE198">
        <v>0.832</v>
      </c>
      <c r="FF198">
        <v>0.044</v>
      </c>
      <c r="FG198">
        <v>2.673</v>
      </c>
      <c r="FH198">
        <v>0.008</v>
      </c>
      <c r="FI198">
        <v>427</v>
      </c>
      <c r="FJ198">
        <v>11</v>
      </c>
      <c r="FK198">
        <v>0.49</v>
      </c>
      <c r="FL198">
        <v>0.23</v>
      </c>
      <c r="FM198">
        <v>-5.58196447</v>
      </c>
      <c r="FN198">
        <v>19.2763523746385</v>
      </c>
      <c r="FO198">
        <v>8.37734932591134</v>
      </c>
      <c r="FP198">
        <v>-1</v>
      </c>
      <c r="FQ198">
        <v>-2.05769230769231</v>
      </c>
      <c r="FR198">
        <v>-18.9572652245199</v>
      </c>
      <c r="FS198">
        <v>15.1176965348796</v>
      </c>
      <c r="FT198">
        <v>0</v>
      </c>
      <c r="FU198">
        <v>0.0190346066666667</v>
      </c>
      <c r="FV198">
        <v>-0.0731055953726363</v>
      </c>
      <c r="FW198">
        <v>0.0097144655187215</v>
      </c>
      <c r="FX198">
        <v>1</v>
      </c>
      <c r="FY198">
        <v>1</v>
      </c>
      <c r="FZ198">
        <v>2</v>
      </c>
      <c r="GA198" t="s">
        <v>492</v>
      </c>
      <c r="GB198">
        <v>3.21072</v>
      </c>
      <c r="GC198">
        <v>2.75489</v>
      </c>
      <c r="GD198">
        <v>0.165585</v>
      </c>
      <c r="GE198">
        <v>0.165862</v>
      </c>
      <c r="GF198">
        <v>0.050743</v>
      </c>
      <c r="GG198">
        <v>0.0511674</v>
      </c>
      <c r="GH198">
        <v>32921.4</v>
      </c>
      <c r="GI198">
        <v>36354.2</v>
      </c>
      <c r="GJ198">
        <v>35712.8</v>
      </c>
      <c r="GK198">
        <v>39516.6</v>
      </c>
      <c r="GL198">
        <v>47989.3</v>
      </c>
      <c r="GM198">
        <v>54067.9</v>
      </c>
      <c r="GN198">
        <v>55675.8</v>
      </c>
      <c r="GO198">
        <v>63261.4</v>
      </c>
      <c r="GP198">
        <v>2.26225</v>
      </c>
      <c r="GQ198">
        <v>2.4439</v>
      </c>
      <c r="GR198">
        <v>0.116892</v>
      </c>
      <c r="GS198">
        <v>0</v>
      </c>
      <c r="GT198">
        <v>16.2727</v>
      </c>
      <c r="GU198">
        <v>999.9</v>
      </c>
      <c r="GV198">
        <v>33.738</v>
      </c>
      <c r="GW198">
        <v>22.003</v>
      </c>
      <c r="GX198">
        <v>9.88354</v>
      </c>
      <c r="GY198">
        <v>54.6901</v>
      </c>
      <c r="GZ198">
        <v>36.6627</v>
      </c>
      <c r="HA198">
        <v>2</v>
      </c>
      <c r="HB198">
        <v>-0.585175</v>
      </c>
      <c r="HC198">
        <v>0</v>
      </c>
      <c r="HD198">
        <v>20.1793</v>
      </c>
      <c r="HE198">
        <v>5.20441</v>
      </c>
      <c r="HF198">
        <v>12.004</v>
      </c>
      <c r="HG198">
        <v>4.9758</v>
      </c>
      <c r="HH198">
        <v>3.293</v>
      </c>
      <c r="HI198">
        <v>455.1</v>
      </c>
      <c r="HJ198">
        <v>9999</v>
      </c>
      <c r="HK198">
        <v>9999</v>
      </c>
      <c r="HL198">
        <v>8593.3</v>
      </c>
      <c r="HM198">
        <v>1.86246</v>
      </c>
      <c r="HN198">
        <v>1.86767</v>
      </c>
      <c r="HO198">
        <v>1.86739</v>
      </c>
      <c r="HP198">
        <v>1.86844</v>
      </c>
      <c r="HQ198">
        <v>1.86937</v>
      </c>
      <c r="HR198">
        <v>1.86546</v>
      </c>
      <c r="HS198">
        <v>1.86661</v>
      </c>
      <c r="HT198">
        <v>1.86798</v>
      </c>
      <c r="HU198">
        <v>5</v>
      </c>
      <c r="HV198">
        <v>0</v>
      </c>
      <c r="HW198">
        <v>0</v>
      </c>
      <c r="HX198">
        <v>0</v>
      </c>
      <c r="HY198" t="s">
        <v>423</v>
      </c>
      <c r="HZ198" t="s">
        <v>424</v>
      </c>
      <c r="IA198" t="s">
        <v>425</v>
      </c>
      <c r="IB198" t="s">
        <v>425</v>
      </c>
      <c r="IC198" t="s">
        <v>425</v>
      </c>
      <c r="ID198" t="s">
        <v>425</v>
      </c>
      <c r="IE198">
        <v>0</v>
      </c>
      <c r="IF198">
        <v>100</v>
      </c>
      <c r="IG198">
        <v>100</v>
      </c>
      <c r="IH198">
        <v>3.388</v>
      </c>
      <c r="II198">
        <v>-0.0274</v>
      </c>
      <c r="IJ198">
        <v>2.1281692141418</v>
      </c>
      <c r="IK198">
        <v>0.00126289029031032</v>
      </c>
      <c r="IL198">
        <v>1.41772891061911e-08</v>
      </c>
      <c r="IM198">
        <v>3.84268295795709e-11</v>
      </c>
      <c r="IN198">
        <v>-0.00961934716735676</v>
      </c>
      <c r="IO198">
        <v>-0.0181798780298593</v>
      </c>
      <c r="IP198">
        <v>0.00198435848900387</v>
      </c>
      <c r="IQ198">
        <v>-1.69116240974151e-05</v>
      </c>
      <c r="IR198">
        <v>-3</v>
      </c>
      <c r="IS198">
        <v>2251</v>
      </c>
      <c r="IT198">
        <v>1</v>
      </c>
      <c r="IU198">
        <v>27</v>
      </c>
      <c r="IV198">
        <v>5869.4</v>
      </c>
      <c r="IW198">
        <v>5869.5</v>
      </c>
      <c r="IX198">
        <v>0.147705</v>
      </c>
      <c r="IY198">
        <v>4.99756</v>
      </c>
      <c r="IZ198">
        <v>2.24854</v>
      </c>
      <c r="JA198">
        <v>2.6001</v>
      </c>
      <c r="JB198">
        <v>1.99585</v>
      </c>
      <c r="JC198">
        <v>2.30591</v>
      </c>
      <c r="JD198">
        <v>23.6575</v>
      </c>
      <c r="JE198">
        <v>15.2178</v>
      </c>
      <c r="JF198">
        <v>2</v>
      </c>
      <c r="JG198">
        <v>616.94</v>
      </c>
      <c r="JH198">
        <v>761.003</v>
      </c>
      <c r="JI198">
        <v>18.6278</v>
      </c>
      <c r="JJ198">
        <v>19.4013</v>
      </c>
      <c r="JK198">
        <v>29.9997</v>
      </c>
      <c r="JL198">
        <v>19.4271</v>
      </c>
      <c r="JM198">
        <v>19.3865</v>
      </c>
      <c r="JN198">
        <v>-1</v>
      </c>
      <c r="JO198">
        <v>-30</v>
      </c>
      <c r="JP198">
        <v>-30</v>
      </c>
      <c r="JQ198">
        <v>-999.9</v>
      </c>
      <c r="JR198">
        <v>420.1</v>
      </c>
      <c r="JS198">
        <v>0</v>
      </c>
      <c r="JT198">
        <v>103.388</v>
      </c>
      <c r="JU198">
        <v>105.377</v>
      </c>
    </row>
    <row r="199" spans="1:281">
      <c r="A199">
        <v>183</v>
      </c>
      <c r="B199">
        <v>1654191379</v>
      </c>
      <c r="C199">
        <v>10921.9000000954</v>
      </c>
      <c r="D199" t="s">
        <v>789</v>
      </c>
      <c r="E199" t="s">
        <v>790</v>
      </c>
      <c r="F199">
        <v>5</v>
      </c>
      <c r="G199" t="s">
        <v>417</v>
      </c>
      <c r="H199" t="s">
        <v>418</v>
      </c>
      <c r="I199">
        <v>1654191376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931.11315814847</v>
      </c>
      <c r="AK199">
        <v>932.973145454545</v>
      </c>
      <c r="AL199">
        <v>-0.740033551729175</v>
      </c>
      <c r="AM199">
        <v>66.9138105753433</v>
      </c>
      <c r="AN199">
        <f>(AP199 - AO199 + DI199*1E3/(8.314*(DK199+273.15)) * AR199/DH199 * AQ199) * DH199/(100*CV199) * 1000/(1000 - AP199)</f>
        <v>0</v>
      </c>
      <c r="AO199">
        <v>8.64565294594419</v>
      </c>
      <c r="AP199">
        <v>8.70615806060606</v>
      </c>
      <c r="AQ199">
        <v>-0.00690226288119052</v>
      </c>
      <c r="AR199">
        <v>78.336245327383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419</v>
      </c>
      <c r="AY199" t="s">
        <v>419</v>
      </c>
      <c r="AZ199">
        <v>0</v>
      </c>
      <c r="BA199">
        <v>0</v>
      </c>
      <c r="BB199">
        <f>1-AZ199/BA199</f>
        <v>0</v>
      </c>
      <c r="BC199">
        <v>0</v>
      </c>
      <c r="BD199" t="s">
        <v>419</v>
      </c>
      <c r="BE199" t="s">
        <v>419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419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6</v>
      </c>
      <c r="CW199">
        <v>0.5</v>
      </c>
      <c r="CX199" t="s">
        <v>420</v>
      </c>
      <c r="CY199">
        <v>2</v>
      </c>
      <c r="CZ199" t="b">
        <v>1</v>
      </c>
      <c r="DA199">
        <v>1654191376</v>
      </c>
      <c r="DB199">
        <v>926.670363636364</v>
      </c>
      <c r="DC199">
        <v>923.551727272727</v>
      </c>
      <c r="DD199">
        <v>8.71566545454546</v>
      </c>
      <c r="DE199">
        <v>8.65059909090909</v>
      </c>
      <c r="DF199">
        <v>923.333818181818</v>
      </c>
      <c r="DG199">
        <v>8.74383818181818</v>
      </c>
      <c r="DH199">
        <v>599.972727272727</v>
      </c>
      <c r="DI199">
        <v>90.5877727272727</v>
      </c>
      <c r="DJ199">
        <v>0.0998943636363636</v>
      </c>
      <c r="DK199">
        <v>18.6458636363636</v>
      </c>
      <c r="DL199">
        <v>18.2105727272727</v>
      </c>
      <c r="DM199">
        <v>999.9</v>
      </c>
      <c r="DN199">
        <v>0</v>
      </c>
      <c r="DO199">
        <v>0</v>
      </c>
      <c r="DP199">
        <v>10004.4281818182</v>
      </c>
      <c r="DQ199">
        <v>0</v>
      </c>
      <c r="DR199">
        <v>0.220656</v>
      </c>
      <c r="DS199">
        <v>3.11865272727273</v>
      </c>
      <c r="DT199">
        <v>934.818</v>
      </c>
      <c r="DU199">
        <v>931.610727272727</v>
      </c>
      <c r="DV199">
        <v>0.0650657272727273</v>
      </c>
      <c r="DW199">
        <v>923.551727272727</v>
      </c>
      <c r="DX199">
        <v>8.65059909090909</v>
      </c>
      <c r="DY199">
        <v>0.789532818181818</v>
      </c>
      <c r="DZ199">
        <v>0.783638545454545</v>
      </c>
      <c r="EA199">
        <v>3.52048636363636</v>
      </c>
      <c r="EB199">
        <v>3.41429909090909</v>
      </c>
      <c r="EC199">
        <v>0</v>
      </c>
      <c r="ED199">
        <v>0</v>
      </c>
      <c r="EE199">
        <v>0</v>
      </c>
      <c r="EF199">
        <v>0</v>
      </c>
      <c r="EG199">
        <v>-1.04545454545455</v>
      </c>
      <c r="EH199">
        <v>0</v>
      </c>
      <c r="EI199">
        <v>-33.3636363636364</v>
      </c>
      <c r="EJ199">
        <v>-3</v>
      </c>
      <c r="EK199">
        <v>30.8406363636364</v>
      </c>
      <c r="EL199">
        <v>35.875</v>
      </c>
      <c r="EM199">
        <v>32.937</v>
      </c>
      <c r="EN199">
        <v>37.3463636363636</v>
      </c>
      <c r="EO199">
        <v>31.875</v>
      </c>
      <c r="EP199">
        <v>0</v>
      </c>
      <c r="EQ199">
        <v>0</v>
      </c>
      <c r="ER199">
        <v>0</v>
      </c>
      <c r="ES199">
        <v>1654191379.9</v>
      </c>
      <c r="ET199">
        <v>0</v>
      </c>
      <c r="EU199">
        <v>1.16</v>
      </c>
      <c r="EV199">
        <v>5.19230708956014</v>
      </c>
      <c r="EW199">
        <v>60.8461537732644</v>
      </c>
      <c r="EX199">
        <v>-36.98</v>
      </c>
      <c r="EY199">
        <v>15</v>
      </c>
      <c r="EZ199">
        <v>0</v>
      </c>
      <c r="FA199" t="s">
        <v>421</v>
      </c>
      <c r="FB199">
        <v>1653839153.1</v>
      </c>
      <c r="FC199">
        <v>1653839148.6</v>
      </c>
      <c r="FD199">
        <v>0</v>
      </c>
      <c r="FE199">
        <v>0.832</v>
      </c>
      <c r="FF199">
        <v>0.044</v>
      </c>
      <c r="FG199">
        <v>2.673</v>
      </c>
      <c r="FH199">
        <v>0.008</v>
      </c>
      <c r="FI199">
        <v>427</v>
      </c>
      <c r="FJ199">
        <v>11</v>
      </c>
      <c r="FK199">
        <v>0.49</v>
      </c>
      <c r="FL199">
        <v>0.23</v>
      </c>
      <c r="FM199">
        <v>3.16178096774194</v>
      </c>
      <c r="FN199">
        <v>-0.791940483870969</v>
      </c>
      <c r="FO199">
        <v>0.089993512933051</v>
      </c>
      <c r="FP199">
        <v>-1</v>
      </c>
      <c r="FQ199">
        <v>0.62</v>
      </c>
      <c r="FR199">
        <v>8.34615311972958</v>
      </c>
      <c r="FS199">
        <v>12.299008090086</v>
      </c>
      <c r="FT199">
        <v>0</v>
      </c>
      <c r="FU199">
        <v>0.0538404774193548</v>
      </c>
      <c r="FV199">
        <v>0.190039766129032</v>
      </c>
      <c r="FW199">
        <v>0.0232795377187045</v>
      </c>
      <c r="FX199">
        <v>0</v>
      </c>
      <c r="FY199">
        <v>0</v>
      </c>
      <c r="FZ199">
        <v>2</v>
      </c>
      <c r="GA199" t="s">
        <v>422</v>
      </c>
      <c r="GB199">
        <v>3.21084</v>
      </c>
      <c r="GC199">
        <v>2.75496</v>
      </c>
      <c r="GD199">
        <v>0.161245</v>
      </c>
      <c r="GE199">
        <v>0.161226</v>
      </c>
      <c r="GF199">
        <v>0.0504289</v>
      </c>
      <c r="GG199">
        <v>0.0507993</v>
      </c>
      <c r="GH199">
        <v>33095.6</v>
      </c>
      <c r="GI199">
        <v>36559.9</v>
      </c>
      <c r="GJ199">
        <v>35716.1</v>
      </c>
      <c r="GK199">
        <v>39520.7</v>
      </c>
      <c r="GL199">
        <v>48009.5</v>
      </c>
      <c r="GM199">
        <v>54094.1</v>
      </c>
      <c r="GN199">
        <v>55680.4</v>
      </c>
      <c r="GO199">
        <v>63267.2</v>
      </c>
      <c r="GP199">
        <v>2.26375</v>
      </c>
      <c r="GQ199">
        <v>2.44517</v>
      </c>
      <c r="GR199">
        <v>0.114575</v>
      </c>
      <c r="GS199">
        <v>0</v>
      </c>
      <c r="GT199">
        <v>16.304</v>
      </c>
      <c r="GU199">
        <v>999.9</v>
      </c>
      <c r="GV199">
        <v>33.763</v>
      </c>
      <c r="GW199">
        <v>21.923</v>
      </c>
      <c r="GX199">
        <v>9.84312</v>
      </c>
      <c r="GY199">
        <v>54.6001</v>
      </c>
      <c r="GZ199">
        <v>36.5745</v>
      </c>
      <c r="HA199">
        <v>2</v>
      </c>
      <c r="HB199">
        <v>-0.589159</v>
      </c>
      <c r="HC199">
        <v>0</v>
      </c>
      <c r="HD199">
        <v>20.179</v>
      </c>
      <c r="HE199">
        <v>5.20471</v>
      </c>
      <c r="HF199">
        <v>12.004</v>
      </c>
      <c r="HG199">
        <v>4.9756</v>
      </c>
      <c r="HH199">
        <v>3.293</v>
      </c>
      <c r="HI199">
        <v>455.1</v>
      </c>
      <c r="HJ199">
        <v>9999</v>
      </c>
      <c r="HK199">
        <v>9999</v>
      </c>
      <c r="HL199">
        <v>8593.3</v>
      </c>
      <c r="HM199">
        <v>1.86246</v>
      </c>
      <c r="HN199">
        <v>1.86767</v>
      </c>
      <c r="HO199">
        <v>1.86741</v>
      </c>
      <c r="HP199">
        <v>1.86844</v>
      </c>
      <c r="HQ199">
        <v>1.86937</v>
      </c>
      <c r="HR199">
        <v>1.86551</v>
      </c>
      <c r="HS199">
        <v>1.86661</v>
      </c>
      <c r="HT199">
        <v>1.86798</v>
      </c>
      <c r="HU199">
        <v>5</v>
      </c>
      <c r="HV199">
        <v>0</v>
      </c>
      <c r="HW199">
        <v>0</v>
      </c>
      <c r="HX199">
        <v>0</v>
      </c>
      <c r="HY199" t="s">
        <v>423</v>
      </c>
      <c r="HZ199" t="s">
        <v>424</v>
      </c>
      <c r="IA199" t="s">
        <v>425</v>
      </c>
      <c r="IB199" t="s">
        <v>425</v>
      </c>
      <c r="IC199" t="s">
        <v>425</v>
      </c>
      <c r="ID199" t="s">
        <v>425</v>
      </c>
      <c r="IE199">
        <v>0</v>
      </c>
      <c r="IF199">
        <v>100</v>
      </c>
      <c r="IG199">
        <v>100</v>
      </c>
      <c r="IH199">
        <v>3.334</v>
      </c>
      <c r="II199">
        <v>-0.0283</v>
      </c>
      <c r="IJ199">
        <v>2.1281692141418</v>
      </c>
      <c r="IK199">
        <v>0.00126289029031032</v>
      </c>
      <c r="IL199">
        <v>1.41772891061911e-08</v>
      </c>
      <c r="IM199">
        <v>3.84268295795709e-11</v>
      </c>
      <c r="IN199">
        <v>-0.00961934716735676</v>
      </c>
      <c r="IO199">
        <v>-0.0181798780298593</v>
      </c>
      <c r="IP199">
        <v>0.00198435848900387</v>
      </c>
      <c r="IQ199">
        <v>-1.69116240974151e-05</v>
      </c>
      <c r="IR199">
        <v>-3</v>
      </c>
      <c r="IS199">
        <v>2251</v>
      </c>
      <c r="IT199">
        <v>1</v>
      </c>
      <c r="IU199">
        <v>27</v>
      </c>
      <c r="IV199">
        <v>5870.4</v>
      </c>
      <c r="IW199">
        <v>5870.5</v>
      </c>
      <c r="IX199">
        <v>0.147705</v>
      </c>
      <c r="IY199">
        <v>4.99756</v>
      </c>
      <c r="IZ199">
        <v>2.24854</v>
      </c>
      <c r="JA199">
        <v>2.6001</v>
      </c>
      <c r="JB199">
        <v>1.99585</v>
      </c>
      <c r="JC199">
        <v>2.30713</v>
      </c>
      <c r="JD199">
        <v>23.5967</v>
      </c>
      <c r="JE199">
        <v>15.209</v>
      </c>
      <c r="JF199">
        <v>2</v>
      </c>
      <c r="JG199">
        <v>617.145</v>
      </c>
      <c r="JH199">
        <v>761.011</v>
      </c>
      <c r="JI199">
        <v>18.5694</v>
      </c>
      <c r="JJ199">
        <v>19.3387</v>
      </c>
      <c r="JK199">
        <v>29.9998</v>
      </c>
      <c r="JL199">
        <v>19.3568</v>
      </c>
      <c r="JM199">
        <v>19.3159</v>
      </c>
      <c r="JN199">
        <v>-1</v>
      </c>
      <c r="JO199">
        <v>-30</v>
      </c>
      <c r="JP199">
        <v>-30</v>
      </c>
      <c r="JQ199">
        <v>-999.9</v>
      </c>
      <c r="JR199">
        <v>420.1</v>
      </c>
      <c r="JS199">
        <v>0</v>
      </c>
      <c r="JT199">
        <v>103.397</v>
      </c>
      <c r="JU199">
        <v>105.388</v>
      </c>
    </row>
    <row r="200" spans="1:281">
      <c r="A200">
        <v>184</v>
      </c>
      <c r="B200">
        <v>1654191439</v>
      </c>
      <c r="C200">
        <v>10981.9000000954</v>
      </c>
      <c r="D200" t="s">
        <v>791</v>
      </c>
      <c r="E200" t="s">
        <v>792</v>
      </c>
      <c r="F200">
        <v>5</v>
      </c>
      <c r="G200" t="s">
        <v>417</v>
      </c>
      <c r="H200" t="s">
        <v>418</v>
      </c>
      <c r="I200">
        <v>1654191436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887.368371083444</v>
      </c>
      <c r="AK200">
        <v>889.26983030303</v>
      </c>
      <c r="AL200">
        <v>-0.702183878105122</v>
      </c>
      <c r="AM200">
        <v>66.9138105753433</v>
      </c>
      <c r="AN200">
        <f>(AP200 - AO200 + DI200*1E3/(8.314*(DK200+273.15)) * AR200/DH200 * AQ200) * DH200/(100*CV200) * 1000/(1000 - AP200)</f>
        <v>0</v>
      </c>
      <c r="AO200">
        <v>8.65920038085872</v>
      </c>
      <c r="AP200">
        <v>8.70126757575758</v>
      </c>
      <c r="AQ200">
        <v>-0.00017963467702388</v>
      </c>
      <c r="AR200">
        <v>78.336245327383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419</v>
      </c>
      <c r="AY200" t="s">
        <v>419</v>
      </c>
      <c r="AZ200">
        <v>0</v>
      </c>
      <c r="BA200">
        <v>0</v>
      </c>
      <c r="BB200">
        <f>1-AZ200/BA200</f>
        <v>0</v>
      </c>
      <c r="BC200">
        <v>0</v>
      </c>
      <c r="BD200" t="s">
        <v>419</v>
      </c>
      <c r="BE200" t="s">
        <v>419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419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6</v>
      </c>
      <c r="CW200">
        <v>0.5</v>
      </c>
      <c r="CX200" t="s">
        <v>420</v>
      </c>
      <c r="CY200">
        <v>2</v>
      </c>
      <c r="CZ200" t="b">
        <v>1</v>
      </c>
      <c r="DA200">
        <v>1654191436</v>
      </c>
      <c r="DB200">
        <v>883.264272727273</v>
      </c>
      <c r="DC200">
        <v>880.191454545455</v>
      </c>
      <c r="DD200">
        <v>8.70394</v>
      </c>
      <c r="DE200">
        <v>8.66088818181818</v>
      </c>
      <c r="DF200">
        <v>879.987363636364</v>
      </c>
      <c r="DG200">
        <v>8.73226</v>
      </c>
      <c r="DH200">
        <v>600.016545454546</v>
      </c>
      <c r="DI200">
        <v>90.5850090909091</v>
      </c>
      <c r="DJ200">
        <v>0.0998256818181818</v>
      </c>
      <c r="DK200">
        <v>18.6118727272727</v>
      </c>
      <c r="DL200">
        <v>18.1611636363636</v>
      </c>
      <c r="DM200">
        <v>999.9</v>
      </c>
      <c r="DN200">
        <v>0</v>
      </c>
      <c r="DO200">
        <v>0</v>
      </c>
      <c r="DP200">
        <v>10027.3863636364</v>
      </c>
      <c r="DQ200">
        <v>0</v>
      </c>
      <c r="DR200">
        <v>0.220656</v>
      </c>
      <c r="DS200">
        <v>3.07283818181818</v>
      </c>
      <c r="DT200">
        <v>891.019727272727</v>
      </c>
      <c r="DU200">
        <v>887.881272727273</v>
      </c>
      <c r="DV200">
        <v>0.0430526818181818</v>
      </c>
      <c r="DW200">
        <v>880.191454545455</v>
      </c>
      <c r="DX200">
        <v>8.66088818181818</v>
      </c>
      <c r="DY200">
        <v>0.788446636363636</v>
      </c>
      <c r="DZ200">
        <v>0.784546545454545</v>
      </c>
      <c r="EA200">
        <v>3.50097727272727</v>
      </c>
      <c r="EB200">
        <v>3.43070363636364</v>
      </c>
      <c r="EC200">
        <v>0</v>
      </c>
      <c r="ED200">
        <v>0</v>
      </c>
      <c r="EE200">
        <v>0</v>
      </c>
      <c r="EF200">
        <v>0</v>
      </c>
      <c r="EG200">
        <v>4.81818181818182</v>
      </c>
      <c r="EH200">
        <v>0</v>
      </c>
      <c r="EI200">
        <v>-29</v>
      </c>
      <c r="EJ200">
        <v>-1.31818181818182</v>
      </c>
      <c r="EK200">
        <v>30.8007272727273</v>
      </c>
      <c r="EL200">
        <v>35.875</v>
      </c>
      <c r="EM200">
        <v>32.8975454545455</v>
      </c>
      <c r="EN200">
        <v>37.25</v>
      </c>
      <c r="EO200">
        <v>31.812</v>
      </c>
      <c r="EP200">
        <v>0</v>
      </c>
      <c r="EQ200">
        <v>0</v>
      </c>
      <c r="ER200">
        <v>0</v>
      </c>
      <c r="ES200">
        <v>1654191439.9</v>
      </c>
      <c r="ET200">
        <v>0</v>
      </c>
      <c r="EU200">
        <v>5.22</v>
      </c>
      <c r="EV200">
        <v>-24.3461525888132</v>
      </c>
      <c r="EW200">
        <v>17.846153620432</v>
      </c>
      <c r="EX200">
        <v>-31.76</v>
      </c>
      <c r="EY200">
        <v>15</v>
      </c>
      <c r="EZ200">
        <v>0</v>
      </c>
      <c r="FA200" t="s">
        <v>421</v>
      </c>
      <c r="FB200">
        <v>1653839153.1</v>
      </c>
      <c r="FC200">
        <v>1653839148.6</v>
      </c>
      <c r="FD200">
        <v>0</v>
      </c>
      <c r="FE200">
        <v>0.832</v>
      </c>
      <c r="FF200">
        <v>0.044</v>
      </c>
      <c r="FG200">
        <v>2.673</v>
      </c>
      <c r="FH200">
        <v>0.008</v>
      </c>
      <c r="FI200">
        <v>427</v>
      </c>
      <c r="FJ200">
        <v>11</v>
      </c>
      <c r="FK200">
        <v>0.49</v>
      </c>
      <c r="FL200">
        <v>0.23</v>
      </c>
      <c r="FM200">
        <v>3.04846</v>
      </c>
      <c r="FN200">
        <v>-0.339834677419357</v>
      </c>
      <c r="FO200">
        <v>0.0938472719455014</v>
      </c>
      <c r="FP200">
        <v>-1</v>
      </c>
      <c r="FQ200">
        <v>4.72</v>
      </c>
      <c r="FR200">
        <v>-10.4615374634252</v>
      </c>
      <c r="FS200">
        <v>13.1575681643684</v>
      </c>
      <c r="FT200">
        <v>0</v>
      </c>
      <c r="FU200">
        <v>0.0369619032258065</v>
      </c>
      <c r="FV200">
        <v>0.103575058064516</v>
      </c>
      <c r="FW200">
        <v>0.0161991796314083</v>
      </c>
      <c r="FX200">
        <v>0</v>
      </c>
      <c r="FY200">
        <v>0</v>
      </c>
      <c r="FZ200">
        <v>2</v>
      </c>
      <c r="GA200" t="s">
        <v>422</v>
      </c>
      <c r="GB200">
        <v>3.21078</v>
      </c>
      <c r="GC200">
        <v>2.755</v>
      </c>
      <c r="GD200">
        <v>0.156321</v>
      </c>
      <c r="GE200">
        <v>0.156301</v>
      </c>
      <c r="GF200">
        <v>0.0504167</v>
      </c>
      <c r="GG200">
        <v>0.0508164</v>
      </c>
      <c r="GH200">
        <v>33292</v>
      </c>
      <c r="GI200">
        <v>36778.3</v>
      </c>
      <c r="GJ200">
        <v>35718.5</v>
      </c>
      <c r="GK200">
        <v>39524.9</v>
      </c>
      <c r="GL200">
        <v>48012.1</v>
      </c>
      <c r="GM200">
        <v>54098.3</v>
      </c>
      <c r="GN200">
        <v>55682.7</v>
      </c>
      <c r="GO200">
        <v>63273.4</v>
      </c>
      <c r="GP200">
        <v>2.2642</v>
      </c>
      <c r="GQ200">
        <v>2.4467</v>
      </c>
      <c r="GR200">
        <v>0.111163</v>
      </c>
      <c r="GS200">
        <v>0</v>
      </c>
      <c r="GT200">
        <v>16.3123</v>
      </c>
      <c r="GU200">
        <v>999.9</v>
      </c>
      <c r="GV200">
        <v>33.812</v>
      </c>
      <c r="GW200">
        <v>21.852</v>
      </c>
      <c r="GX200">
        <v>9.81607</v>
      </c>
      <c r="GY200">
        <v>54.3901</v>
      </c>
      <c r="GZ200">
        <v>36.6226</v>
      </c>
      <c r="HA200">
        <v>2</v>
      </c>
      <c r="HB200">
        <v>-0.592706</v>
      </c>
      <c r="HC200">
        <v>0</v>
      </c>
      <c r="HD200">
        <v>20.1791</v>
      </c>
      <c r="HE200">
        <v>5.20486</v>
      </c>
      <c r="HF200">
        <v>12.004</v>
      </c>
      <c r="HG200">
        <v>4.97565</v>
      </c>
      <c r="HH200">
        <v>3.293</v>
      </c>
      <c r="HI200">
        <v>455.2</v>
      </c>
      <c r="HJ200">
        <v>9999</v>
      </c>
      <c r="HK200">
        <v>9999</v>
      </c>
      <c r="HL200">
        <v>8593.3</v>
      </c>
      <c r="HM200">
        <v>1.8624</v>
      </c>
      <c r="HN200">
        <v>1.86768</v>
      </c>
      <c r="HO200">
        <v>1.86739</v>
      </c>
      <c r="HP200">
        <v>1.86844</v>
      </c>
      <c r="HQ200">
        <v>1.86937</v>
      </c>
      <c r="HR200">
        <v>1.86546</v>
      </c>
      <c r="HS200">
        <v>1.86661</v>
      </c>
      <c r="HT200">
        <v>1.86798</v>
      </c>
      <c r="HU200">
        <v>5</v>
      </c>
      <c r="HV200">
        <v>0</v>
      </c>
      <c r="HW200">
        <v>0</v>
      </c>
      <c r="HX200">
        <v>0</v>
      </c>
      <c r="HY200" t="s">
        <v>423</v>
      </c>
      <c r="HZ200" t="s">
        <v>424</v>
      </c>
      <c r="IA200" t="s">
        <v>425</v>
      </c>
      <c r="IB200" t="s">
        <v>425</v>
      </c>
      <c r="IC200" t="s">
        <v>425</v>
      </c>
      <c r="ID200" t="s">
        <v>425</v>
      </c>
      <c r="IE200">
        <v>0</v>
      </c>
      <c r="IF200">
        <v>100</v>
      </c>
      <c r="IG200">
        <v>100</v>
      </c>
      <c r="IH200">
        <v>3.274</v>
      </c>
      <c r="II200">
        <v>-0.0283</v>
      </c>
      <c r="IJ200">
        <v>2.1281692141418</v>
      </c>
      <c r="IK200">
        <v>0.00126289029031032</v>
      </c>
      <c r="IL200">
        <v>1.41772891061911e-08</v>
      </c>
      <c r="IM200">
        <v>3.84268295795709e-11</v>
      </c>
      <c r="IN200">
        <v>-0.00961934716735676</v>
      </c>
      <c r="IO200">
        <v>-0.0181798780298593</v>
      </c>
      <c r="IP200">
        <v>0.00198435848900387</v>
      </c>
      <c r="IQ200">
        <v>-1.69116240974151e-05</v>
      </c>
      <c r="IR200">
        <v>-3</v>
      </c>
      <c r="IS200">
        <v>2251</v>
      </c>
      <c r="IT200">
        <v>1</v>
      </c>
      <c r="IU200">
        <v>27</v>
      </c>
      <c r="IV200">
        <v>5871.4</v>
      </c>
      <c r="IW200">
        <v>5871.5</v>
      </c>
      <c r="IX200">
        <v>0.147705</v>
      </c>
      <c r="IY200">
        <v>4.99756</v>
      </c>
      <c r="IZ200">
        <v>2.24854</v>
      </c>
      <c r="JA200">
        <v>2.6001</v>
      </c>
      <c r="JB200">
        <v>1.99585</v>
      </c>
      <c r="JC200">
        <v>2.30103</v>
      </c>
      <c r="JD200">
        <v>23.536</v>
      </c>
      <c r="JE200">
        <v>15.209</v>
      </c>
      <c r="JF200">
        <v>2</v>
      </c>
      <c r="JG200">
        <v>616.637</v>
      </c>
      <c r="JH200">
        <v>761.318</v>
      </c>
      <c r="JI200">
        <v>18.5144</v>
      </c>
      <c r="JJ200">
        <v>19.282</v>
      </c>
      <c r="JK200">
        <v>29.9998</v>
      </c>
      <c r="JL200">
        <v>19.2926</v>
      </c>
      <c r="JM200">
        <v>19.25</v>
      </c>
      <c r="JN200">
        <v>-1</v>
      </c>
      <c r="JO200">
        <v>-30</v>
      </c>
      <c r="JP200">
        <v>-30</v>
      </c>
      <c r="JQ200">
        <v>-999.9</v>
      </c>
      <c r="JR200">
        <v>420.1</v>
      </c>
      <c r="JS200">
        <v>0</v>
      </c>
      <c r="JT200">
        <v>103.403</v>
      </c>
      <c r="JU200">
        <v>105.398</v>
      </c>
    </row>
    <row r="201" spans="1:281">
      <c r="A201">
        <v>185</v>
      </c>
      <c r="B201">
        <v>1654191499</v>
      </c>
      <c r="C201">
        <v>11041.9000000954</v>
      </c>
      <c r="D201" t="s">
        <v>793</v>
      </c>
      <c r="E201" t="s">
        <v>794</v>
      </c>
      <c r="F201">
        <v>5</v>
      </c>
      <c r="G201" t="s">
        <v>417</v>
      </c>
      <c r="H201" t="s">
        <v>418</v>
      </c>
      <c r="I201">
        <v>1654191496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871.673599521852</v>
      </c>
      <c r="AK201">
        <v>871.444393939394</v>
      </c>
      <c r="AL201">
        <v>-0.223513849331742</v>
      </c>
      <c r="AM201">
        <v>66.9138105753433</v>
      </c>
      <c r="AN201">
        <f>(AP201 - AO201 + DI201*1E3/(8.314*(DK201+273.15)) * AR201/DH201 * AQ201) * DH201/(100*CV201) * 1000/(1000 - AP201)</f>
        <v>0</v>
      </c>
      <c r="AO201">
        <v>8.69578845340502</v>
      </c>
      <c r="AP201">
        <v>8.74020012121212</v>
      </c>
      <c r="AQ201">
        <v>-8.88571130114442e-05</v>
      </c>
      <c r="AR201">
        <v>78.336245327383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419</v>
      </c>
      <c r="AY201" t="s">
        <v>419</v>
      </c>
      <c r="AZ201">
        <v>0</v>
      </c>
      <c r="BA201">
        <v>0</v>
      </c>
      <c r="BB201">
        <f>1-AZ201/BA201</f>
        <v>0</v>
      </c>
      <c r="BC201">
        <v>0</v>
      </c>
      <c r="BD201" t="s">
        <v>419</v>
      </c>
      <c r="BE201" t="s">
        <v>419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419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6</v>
      </c>
      <c r="CW201">
        <v>0.5</v>
      </c>
      <c r="CX201" t="s">
        <v>420</v>
      </c>
      <c r="CY201">
        <v>2</v>
      </c>
      <c r="CZ201" t="b">
        <v>1</v>
      </c>
      <c r="DA201">
        <v>1654191496</v>
      </c>
      <c r="DB201">
        <v>864.353545454545</v>
      </c>
      <c r="DC201">
        <v>864.264636363636</v>
      </c>
      <c r="DD201">
        <v>8.74585727272727</v>
      </c>
      <c r="DE201">
        <v>8.69764636363636</v>
      </c>
      <c r="DF201">
        <v>861.102727272727</v>
      </c>
      <c r="DG201">
        <v>8.77365363636364</v>
      </c>
      <c r="DH201">
        <v>600.057818181818</v>
      </c>
      <c r="DI201">
        <v>90.5830545454545</v>
      </c>
      <c r="DJ201">
        <v>0.100176409090909</v>
      </c>
      <c r="DK201">
        <v>18.5672909090909</v>
      </c>
      <c r="DL201">
        <v>18.1147909090909</v>
      </c>
      <c r="DM201">
        <v>999.9</v>
      </c>
      <c r="DN201">
        <v>0</v>
      </c>
      <c r="DO201">
        <v>0</v>
      </c>
      <c r="DP201">
        <v>9968.63636363636</v>
      </c>
      <c r="DQ201">
        <v>0</v>
      </c>
      <c r="DR201">
        <v>0.220656</v>
      </c>
      <c r="DS201">
        <v>0.08891166</v>
      </c>
      <c r="DT201">
        <v>871.979636363636</v>
      </c>
      <c r="DU201">
        <v>871.847636363636</v>
      </c>
      <c r="DV201">
        <v>0.0482114545454545</v>
      </c>
      <c r="DW201">
        <v>864.264636363636</v>
      </c>
      <c r="DX201">
        <v>8.69764636363636</v>
      </c>
      <c r="DY201">
        <v>0.792226636363636</v>
      </c>
      <c r="DZ201">
        <v>0.787859545454546</v>
      </c>
      <c r="EA201">
        <v>3.56877545454545</v>
      </c>
      <c r="EB201">
        <v>3.49041090909091</v>
      </c>
      <c r="EC201">
        <v>0</v>
      </c>
      <c r="ED201">
        <v>0</v>
      </c>
      <c r="EE201">
        <v>0</v>
      </c>
      <c r="EF201">
        <v>0</v>
      </c>
      <c r="EG201">
        <v>-0.227272727272727</v>
      </c>
      <c r="EH201">
        <v>0</v>
      </c>
      <c r="EI201">
        <v>-32.4090909090909</v>
      </c>
      <c r="EJ201">
        <v>-2.22727272727273</v>
      </c>
      <c r="EK201">
        <v>30.7270909090909</v>
      </c>
      <c r="EL201">
        <v>35.812</v>
      </c>
      <c r="EM201">
        <v>32.875</v>
      </c>
      <c r="EN201">
        <v>37.25</v>
      </c>
      <c r="EO201">
        <v>31.75</v>
      </c>
      <c r="EP201">
        <v>0</v>
      </c>
      <c r="EQ201">
        <v>0</v>
      </c>
      <c r="ER201">
        <v>0</v>
      </c>
      <c r="ES201">
        <v>1654191499.9</v>
      </c>
      <c r="ET201">
        <v>0</v>
      </c>
      <c r="EU201">
        <v>-3.66</v>
      </c>
      <c r="EV201">
        <v>22.4999996469571</v>
      </c>
      <c r="EW201">
        <v>38.8461549623006</v>
      </c>
      <c r="EX201">
        <v>-33.12</v>
      </c>
      <c r="EY201">
        <v>15</v>
      </c>
      <c r="EZ201">
        <v>0</v>
      </c>
      <c r="FA201" t="s">
        <v>421</v>
      </c>
      <c r="FB201">
        <v>1653839153.1</v>
      </c>
      <c r="FC201">
        <v>1653839148.6</v>
      </c>
      <c r="FD201">
        <v>0</v>
      </c>
      <c r="FE201">
        <v>0.832</v>
      </c>
      <c r="FF201">
        <v>0.044</v>
      </c>
      <c r="FG201">
        <v>2.673</v>
      </c>
      <c r="FH201">
        <v>0.008</v>
      </c>
      <c r="FI201">
        <v>427</v>
      </c>
      <c r="FJ201">
        <v>11</v>
      </c>
      <c r="FK201">
        <v>0.49</v>
      </c>
      <c r="FL201">
        <v>0.23</v>
      </c>
      <c r="FM201">
        <v>-5.684113558</v>
      </c>
      <c r="FN201">
        <v>97.9983830650945</v>
      </c>
      <c r="FO201">
        <v>9.32134609871765</v>
      </c>
      <c r="FP201">
        <v>-1</v>
      </c>
      <c r="FQ201">
        <v>-4.05769230769231</v>
      </c>
      <c r="FR201">
        <v>-34.8888890093318</v>
      </c>
      <c r="FS201">
        <v>12.7213682463472</v>
      </c>
      <c r="FT201">
        <v>0</v>
      </c>
      <c r="FU201">
        <v>0.0387338966666667</v>
      </c>
      <c r="FV201">
        <v>0.191019553281424</v>
      </c>
      <c r="FW201">
        <v>0.0183667708739176</v>
      </c>
      <c r="FX201">
        <v>0</v>
      </c>
      <c r="FY201">
        <v>0</v>
      </c>
      <c r="FZ201">
        <v>2</v>
      </c>
      <c r="GA201" t="s">
        <v>422</v>
      </c>
      <c r="GB201">
        <v>3.21082</v>
      </c>
      <c r="GC201">
        <v>2.75478</v>
      </c>
      <c r="GD201">
        <v>0.154305</v>
      </c>
      <c r="GE201">
        <v>0.154564</v>
      </c>
      <c r="GF201">
        <v>0.0505936</v>
      </c>
      <c r="GG201">
        <v>0.0509597</v>
      </c>
      <c r="GH201">
        <v>33373.8</v>
      </c>
      <c r="GI201">
        <v>36857.4</v>
      </c>
      <c r="GJ201">
        <v>35720.8</v>
      </c>
      <c r="GK201">
        <v>39528.4</v>
      </c>
      <c r="GL201">
        <v>48005.6</v>
      </c>
      <c r="GM201">
        <v>54094.3</v>
      </c>
      <c r="GN201">
        <v>55685.6</v>
      </c>
      <c r="GO201">
        <v>63278.3</v>
      </c>
      <c r="GP201">
        <v>2.26493</v>
      </c>
      <c r="GQ201">
        <v>2.448</v>
      </c>
      <c r="GR201">
        <v>0.110276</v>
      </c>
      <c r="GS201">
        <v>0</v>
      </c>
      <c r="GT201">
        <v>16.2893</v>
      </c>
      <c r="GU201">
        <v>999.9</v>
      </c>
      <c r="GV201">
        <v>34.031</v>
      </c>
      <c r="GW201">
        <v>21.752</v>
      </c>
      <c r="GX201">
        <v>9.81941</v>
      </c>
      <c r="GY201">
        <v>54.6601</v>
      </c>
      <c r="GZ201">
        <v>36.6266</v>
      </c>
      <c r="HA201">
        <v>2</v>
      </c>
      <c r="HB201">
        <v>-0.595732</v>
      </c>
      <c r="HC201">
        <v>0</v>
      </c>
      <c r="HD201">
        <v>20.1789</v>
      </c>
      <c r="HE201">
        <v>5.20411</v>
      </c>
      <c r="HF201">
        <v>12.004</v>
      </c>
      <c r="HG201">
        <v>4.9757</v>
      </c>
      <c r="HH201">
        <v>3.293</v>
      </c>
      <c r="HI201">
        <v>455.2</v>
      </c>
      <c r="HJ201">
        <v>9999</v>
      </c>
      <c r="HK201">
        <v>9999</v>
      </c>
      <c r="HL201">
        <v>8593.3</v>
      </c>
      <c r="HM201">
        <v>1.86241</v>
      </c>
      <c r="HN201">
        <v>1.86768</v>
      </c>
      <c r="HO201">
        <v>1.86737</v>
      </c>
      <c r="HP201">
        <v>1.86844</v>
      </c>
      <c r="HQ201">
        <v>1.86935</v>
      </c>
      <c r="HR201">
        <v>1.86548</v>
      </c>
      <c r="HS201">
        <v>1.86661</v>
      </c>
      <c r="HT201">
        <v>1.86798</v>
      </c>
      <c r="HU201">
        <v>5</v>
      </c>
      <c r="HV201">
        <v>0</v>
      </c>
      <c r="HW201">
        <v>0</v>
      </c>
      <c r="HX201">
        <v>0</v>
      </c>
      <c r="HY201" t="s">
        <v>423</v>
      </c>
      <c r="HZ201" t="s">
        <v>424</v>
      </c>
      <c r="IA201" t="s">
        <v>425</v>
      </c>
      <c r="IB201" t="s">
        <v>425</v>
      </c>
      <c r="IC201" t="s">
        <v>425</v>
      </c>
      <c r="ID201" t="s">
        <v>425</v>
      </c>
      <c r="IE201">
        <v>0</v>
      </c>
      <c r="IF201">
        <v>100</v>
      </c>
      <c r="IG201">
        <v>100</v>
      </c>
      <c r="IH201">
        <v>3.25</v>
      </c>
      <c r="II201">
        <v>-0.0279</v>
      </c>
      <c r="IJ201">
        <v>2.1281692141418</v>
      </c>
      <c r="IK201">
        <v>0.00126289029031032</v>
      </c>
      <c r="IL201">
        <v>1.41772891061911e-08</v>
      </c>
      <c r="IM201">
        <v>3.84268295795709e-11</v>
      </c>
      <c r="IN201">
        <v>-0.00961934716735676</v>
      </c>
      <c r="IO201">
        <v>-0.0181798780298593</v>
      </c>
      <c r="IP201">
        <v>0.00198435848900387</v>
      </c>
      <c r="IQ201">
        <v>-1.69116240974151e-05</v>
      </c>
      <c r="IR201">
        <v>-3</v>
      </c>
      <c r="IS201">
        <v>2251</v>
      </c>
      <c r="IT201">
        <v>1</v>
      </c>
      <c r="IU201">
        <v>27</v>
      </c>
      <c r="IV201">
        <v>5872.4</v>
      </c>
      <c r="IW201">
        <v>5872.5</v>
      </c>
      <c r="IX201">
        <v>0.147705</v>
      </c>
      <c r="IY201">
        <v>4.99756</v>
      </c>
      <c r="IZ201">
        <v>2.24854</v>
      </c>
      <c r="JA201">
        <v>2.6001</v>
      </c>
      <c r="JB201">
        <v>1.99585</v>
      </c>
      <c r="JC201">
        <v>2.37549</v>
      </c>
      <c r="JD201">
        <v>23.4752</v>
      </c>
      <c r="JE201">
        <v>15.1915</v>
      </c>
      <c r="JF201">
        <v>2</v>
      </c>
      <c r="JG201">
        <v>616.387</v>
      </c>
      <c r="JH201">
        <v>761.504</v>
      </c>
      <c r="JI201">
        <v>18.4619</v>
      </c>
      <c r="JJ201">
        <v>19.2292</v>
      </c>
      <c r="JK201">
        <v>29.9999</v>
      </c>
      <c r="JL201">
        <v>19.2322</v>
      </c>
      <c r="JM201">
        <v>19.1892</v>
      </c>
      <c r="JN201">
        <v>-1</v>
      </c>
      <c r="JO201">
        <v>-30</v>
      </c>
      <c r="JP201">
        <v>-30</v>
      </c>
      <c r="JQ201">
        <v>-999.9</v>
      </c>
      <c r="JR201">
        <v>420.1</v>
      </c>
      <c r="JS201">
        <v>0</v>
      </c>
      <c r="JT201">
        <v>103.408</v>
      </c>
      <c r="JU201">
        <v>105.407</v>
      </c>
    </row>
    <row r="202" spans="1:281">
      <c r="A202">
        <v>186</v>
      </c>
      <c r="B202">
        <v>1654191559</v>
      </c>
      <c r="C202">
        <v>11101.9000000954</v>
      </c>
      <c r="D202" t="s">
        <v>795</v>
      </c>
      <c r="E202" t="s">
        <v>796</v>
      </c>
      <c r="F202">
        <v>5</v>
      </c>
      <c r="G202" t="s">
        <v>417</v>
      </c>
      <c r="H202" t="s">
        <v>418</v>
      </c>
      <c r="I202">
        <v>1654191556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927.579680508922</v>
      </c>
      <c r="AK202">
        <v>926.787078787879</v>
      </c>
      <c r="AL202">
        <v>-0.129416971552702</v>
      </c>
      <c r="AM202">
        <v>66.9138105753433</v>
      </c>
      <c r="AN202">
        <f>(AP202 - AO202 + DI202*1E3/(8.314*(DK202+273.15)) * AR202/DH202 * AQ202) * DH202/(100*CV202) * 1000/(1000 - AP202)</f>
        <v>0</v>
      </c>
      <c r="AO202">
        <v>8.61531937948576</v>
      </c>
      <c r="AP202">
        <v>8.681432</v>
      </c>
      <c r="AQ202">
        <v>-6.0982985078529e-05</v>
      </c>
      <c r="AR202">
        <v>78.336245327383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419</v>
      </c>
      <c r="AY202" t="s">
        <v>419</v>
      </c>
      <c r="AZ202">
        <v>0</v>
      </c>
      <c r="BA202">
        <v>0</v>
      </c>
      <c r="BB202">
        <f>1-AZ202/BA202</f>
        <v>0</v>
      </c>
      <c r="BC202">
        <v>0</v>
      </c>
      <c r="BD202" t="s">
        <v>419</v>
      </c>
      <c r="BE202" t="s">
        <v>419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419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6</v>
      </c>
      <c r="CW202">
        <v>0.5</v>
      </c>
      <c r="CX202" t="s">
        <v>420</v>
      </c>
      <c r="CY202">
        <v>2</v>
      </c>
      <c r="CZ202" t="b">
        <v>1</v>
      </c>
      <c r="DA202">
        <v>1654191556</v>
      </c>
      <c r="DB202">
        <v>918.995363636364</v>
      </c>
      <c r="DC202">
        <v>919.760636363637</v>
      </c>
      <c r="DD202">
        <v>8.69364363636364</v>
      </c>
      <c r="DE202">
        <v>8.62016636363636</v>
      </c>
      <c r="DF202">
        <v>915.669363636363</v>
      </c>
      <c r="DG202">
        <v>8.72209181818182</v>
      </c>
      <c r="DH202">
        <v>600.006454545455</v>
      </c>
      <c r="DI202">
        <v>90.5801181818182</v>
      </c>
      <c r="DJ202">
        <v>0.0999352272727273</v>
      </c>
      <c r="DK202">
        <v>18.5431454545455</v>
      </c>
      <c r="DL202">
        <v>18.1142909090909</v>
      </c>
      <c r="DM202">
        <v>999.9</v>
      </c>
      <c r="DN202">
        <v>0</v>
      </c>
      <c r="DO202">
        <v>0</v>
      </c>
      <c r="DP202">
        <v>10006.1318181818</v>
      </c>
      <c r="DQ202">
        <v>0</v>
      </c>
      <c r="DR202">
        <v>0.220656</v>
      </c>
      <c r="DS202">
        <v>-0.765219163636364</v>
      </c>
      <c r="DT202">
        <v>927.054818181818</v>
      </c>
      <c r="DU202">
        <v>927.757909090909</v>
      </c>
      <c r="DV202">
        <v>0.0734762727272727</v>
      </c>
      <c r="DW202">
        <v>919.760636363637</v>
      </c>
      <c r="DX202">
        <v>8.62016636363636</v>
      </c>
      <c r="DY202">
        <v>0.787471272727273</v>
      </c>
      <c r="DZ202">
        <v>0.780815818181818</v>
      </c>
      <c r="EA202">
        <v>3.48344</v>
      </c>
      <c r="EB202">
        <v>3.36323818181818</v>
      </c>
      <c r="EC202">
        <v>0</v>
      </c>
      <c r="ED202">
        <v>0</v>
      </c>
      <c r="EE202">
        <v>0</v>
      </c>
      <c r="EF202">
        <v>0</v>
      </c>
      <c r="EG202">
        <v>6.63636363636364</v>
      </c>
      <c r="EH202">
        <v>0</v>
      </c>
      <c r="EI202">
        <v>-36.4090909090909</v>
      </c>
      <c r="EJ202">
        <v>-1.72727272727273</v>
      </c>
      <c r="EK202">
        <v>30.687</v>
      </c>
      <c r="EL202">
        <v>35.812</v>
      </c>
      <c r="EM202">
        <v>32.812</v>
      </c>
      <c r="EN202">
        <v>37.187</v>
      </c>
      <c r="EO202">
        <v>31.687</v>
      </c>
      <c r="EP202">
        <v>0</v>
      </c>
      <c r="EQ202">
        <v>0</v>
      </c>
      <c r="ER202">
        <v>0</v>
      </c>
      <c r="ES202">
        <v>1654191559.9</v>
      </c>
      <c r="ET202">
        <v>0</v>
      </c>
      <c r="EU202">
        <v>4.66</v>
      </c>
      <c r="EV202">
        <v>62.8846152321357</v>
      </c>
      <c r="EW202">
        <v>44.0769234709955</v>
      </c>
      <c r="EX202">
        <v>-36.5</v>
      </c>
      <c r="EY202">
        <v>15</v>
      </c>
      <c r="EZ202">
        <v>0</v>
      </c>
      <c r="FA202" t="s">
        <v>421</v>
      </c>
      <c r="FB202">
        <v>1653839153.1</v>
      </c>
      <c r="FC202">
        <v>1653839148.6</v>
      </c>
      <c r="FD202">
        <v>0</v>
      </c>
      <c r="FE202">
        <v>0.832</v>
      </c>
      <c r="FF202">
        <v>0.044</v>
      </c>
      <c r="FG202">
        <v>2.673</v>
      </c>
      <c r="FH202">
        <v>0.008</v>
      </c>
      <c r="FI202">
        <v>427</v>
      </c>
      <c r="FJ202">
        <v>11</v>
      </c>
      <c r="FK202">
        <v>0.49</v>
      </c>
      <c r="FL202">
        <v>0.23</v>
      </c>
      <c r="FM202">
        <v>-9.74303112580645</v>
      </c>
      <c r="FN202">
        <v>139.120969383871</v>
      </c>
      <c r="FO202">
        <v>13.7011801683754</v>
      </c>
      <c r="FP202">
        <v>-1</v>
      </c>
      <c r="FQ202">
        <v>3.94</v>
      </c>
      <c r="FR202">
        <v>38.4615383987596</v>
      </c>
      <c r="FS202">
        <v>11.3024952997115</v>
      </c>
      <c r="FT202">
        <v>0</v>
      </c>
      <c r="FU202">
        <v>0.0576007709677419</v>
      </c>
      <c r="FV202">
        <v>0.188508367741935</v>
      </c>
      <c r="FW202">
        <v>0.0148322082364196</v>
      </c>
      <c r="FX202">
        <v>0</v>
      </c>
      <c r="FY202">
        <v>0</v>
      </c>
      <c r="FZ202">
        <v>2</v>
      </c>
      <c r="GA202" t="s">
        <v>422</v>
      </c>
      <c r="GB202">
        <v>3.21105</v>
      </c>
      <c r="GC202">
        <v>2.7549</v>
      </c>
      <c r="GD202">
        <v>0.160632</v>
      </c>
      <c r="GE202">
        <v>0.160937</v>
      </c>
      <c r="GF202">
        <v>0.0503257</v>
      </c>
      <c r="GG202">
        <v>0.0505222</v>
      </c>
      <c r="GH202">
        <v>33127</v>
      </c>
      <c r="GI202">
        <v>36584.4</v>
      </c>
      <c r="GJ202">
        <v>35723</v>
      </c>
      <c r="GK202">
        <v>39532.6</v>
      </c>
      <c r="GL202">
        <v>48021.9</v>
      </c>
      <c r="GM202">
        <v>54124.9</v>
      </c>
      <c r="GN202">
        <v>55688.3</v>
      </c>
      <c r="GO202">
        <v>63284.4</v>
      </c>
      <c r="GP202">
        <v>2.266</v>
      </c>
      <c r="GQ202">
        <v>2.44922</v>
      </c>
      <c r="GR202">
        <v>0.110313</v>
      </c>
      <c r="GS202">
        <v>0</v>
      </c>
      <c r="GT202">
        <v>16.2761</v>
      </c>
      <c r="GU202">
        <v>999.9</v>
      </c>
      <c r="GV202">
        <v>34.031</v>
      </c>
      <c r="GW202">
        <v>21.691</v>
      </c>
      <c r="GX202">
        <v>9.78292</v>
      </c>
      <c r="GY202">
        <v>54.8401</v>
      </c>
      <c r="GZ202">
        <v>36.6546</v>
      </c>
      <c r="HA202">
        <v>2</v>
      </c>
      <c r="HB202">
        <v>-0.598821</v>
      </c>
      <c r="HC202">
        <v>0</v>
      </c>
      <c r="HD202">
        <v>20.1787</v>
      </c>
      <c r="HE202">
        <v>5.20456</v>
      </c>
      <c r="HF202">
        <v>12.004</v>
      </c>
      <c r="HG202">
        <v>4.97575</v>
      </c>
      <c r="HH202">
        <v>3.293</v>
      </c>
      <c r="HI202">
        <v>455.2</v>
      </c>
      <c r="HJ202">
        <v>9999</v>
      </c>
      <c r="HK202">
        <v>9999</v>
      </c>
      <c r="HL202">
        <v>8593.3</v>
      </c>
      <c r="HM202">
        <v>1.8624</v>
      </c>
      <c r="HN202">
        <v>1.86768</v>
      </c>
      <c r="HO202">
        <v>1.86738</v>
      </c>
      <c r="HP202">
        <v>1.86844</v>
      </c>
      <c r="HQ202">
        <v>1.86939</v>
      </c>
      <c r="HR202">
        <v>1.86547</v>
      </c>
      <c r="HS202">
        <v>1.86661</v>
      </c>
      <c r="HT202">
        <v>1.86798</v>
      </c>
      <c r="HU202">
        <v>5</v>
      </c>
      <c r="HV202">
        <v>0</v>
      </c>
      <c r="HW202">
        <v>0</v>
      </c>
      <c r="HX202">
        <v>0</v>
      </c>
      <c r="HY202" t="s">
        <v>423</v>
      </c>
      <c r="HZ202" t="s">
        <v>424</v>
      </c>
      <c r="IA202" t="s">
        <v>425</v>
      </c>
      <c r="IB202" t="s">
        <v>425</v>
      </c>
      <c r="IC202" t="s">
        <v>425</v>
      </c>
      <c r="ID202" t="s">
        <v>425</v>
      </c>
      <c r="IE202">
        <v>0</v>
      </c>
      <c r="IF202">
        <v>100</v>
      </c>
      <c r="IG202">
        <v>100</v>
      </c>
      <c r="IH202">
        <v>3.326</v>
      </c>
      <c r="II202">
        <v>-0.0286</v>
      </c>
      <c r="IJ202">
        <v>2.1281692141418</v>
      </c>
      <c r="IK202">
        <v>0.00126289029031032</v>
      </c>
      <c r="IL202">
        <v>1.41772891061911e-08</v>
      </c>
      <c r="IM202">
        <v>3.84268295795709e-11</v>
      </c>
      <c r="IN202">
        <v>-0.00961934716735676</v>
      </c>
      <c r="IO202">
        <v>-0.0181798780298593</v>
      </c>
      <c r="IP202">
        <v>0.00198435848900387</v>
      </c>
      <c r="IQ202">
        <v>-1.69116240974151e-05</v>
      </c>
      <c r="IR202">
        <v>-3</v>
      </c>
      <c r="IS202">
        <v>2251</v>
      </c>
      <c r="IT202">
        <v>1</v>
      </c>
      <c r="IU202">
        <v>27</v>
      </c>
      <c r="IV202">
        <v>5873.4</v>
      </c>
      <c r="IW202">
        <v>5873.5</v>
      </c>
      <c r="IX202">
        <v>0.147705</v>
      </c>
      <c r="IY202">
        <v>4.99756</v>
      </c>
      <c r="IZ202">
        <v>2.24854</v>
      </c>
      <c r="JA202">
        <v>2.6001</v>
      </c>
      <c r="JB202">
        <v>1.99585</v>
      </c>
      <c r="JC202">
        <v>2.28516</v>
      </c>
      <c r="JD202">
        <v>23.4347</v>
      </c>
      <c r="JE202">
        <v>15.1915</v>
      </c>
      <c r="JF202">
        <v>2</v>
      </c>
      <c r="JG202">
        <v>616.456</v>
      </c>
      <c r="JH202">
        <v>761.692</v>
      </c>
      <c r="JI202">
        <v>18.4132</v>
      </c>
      <c r="JJ202">
        <v>19.1788</v>
      </c>
      <c r="JK202">
        <v>29.9999</v>
      </c>
      <c r="JL202">
        <v>19.1762</v>
      </c>
      <c r="JM202">
        <v>19.1328</v>
      </c>
      <c r="JN202">
        <v>-1</v>
      </c>
      <c r="JO202">
        <v>-30</v>
      </c>
      <c r="JP202">
        <v>-30</v>
      </c>
      <c r="JQ202">
        <v>-999.9</v>
      </c>
      <c r="JR202">
        <v>420.1</v>
      </c>
      <c r="JS202">
        <v>0</v>
      </c>
      <c r="JT202">
        <v>103.414</v>
      </c>
      <c r="JU202">
        <v>105.417</v>
      </c>
    </row>
    <row r="203" spans="1:281">
      <c r="A203">
        <v>187</v>
      </c>
      <c r="B203">
        <v>1654191619</v>
      </c>
      <c r="C203">
        <v>11161.9000000954</v>
      </c>
      <c r="D203" t="s">
        <v>797</v>
      </c>
      <c r="E203" t="s">
        <v>798</v>
      </c>
      <c r="F203">
        <v>5</v>
      </c>
      <c r="G203" t="s">
        <v>417</v>
      </c>
      <c r="H203" t="s">
        <v>418</v>
      </c>
      <c r="I203">
        <v>1654191616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959.458706995674</v>
      </c>
      <c r="AK203">
        <v>960.465412121212</v>
      </c>
      <c r="AL203">
        <v>-0.507329246487641</v>
      </c>
      <c r="AM203">
        <v>66.9138105753433</v>
      </c>
      <c r="AN203">
        <f>(AP203 - AO203 + DI203*1E3/(8.314*(DK203+273.15)) * AR203/DH203 * AQ203) * DH203/(100*CV203) * 1000/(1000 - AP203)</f>
        <v>0</v>
      </c>
      <c r="AO203">
        <v>8.58666000672879</v>
      </c>
      <c r="AP203">
        <v>8.62703884848485</v>
      </c>
      <c r="AQ203">
        <v>-5.02383886100608e-05</v>
      </c>
      <c r="AR203">
        <v>78.336245327383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419</v>
      </c>
      <c r="AY203" t="s">
        <v>419</v>
      </c>
      <c r="AZ203">
        <v>0</v>
      </c>
      <c r="BA203">
        <v>0</v>
      </c>
      <c r="BB203">
        <f>1-AZ203/BA203</f>
        <v>0</v>
      </c>
      <c r="BC203">
        <v>0</v>
      </c>
      <c r="BD203" t="s">
        <v>419</v>
      </c>
      <c r="BE203" t="s">
        <v>419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419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6</v>
      </c>
      <c r="CW203">
        <v>0.5</v>
      </c>
      <c r="CX203" t="s">
        <v>420</v>
      </c>
      <c r="CY203">
        <v>2</v>
      </c>
      <c r="CZ203" t="b">
        <v>1</v>
      </c>
      <c r="DA203">
        <v>1654191616</v>
      </c>
      <c r="DB203">
        <v>953.431</v>
      </c>
      <c r="DC203">
        <v>951.680909090909</v>
      </c>
      <c r="DD203">
        <v>8.62689909090909</v>
      </c>
      <c r="DE203">
        <v>8.58891363636364</v>
      </c>
      <c r="DF203">
        <v>950.057272727273</v>
      </c>
      <c r="DG203">
        <v>8.65617090909091</v>
      </c>
      <c r="DH203">
        <v>600.002545454545</v>
      </c>
      <c r="DI203">
        <v>90.5810363636364</v>
      </c>
      <c r="DJ203">
        <v>0.100072</v>
      </c>
      <c r="DK203">
        <v>18.5280636363636</v>
      </c>
      <c r="DL203">
        <v>18.1051818181818</v>
      </c>
      <c r="DM203">
        <v>999.9</v>
      </c>
      <c r="DN203">
        <v>0</v>
      </c>
      <c r="DO203">
        <v>0</v>
      </c>
      <c r="DP203">
        <v>9989.07727272727</v>
      </c>
      <c r="DQ203">
        <v>0</v>
      </c>
      <c r="DR203">
        <v>0.220656</v>
      </c>
      <c r="DS203">
        <v>1.75011</v>
      </c>
      <c r="DT203">
        <v>961.727727272727</v>
      </c>
      <c r="DU203">
        <v>959.925727272727</v>
      </c>
      <c r="DV203">
        <v>0.0379852</v>
      </c>
      <c r="DW203">
        <v>951.680909090909</v>
      </c>
      <c r="DX203">
        <v>8.58891363636364</v>
      </c>
      <c r="DY203">
        <v>0.781433545454545</v>
      </c>
      <c r="DZ203">
        <v>0.777992636363636</v>
      </c>
      <c r="EA203">
        <v>3.37443272727273</v>
      </c>
      <c r="EB203">
        <v>3.31197090909091</v>
      </c>
      <c r="EC203">
        <v>0</v>
      </c>
      <c r="ED203">
        <v>0</v>
      </c>
      <c r="EE203">
        <v>0</v>
      </c>
      <c r="EF203">
        <v>0</v>
      </c>
      <c r="EG203">
        <v>-5.77272727272727</v>
      </c>
      <c r="EH203">
        <v>0</v>
      </c>
      <c r="EI203">
        <v>-33.2727272727273</v>
      </c>
      <c r="EJ203">
        <v>-1.77272727272727</v>
      </c>
      <c r="EK203">
        <v>30.625</v>
      </c>
      <c r="EL203">
        <v>35.812</v>
      </c>
      <c r="EM203">
        <v>32.75</v>
      </c>
      <c r="EN203">
        <v>37.1588181818182</v>
      </c>
      <c r="EO203">
        <v>31.687</v>
      </c>
      <c r="EP203">
        <v>0</v>
      </c>
      <c r="EQ203">
        <v>0</v>
      </c>
      <c r="ER203">
        <v>0</v>
      </c>
      <c r="ES203">
        <v>1654191619.9</v>
      </c>
      <c r="ET203">
        <v>0</v>
      </c>
      <c r="EU203">
        <v>-4.48</v>
      </c>
      <c r="EV203">
        <v>-35.3461533132389</v>
      </c>
      <c r="EW203">
        <v>-8.42307645105996</v>
      </c>
      <c r="EX203">
        <v>-31.04</v>
      </c>
      <c r="EY203">
        <v>15</v>
      </c>
      <c r="EZ203">
        <v>0</v>
      </c>
      <c r="FA203" t="s">
        <v>421</v>
      </c>
      <c r="FB203">
        <v>1653839153.1</v>
      </c>
      <c r="FC203">
        <v>1653839148.6</v>
      </c>
      <c r="FD203">
        <v>0</v>
      </c>
      <c r="FE203">
        <v>0.832</v>
      </c>
      <c r="FF203">
        <v>0.044</v>
      </c>
      <c r="FG203">
        <v>2.673</v>
      </c>
      <c r="FH203">
        <v>0.008</v>
      </c>
      <c r="FI203">
        <v>427</v>
      </c>
      <c r="FJ203">
        <v>11</v>
      </c>
      <c r="FK203">
        <v>0.49</v>
      </c>
      <c r="FL203">
        <v>0.23</v>
      </c>
      <c r="FM203">
        <v>-4.53325246666667</v>
      </c>
      <c r="FN203">
        <v>111.260846789766</v>
      </c>
      <c r="FO203">
        <v>10.5669145985275</v>
      </c>
      <c r="FP203">
        <v>-1</v>
      </c>
      <c r="FQ203">
        <v>-2.94230769230769</v>
      </c>
      <c r="FR203">
        <v>-27.0598286187079</v>
      </c>
      <c r="FS203">
        <v>12.1997217205628</v>
      </c>
      <c r="FT203">
        <v>0</v>
      </c>
      <c r="FU203">
        <v>0.0357083</v>
      </c>
      <c r="FV203">
        <v>0.0599657379310344</v>
      </c>
      <c r="FW203">
        <v>0.00666532593606644</v>
      </c>
      <c r="FX203">
        <v>1</v>
      </c>
      <c r="FY203">
        <v>1</v>
      </c>
      <c r="FZ203">
        <v>2</v>
      </c>
      <c r="GA203" t="s">
        <v>492</v>
      </c>
      <c r="GB203">
        <v>3.21112</v>
      </c>
      <c r="GC203">
        <v>2.75492</v>
      </c>
      <c r="GD203">
        <v>0.164378</v>
      </c>
      <c r="GE203">
        <v>0.164472</v>
      </c>
      <c r="GF203">
        <v>0.0501014</v>
      </c>
      <c r="GG203">
        <v>0.0504672</v>
      </c>
      <c r="GH203">
        <v>32981.7</v>
      </c>
      <c r="GI203">
        <v>36433.9</v>
      </c>
      <c r="GJ203">
        <v>35725.1</v>
      </c>
      <c r="GK203">
        <v>39535.8</v>
      </c>
      <c r="GL203">
        <v>48035.7</v>
      </c>
      <c r="GM203">
        <v>54132.2</v>
      </c>
      <c r="GN203">
        <v>55690.7</v>
      </c>
      <c r="GO203">
        <v>63289</v>
      </c>
      <c r="GP203">
        <v>2.2667</v>
      </c>
      <c r="GQ203">
        <v>2.4501</v>
      </c>
      <c r="GR203">
        <v>0.10753</v>
      </c>
      <c r="GS203">
        <v>0</v>
      </c>
      <c r="GT203">
        <v>16.3109</v>
      </c>
      <c r="GU203">
        <v>999.9</v>
      </c>
      <c r="GV203">
        <v>33.982</v>
      </c>
      <c r="GW203">
        <v>21.611</v>
      </c>
      <c r="GX203">
        <v>9.72122</v>
      </c>
      <c r="GY203">
        <v>54.9301</v>
      </c>
      <c r="GZ203">
        <v>36.5064</v>
      </c>
      <c r="HA203">
        <v>2</v>
      </c>
      <c r="HB203">
        <v>-0.601672</v>
      </c>
      <c r="HC203">
        <v>0</v>
      </c>
      <c r="HD203">
        <v>20.1787</v>
      </c>
      <c r="HE203">
        <v>5.20381</v>
      </c>
      <c r="HF203">
        <v>12.004</v>
      </c>
      <c r="HG203">
        <v>4.9758</v>
      </c>
      <c r="HH203">
        <v>3.293</v>
      </c>
      <c r="HI203">
        <v>455.2</v>
      </c>
      <c r="HJ203">
        <v>9999</v>
      </c>
      <c r="HK203">
        <v>9999</v>
      </c>
      <c r="HL203">
        <v>8593.3</v>
      </c>
      <c r="HM203">
        <v>1.86235</v>
      </c>
      <c r="HN203">
        <v>1.86768</v>
      </c>
      <c r="HO203">
        <v>1.86738</v>
      </c>
      <c r="HP203">
        <v>1.86844</v>
      </c>
      <c r="HQ203">
        <v>1.86936</v>
      </c>
      <c r="HR203">
        <v>1.86547</v>
      </c>
      <c r="HS203">
        <v>1.86661</v>
      </c>
      <c r="HT203">
        <v>1.86798</v>
      </c>
      <c r="HU203">
        <v>5</v>
      </c>
      <c r="HV203">
        <v>0</v>
      </c>
      <c r="HW203">
        <v>0</v>
      </c>
      <c r="HX203">
        <v>0</v>
      </c>
      <c r="HY203" t="s">
        <v>423</v>
      </c>
      <c r="HZ203" t="s">
        <v>424</v>
      </c>
      <c r="IA203" t="s">
        <v>425</v>
      </c>
      <c r="IB203" t="s">
        <v>425</v>
      </c>
      <c r="IC203" t="s">
        <v>425</v>
      </c>
      <c r="ID203" t="s">
        <v>425</v>
      </c>
      <c r="IE203">
        <v>0</v>
      </c>
      <c r="IF203">
        <v>100</v>
      </c>
      <c r="IG203">
        <v>100</v>
      </c>
      <c r="IH203">
        <v>3.372</v>
      </c>
      <c r="II203">
        <v>-0.0292</v>
      </c>
      <c r="IJ203">
        <v>2.1281692141418</v>
      </c>
      <c r="IK203">
        <v>0.00126289029031032</v>
      </c>
      <c r="IL203">
        <v>1.41772891061911e-08</v>
      </c>
      <c r="IM203">
        <v>3.84268295795709e-11</v>
      </c>
      <c r="IN203">
        <v>-0.00961934716735676</v>
      </c>
      <c r="IO203">
        <v>-0.0181798780298593</v>
      </c>
      <c r="IP203">
        <v>0.00198435848900387</v>
      </c>
      <c r="IQ203">
        <v>-1.69116240974151e-05</v>
      </c>
      <c r="IR203">
        <v>-3</v>
      </c>
      <c r="IS203">
        <v>2251</v>
      </c>
      <c r="IT203">
        <v>1</v>
      </c>
      <c r="IU203">
        <v>27</v>
      </c>
      <c r="IV203">
        <v>5874.4</v>
      </c>
      <c r="IW203">
        <v>5874.5</v>
      </c>
      <c r="IX203">
        <v>0.148926</v>
      </c>
      <c r="IY203">
        <v>4.99756</v>
      </c>
      <c r="IZ203">
        <v>2.24854</v>
      </c>
      <c r="JA203">
        <v>2.60254</v>
      </c>
      <c r="JB203">
        <v>1.99585</v>
      </c>
      <c r="JC203">
        <v>2.26562</v>
      </c>
      <c r="JD203">
        <v>23.374</v>
      </c>
      <c r="JE203">
        <v>15.1827</v>
      </c>
      <c r="JF203">
        <v>2</v>
      </c>
      <c r="JG203">
        <v>616.354</v>
      </c>
      <c r="JH203">
        <v>761.697</v>
      </c>
      <c r="JI203">
        <v>18.3727</v>
      </c>
      <c r="JJ203">
        <v>19.1372</v>
      </c>
      <c r="JK203">
        <v>29.9998</v>
      </c>
      <c r="JL203">
        <v>19.1285</v>
      </c>
      <c r="JM203">
        <v>19.0846</v>
      </c>
      <c r="JN203">
        <v>-1</v>
      </c>
      <c r="JO203">
        <v>-30</v>
      </c>
      <c r="JP203">
        <v>-30</v>
      </c>
      <c r="JQ203">
        <v>-999.9</v>
      </c>
      <c r="JR203">
        <v>420.1</v>
      </c>
      <c r="JS203">
        <v>0</v>
      </c>
      <c r="JT203">
        <v>103.419</v>
      </c>
      <c r="JU203">
        <v>105.426</v>
      </c>
    </row>
    <row r="204" spans="1:281">
      <c r="A204">
        <v>188</v>
      </c>
      <c r="B204">
        <v>1654191679</v>
      </c>
      <c r="C204">
        <v>11221.9000000954</v>
      </c>
      <c r="D204" t="s">
        <v>799</v>
      </c>
      <c r="E204" t="s">
        <v>800</v>
      </c>
      <c r="F204">
        <v>5</v>
      </c>
      <c r="G204" t="s">
        <v>417</v>
      </c>
      <c r="H204" t="s">
        <v>418</v>
      </c>
      <c r="I204">
        <v>1654191676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916.054068227778</v>
      </c>
      <c r="AK204">
        <v>918.231218181818</v>
      </c>
      <c r="AL204">
        <v>-0.81830790257638</v>
      </c>
      <c r="AM204">
        <v>66.9138105753433</v>
      </c>
      <c r="AN204">
        <f>(AP204 - AO204 + DI204*1E3/(8.314*(DK204+273.15)) * AR204/DH204 * AQ204) * DH204/(100*CV204) * 1000/(1000 - AP204)</f>
        <v>0</v>
      </c>
      <c r="AO204">
        <v>8.68424632307543</v>
      </c>
      <c r="AP204">
        <v>8.72037872727273</v>
      </c>
      <c r="AQ204">
        <v>-1.69651326752195e-06</v>
      </c>
      <c r="AR204">
        <v>78.336245327383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419</v>
      </c>
      <c r="AY204" t="s">
        <v>419</v>
      </c>
      <c r="AZ204">
        <v>0</v>
      </c>
      <c r="BA204">
        <v>0</v>
      </c>
      <c r="BB204">
        <f>1-AZ204/BA204</f>
        <v>0</v>
      </c>
      <c r="BC204">
        <v>0</v>
      </c>
      <c r="BD204" t="s">
        <v>419</v>
      </c>
      <c r="BE204" t="s">
        <v>419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419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6</v>
      </c>
      <c r="CW204">
        <v>0.5</v>
      </c>
      <c r="CX204" t="s">
        <v>420</v>
      </c>
      <c r="CY204">
        <v>2</v>
      </c>
      <c r="CZ204" t="b">
        <v>1</v>
      </c>
      <c r="DA204">
        <v>1654191676</v>
      </c>
      <c r="DB204">
        <v>912.238363636364</v>
      </c>
      <c r="DC204">
        <v>908.684545454546</v>
      </c>
      <c r="DD204">
        <v>8.72026272727273</v>
      </c>
      <c r="DE204">
        <v>8.68624</v>
      </c>
      <c r="DF204">
        <v>908.921545454545</v>
      </c>
      <c r="DG204">
        <v>8.74838</v>
      </c>
      <c r="DH204">
        <v>600.029</v>
      </c>
      <c r="DI204">
        <v>90.5816181818182</v>
      </c>
      <c r="DJ204">
        <v>0.0999420454545455</v>
      </c>
      <c r="DK204">
        <v>18.4923454545455</v>
      </c>
      <c r="DL204">
        <v>18.0647909090909</v>
      </c>
      <c r="DM204">
        <v>999.9</v>
      </c>
      <c r="DN204">
        <v>0</v>
      </c>
      <c r="DO204">
        <v>0</v>
      </c>
      <c r="DP204">
        <v>10004.9272727273</v>
      </c>
      <c r="DQ204">
        <v>0</v>
      </c>
      <c r="DR204">
        <v>0.220656</v>
      </c>
      <c r="DS204">
        <v>3.55378909090909</v>
      </c>
      <c r="DT204">
        <v>920.263272727273</v>
      </c>
      <c r="DU204">
        <v>916.646545454545</v>
      </c>
      <c r="DV204">
        <v>0.0340239</v>
      </c>
      <c r="DW204">
        <v>908.684545454546</v>
      </c>
      <c r="DX204">
        <v>8.68624</v>
      </c>
      <c r="DY204">
        <v>0.789895636363636</v>
      </c>
      <c r="DZ204">
        <v>0.786813818181818</v>
      </c>
      <c r="EA204">
        <v>3.52700545454545</v>
      </c>
      <c r="EB204">
        <v>3.47160636363636</v>
      </c>
      <c r="EC204">
        <v>0</v>
      </c>
      <c r="ED204">
        <v>0</v>
      </c>
      <c r="EE204">
        <v>0</v>
      </c>
      <c r="EF204">
        <v>0</v>
      </c>
      <c r="EG204">
        <v>13.7272727272727</v>
      </c>
      <c r="EH204">
        <v>0</v>
      </c>
      <c r="EI204">
        <v>-40.6818181818182</v>
      </c>
      <c r="EJ204">
        <v>-1</v>
      </c>
      <c r="EK204">
        <v>30.562</v>
      </c>
      <c r="EL204">
        <v>35.7950909090909</v>
      </c>
      <c r="EM204">
        <v>32.75</v>
      </c>
      <c r="EN204">
        <v>37.125</v>
      </c>
      <c r="EO204">
        <v>31.625</v>
      </c>
      <c r="EP204">
        <v>0</v>
      </c>
      <c r="EQ204">
        <v>0</v>
      </c>
      <c r="ER204">
        <v>0</v>
      </c>
      <c r="ES204">
        <v>1654191679.9</v>
      </c>
      <c r="ET204">
        <v>0</v>
      </c>
      <c r="EU204">
        <v>6.32</v>
      </c>
      <c r="EV204">
        <v>42.4230768851039</v>
      </c>
      <c r="EW204">
        <v>-17.6923073936967</v>
      </c>
      <c r="EX204">
        <v>-37.3</v>
      </c>
      <c r="EY204">
        <v>15</v>
      </c>
      <c r="EZ204">
        <v>0</v>
      </c>
      <c r="FA204" t="s">
        <v>421</v>
      </c>
      <c r="FB204">
        <v>1653839153.1</v>
      </c>
      <c r="FC204">
        <v>1653839148.6</v>
      </c>
      <c r="FD204">
        <v>0</v>
      </c>
      <c r="FE204">
        <v>0.832</v>
      </c>
      <c r="FF204">
        <v>0.044</v>
      </c>
      <c r="FG204">
        <v>2.673</v>
      </c>
      <c r="FH204">
        <v>0.008</v>
      </c>
      <c r="FI204">
        <v>427</v>
      </c>
      <c r="FJ204">
        <v>11</v>
      </c>
      <c r="FK204">
        <v>0.49</v>
      </c>
      <c r="FL204">
        <v>0.23</v>
      </c>
      <c r="FM204">
        <v>3.18352566666667</v>
      </c>
      <c r="FN204">
        <v>3.3024216240267</v>
      </c>
      <c r="FO204">
        <v>0.272858062255615</v>
      </c>
      <c r="FP204">
        <v>-1</v>
      </c>
      <c r="FQ204">
        <v>5.13461538461539</v>
      </c>
      <c r="FR204">
        <v>65.8290600563258</v>
      </c>
      <c r="FS204">
        <v>13.193499049144</v>
      </c>
      <c r="FT204">
        <v>0</v>
      </c>
      <c r="FU204">
        <v>0.0254169833333333</v>
      </c>
      <c r="FV204">
        <v>0.0988879902113459</v>
      </c>
      <c r="FW204">
        <v>0.00753063862285634</v>
      </c>
      <c r="FX204">
        <v>1</v>
      </c>
      <c r="FY204">
        <v>1</v>
      </c>
      <c r="FZ204">
        <v>2</v>
      </c>
      <c r="GA204" t="s">
        <v>492</v>
      </c>
      <c r="GB204">
        <v>3.21117</v>
      </c>
      <c r="GC204">
        <v>2.75496</v>
      </c>
      <c r="GD204">
        <v>0.159673</v>
      </c>
      <c r="GE204">
        <v>0.159626</v>
      </c>
      <c r="GF204">
        <v>0.0505205</v>
      </c>
      <c r="GG204">
        <v>0.0508587</v>
      </c>
      <c r="GH204">
        <v>33169</v>
      </c>
      <c r="GI204">
        <v>36647.1</v>
      </c>
      <c r="GJ204">
        <v>35727.1</v>
      </c>
      <c r="GK204">
        <v>39538.1</v>
      </c>
      <c r="GL204">
        <v>48016.5</v>
      </c>
      <c r="GM204">
        <v>54112.4</v>
      </c>
      <c r="GN204">
        <v>55693.4</v>
      </c>
      <c r="GO204">
        <v>63292.4</v>
      </c>
      <c r="GP204">
        <v>2.26715</v>
      </c>
      <c r="GQ204">
        <v>2.4509</v>
      </c>
      <c r="GR204">
        <v>0.106785</v>
      </c>
      <c r="GS204">
        <v>0</v>
      </c>
      <c r="GT204">
        <v>16.2902</v>
      </c>
      <c r="GU204">
        <v>999.9</v>
      </c>
      <c r="GV204">
        <v>34.282</v>
      </c>
      <c r="GW204">
        <v>21.54</v>
      </c>
      <c r="GX204">
        <v>9.76418</v>
      </c>
      <c r="GY204">
        <v>54.5101</v>
      </c>
      <c r="GZ204">
        <v>36.5946</v>
      </c>
      <c r="HA204">
        <v>2</v>
      </c>
      <c r="HB204">
        <v>-0.603684</v>
      </c>
      <c r="HC204">
        <v>0</v>
      </c>
      <c r="HD204">
        <v>20.1789</v>
      </c>
      <c r="HE204">
        <v>5.20381</v>
      </c>
      <c r="HF204">
        <v>12.004</v>
      </c>
      <c r="HG204">
        <v>4.97575</v>
      </c>
      <c r="HH204">
        <v>3.293</v>
      </c>
      <c r="HI204">
        <v>455.2</v>
      </c>
      <c r="HJ204">
        <v>9999</v>
      </c>
      <c r="HK204">
        <v>9999</v>
      </c>
      <c r="HL204">
        <v>8593.3</v>
      </c>
      <c r="HM204">
        <v>1.86239</v>
      </c>
      <c r="HN204">
        <v>1.86768</v>
      </c>
      <c r="HO204">
        <v>1.86737</v>
      </c>
      <c r="HP204">
        <v>1.86844</v>
      </c>
      <c r="HQ204">
        <v>1.86936</v>
      </c>
      <c r="HR204">
        <v>1.86549</v>
      </c>
      <c r="HS204">
        <v>1.86661</v>
      </c>
      <c r="HT204">
        <v>1.86798</v>
      </c>
      <c r="HU204">
        <v>5</v>
      </c>
      <c r="HV204">
        <v>0</v>
      </c>
      <c r="HW204">
        <v>0</v>
      </c>
      <c r="HX204">
        <v>0</v>
      </c>
      <c r="HY204" t="s">
        <v>423</v>
      </c>
      <c r="HZ204" t="s">
        <v>424</v>
      </c>
      <c r="IA204" t="s">
        <v>425</v>
      </c>
      <c r="IB204" t="s">
        <v>425</v>
      </c>
      <c r="IC204" t="s">
        <v>425</v>
      </c>
      <c r="ID204" t="s">
        <v>425</v>
      </c>
      <c r="IE204">
        <v>0</v>
      </c>
      <c r="IF204">
        <v>100</v>
      </c>
      <c r="IG204">
        <v>100</v>
      </c>
      <c r="IH204">
        <v>3.313</v>
      </c>
      <c r="II204">
        <v>-0.0281</v>
      </c>
      <c r="IJ204">
        <v>2.1281692141418</v>
      </c>
      <c r="IK204">
        <v>0.00126289029031032</v>
      </c>
      <c r="IL204">
        <v>1.41772891061911e-08</v>
      </c>
      <c r="IM204">
        <v>3.84268295795709e-11</v>
      </c>
      <c r="IN204">
        <v>-0.00961934716735676</v>
      </c>
      <c r="IO204">
        <v>-0.0181798780298593</v>
      </c>
      <c r="IP204">
        <v>0.00198435848900387</v>
      </c>
      <c r="IQ204">
        <v>-1.69116240974151e-05</v>
      </c>
      <c r="IR204">
        <v>-3</v>
      </c>
      <c r="IS204">
        <v>2251</v>
      </c>
      <c r="IT204">
        <v>1</v>
      </c>
      <c r="IU204">
        <v>27</v>
      </c>
      <c r="IV204">
        <v>5875.4</v>
      </c>
      <c r="IW204">
        <v>5875.5</v>
      </c>
      <c r="IX204">
        <v>0.147705</v>
      </c>
      <c r="IY204">
        <v>4.99756</v>
      </c>
      <c r="IZ204">
        <v>2.24854</v>
      </c>
      <c r="JA204">
        <v>2.6001</v>
      </c>
      <c r="JB204">
        <v>1.99585</v>
      </c>
      <c r="JC204">
        <v>2.2522</v>
      </c>
      <c r="JD204">
        <v>23.3133</v>
      </c>
      <c r="JE204">
        <v>15.1652</v>
      </c>
      <c r="JF204">
        <v>2</v>
      </c>
      <c r="JG204">
        <v>616.116</v>
      </c>
      <c r="JH204">
        <v>761.687</v>
      </c>
      <c r="JI204">
        <v>18.334</v>
      </c>
      <c r="JJ204">
        <v>19.0993</v>
      </c>
      <c r="JK204">
        <v>29.9999</v>
      </c>
      <c r="JL204">
        <v>19.085</v>
      </c>
      <c r="JM204">
        <v>19.0397</v>
      </c>
      <c r="JN204">
        <v>-1</v>
      </c>
      <c r="JO204">
        <v>-30</v>
      </c>
      <c r="JP204">
        <v>-30</v>
      </c>
      <c r="JQ204">
        <v>-999.9</v>
      </c>
      <c r="JR204">
        <v>420.1</v>
      </c>
      <c r="JS204">
        <v>0</v>
      </c>
      <c r="JT204">
        <v>103.424</v>
      </c>
      <c r="JU204">
        <v>105.431</v>
      </c>
    </row>
    <row r="205" spans="1:281">
      <c r="A205">
        <v>189</v>
      </c>
      <c r="B205">
        <v>1654191739</v>
      </c>
      <c r="C205">
        <v>11281.9000000954</v>
      </c>
      <c r="D205" t="s">
        <v>801</v>
      </c>
      <c r="E205" t="s">
        <v>802</v>
      </c>
      <c r="F205">
        <v>5</v>
      </c>
      <c r="G205" t="s">
        <v>417</v>
      </c>
      <c r="H205" t="s">
        <v>418</v>
      </c>
      <c r="I205">
        <v>1654191736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872.672676894082</v>
      </c>
      <c r="AK205">
        <v>874.564793939394</v>
      </c>
      <c r="AL205">
        <v>-0.722114487686309</v>
      </c>
      <c r="AM205">
        <v>66.9138105753433</v>
      </c>
      <c r="AN205">
        <f>(AP205 - AO205 + DI205*1E3/(8.314*(DK205+273.15)) * AR205/DH205 * AQ205) * DH205/(100*CV205) * 1000/(1000 - AP205)</f>
        <v>0</v>
      </c>
      <c r="AO205">
        <v>8.69182006965097</v>
      </c>
      <c r="AP205">
        <v>8.74350763636363</v>
      </c>
      <c r="AQ205">
        <v>-2.97173693976681e-05</v>
      </c>
      <c r="AR205">
        <v>78.336245327383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419</v>
      </c>
      <c r="AY205" t="s">
        <v>419</v>
      </c>
      <c r="AZ205">
        <v>0</v>
      </c>
      <c r="BA205">
        <v>0</v>
      </c>
      <c r="BB205">
        <f>1-AZ205/BA205</f>
        <v>0</v>
      </c>
      <c r="BC205">
        <v>0</v>
      </c>
      <c r="BD205" t="s">
        <v>419</v>
      </c>
      <c r="BE205" t="s">
        <v>419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419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6</v>
      </c>
      <c r="CW205">
        <v>0.5</v>
      </c>
      <c r="CX205" t="s">
        <v>420</v>
      </c>
      <c r="CY205">
        <v>2</v>
      </c>
      <c r="CZ205" t="b">
        <v>1</v>
      </c>
      <c r="DA205">
        <v>1654191736</v>
      </c>
      <c r="DB205">
        <v>868.675272727273</v>
      </c>
      <c r="DC205">
        <v>865.659727272727</v>
      </c>
      <c r="DD205">
        <v>8.74989545454545</v>
      </c>
      <c r="DE205">
        <v>8.69512454545454</v>
      </c>
      <c r="DF205">
        <v>865.418636363636</v>
      </c>
      <c r="DG205">
        <v>8.77764090909091</v>
      </c>
      <c r="DH205">
        <v>600.003545454545</v>
      </c>
      <c r="DI205">
        <v>90.5816272727273</v>
      </c>
      <c r="DJ205">
        <v>0.0999082272727273</v>
      </c>
      <c r="DK205">
        <v>18.4587090909091</v>
      </c>
      <c r="DL205">
        <v>18.0341454545455</v>
      </c>
      <c r="DM205">
        <v>999.9</v>
      </c>
      <c r="DN205">
        <v>0</v>
      </c>
      <c r="DO205">
        <v>0</v>
      </c>
      <c r="DP205">
        <v>10022.4363636364</v>
      </c>
      <c r="DQ205">
        <v>0</v>
      </c>
      <c r="DR205">
        <v>0.220656</v>
      </c>
      <c r="DS205">
        <v>3.01568454545455</v>
      </c>
      <c r="DT205">
        <v>876.343090909091</v>
      </c>
      <c r="DU205">
        <v>873.252727272727</v>
      </c>
      <c r="DV205">
        <v>0.0547729090909091</v>
      </c>
      <c r="DW205">
        <v>865.659727272727</v>
      </c>
      <c r="DX205">
        <v>8.69512454545454</v>
      </c>
      <c r="DY205">
        <v>0.792579636363636</v>
      </c>
      <c r="DZ205">
        <v>0.787618363636364</v>
      </c>
      <c r="EA205">
        <v>3.57509636363636</v>
      </c>
      <c r="EB205">
        <v>3.48608818181818</v>
      </c>
      <c r="EC205">
        <v>0</v>
      </c>
      <c r="ED205">
        <v>0</v>
      </c>
      <c r="EE205">
        <v>0</v>
      </c>
      <c r="EF205">
        <v>0</v>
      </c>
      <c r="EG205">
        <v>7.18181818181818</v>
      </c>
      <c r="EH205">
        <v>0</v>
      </c>
      <c r="EI205">
        <v>-30.2272727272727</v>
      </c>
      <c r="EJ205">
        <v>-0.863636363636364</v>
      </c>
      <c r="EK205">
        <v>30.5112727272727</v>
      </c>
      <c r="EL205">
        <v>35.75</v>
      </c>
      <c r="EM205">
        <v>32.687</v>
      </c>
      <c r="EN205">
        <v>37.062</v>
      </c>
      <c r="EO205">
        <v>31.562</v>
      </c>
      <c r="EP205">
        <v>0</v>
      </c>
      <c r="EQ205">
        <v>0</v>
      </c>
      <c r="ER205">
        <v>0</v>
      </c>
      <c r="ES205">
        <v>1654191739.9</v>
      </c>
      <c r="ET205">
        <v>0</v>
      </c>
      <c r="EU205">
        <v>0.54</v>
      </c>
      <c r="EV205">
        <v>33.9615382538039</v>
      </c>
      <c r="EW205">
        <v>49.9230764984378</v>
      </c>
      <c r="EX205">
        <v>-30.26</v>
      </c>
      <c r="EY205">
        <v>15</v>
      </c>
      <c r="EZ205">
        <v>0</v>
      </c>
      <c r="FA205" t="s">
        <v>421</v>
      </c>
      <c r="FB205">
        <v>1653839153.1</v>
      </c>
      <c r="FC205">
        <v>1653839148.6</v>
      </c>
      <c r="FD205">
        <v>0</v>
      </c>
      <c r="FE205">
        <v>0.832</v>
      </c>
      <c r="FF205">
        <v>0.044</v>
      </c>
      <c r="FG205">
        <v>2.673</v>
      </c>
      <c r="FH205">
        <v>0.008</v>
      </c>
      <c r="FI205">
        <v>427</v>
      </c>
      <c r="FJ205">
        <v>11</v>
      </c>
      <c r="FK205">
        <v>0.49</v>
      </c>
      <c r="FL205">
        <v>0.23</v>
      </c>
      <c r="FM205">
        <v>3.06825322580645</v>
      </c>
      <c r="FN205">
        <v>-0.621209516129038</v>
      </c>
      <c r="FO205">
        <v>0.167105049158038</v>
      </c>
      <c r="FP205">
        <v>-1</v>
      </c>
      <c r="FQ205">
        <v>0.96</v>
      </c>
      <c r="FR205">
        <v>43.5769232345756</v>
      </c>
      <c r="FS205">
        <v>11.6068255780812</v>
      </c>
      <c r="FT205">
        <v>0</v>
      </c>
      <c r="FU205">
        <v>0.0382746741935484</v>
      </c>
      <c r="FV205">
        <v>0.180070446774194</v>
      </c>
      <c r="FW205">
        <v>0.0140483804447338</v>
      </c>
      <c r="FX205">
        <v>0</v>
      </c>
      <c r="FY205">
        <v>0</v>
      </c>
      <c r="FZ205">
        <v>2</v>
      </c>
      <c r="GA205" t="s">
        <v>422</v>
      </c>
      <c r="GB205">
        <v>3.21112</v>
      </c>
      <c r="GC205">
        <v>2.75502</v>
      </c>
      <c r="GD205">
        <v>0.154706</v>
      </c>
      <c r="GE205">
        <v>0.154703</v>
      </c>
      <c r="GF205">
        <v>0.0506244</v>
      </c>
      <c r="GG205">
        <v>0.0508718</v>
      </c>
      <c r="GH205">
        <v>33365.9</v>
      </c>
      <c r="GI205">
        <v>36863.2</v>
      </c>
      <c r="GJ205">
        <v>35728.2</v>
      </c>
      <c r="GK205">
        <v>39540</v>
      </c>
      <c r="GL205">
        <v>48012</v>
      </c>
      <c r="GM205">
        <v>54113.9</v>
      </c>
      <c r="GN205">
        <v>55694.4</v>
      </c>
      <c r="GO205">
        <v>63295.1</v>
      </c>
      <c r="GP205">
        <v>2.2678</v>
      </c>
      <c r="GQ205">
        <v>2.4522</v>
      </c>
      <c r="GR205">
        <v>0.106376</v>
      </c>
      <c r="GS205">
        <v>0</v>
      </c>
      <c r="GT205">
        <v>16.2653</v>
      </c>
      <c r="GU205">
        <v>999.9</v>
      </c>
      <c r="GV205">
        <v>34.459</v>
      </c>
      <c r="GW205">
        <v>21.47</v>
      </c>
      <c r="GX205">
        <v>9.77403</v>
      </c>
      <c r="GY205">
        <v>54.6001</v>
      </c>
      <c r="GZ205">
        <v>36.6026</v>
      </c>
      <c r="HA205">
        <v>2</v>
      </c>
      <c r="HB205">
        <v>-0.606059</v>
      </c>
      <c r="HC205">
        <v>0</v>
      </c>
      <c r="HD205">
        <v>20.1786</v>
      </c>
      <c r="HE205">
        <v>5.20381</v>
      </c>
      <c r="HF205">
        <v>12.004</v>
      </c>
      <c r="HG205">
        <v>4.9758</v>
      </c>
      <c r="HH205">
        <v>3.293</v>
      </c>
      <c r="HI205">
        <v>455.2</v>
      </c>
      <c r="HJ205">
        <v>9999</v>
      </c>
      <c r="HK205">
        <v>9999</v>
      </c>
      <c r="HL205">
        <v>8593.3</v>
      </c>
      <c r="HM205">
        <v>1.86237</v>
      </c>
      <c r="HN205">
        <v>1.86768</v>
      </c>
      <c r="HO205">
        <v>1.86738</v>
      </c>
      <c r="HP205">
        <v>1.86844</v>
      </c>
      <c r="HQ205">
        <v>1.86936</v>
      </c>
      <c r="HR205">
        <v>1.86544</v>
      </c>
      <c r="HS205">
        <v>1.86661</v>
      </c>
      <c r="HT205">
        <v>1.86798</v>
      </c>
      <c r="HU205">
        <v>5</v>
      </c>
      <c r="HV205">
        <v>0</v>
      </c>
      <c r="HW205">
        <v>0</v>
      </c>
      <c r="HX205">
        <v>0</v>
      </c>
      <c r="HY205" t="s">
        <v>423</v>
      </c>
      <c r="HZ205" t="s">
        <v>424</v>
      </c>
      <c r="IA205" t="s">
        <v>425</v>
      </c>
      <c r="IB205" t="s">
        <v>425</v>
      </c>
      <c r="IC205" t="s">
        <v>425</v>
      </c>
      <c r="ID205" t="s">
        <v>425</v>
      </c>
      <c r="IE205">
        <v>0</v>
      </c>
      <c r="IF205">
        <v>100</v>
      </c>
      <c r="IG205">
        <v>100</v>
      </c>
      <c r="IH205">
        <v>3.254</v>
      </c>
      <c r="II205">
        <v>-0.0278</v>
      </c>
      <c r="IJ205">
        <v>2.1281692141418</v>
      </c>
      <c r="IK205">
        <v>0.00126289029031032</v>
      </c>
      <c r="IL205">
        <v>1.41772891061911e-08</v>
      </c>
      <c r="IM205">
        <v>3.84268295795709e-11</v>
      </c>
      <c r="IN205">
        <v>-0.00961934716735676</v>
      </c>
      <c r="IO205">
        <v>-0.0181798780298593</v>
      </c>
      <c r="IP205">
        <v>0.00198435848900387</v>
      </c>
      <c r="IQ205">
        <v>-1.69116240974151e-05</v>
      </c>
      <c r="IR205">
        <v>-3</v>
      </c>
      <c r="IS205">
        <v>2251</v>
      </c>
      <c r="IT205">
        <v>1</v>
      </c>
      <c r="IU205">
        <v>27</v>
      </c>
      <c r="IV205">
        <v>5876.4</v>
      </c>
      <c r="IW205">
        <v>5876.5</v>
      </c>
      <c r="IX205">
        <v>0.147705</v>
      </c>
      <c r="IY205">
        <v>4.99756</v>
      </c>
      <c r="IZ205">
        <v>2.24854</v>
      </c>
      <c r="JA205">
        <v>2.60132</v>
      </c>
      <c r="JB205">
        <v>1.99585</v>
      </c>
      <c r="JC205">
        <v>2.30347</v>
      </c>
      <c r="JD205">
        <v>23.2729</v>
      </c>
      <c r="JE205">
        <v>15.1827</v>
      </c>
      <c r="JF205">
        <v>2</v>
      </c>
      <c r="JG205">
        <v>616.052</v>
      </c>
      <c r="JH205">
        <v>762.161</v>
      </c>
      <c r="JI205">
        <v>18.2937</v>
      </c>
      <c r="JJ205">
        <v>19.0631</v>
      </c>
      <c r="JK205">
        <v>29.9999</v>
      </c>
      <c r="JL205">
        <v>19.0432</v>
      </c>
      <c r="JM205">
        <v>18.997</v>
      </c>
      <c r="JN205">
        <v>-1</v>
      </c>
      <c r="JO205">
        <v>-30</v>
      </c>
      <c r="JP205">
        <v>-30</v>
      </c>
      <c r="JQ205">
        <v>-999.9</v>
      </c>
      <c r="JR205">
        <v>420.1</v>
      </c>
      <c r="JS205">
        <v>0</v>
      </c>
      <c r="JT205">
        <v>103.427</v>
      </c>
      <c r="JU205">
        <v>105.436</v>
      </c>
    </row>
    <row r="206" spans="1:281">
      <c r="A206">
        <v>190</v>
      </c>
      <c r="B206">
        <v>1654191799</v>
      </c>
      <c r="C206">
        <v>11341.9000000954</v>
      </c>
      <c r="D206" t="s">
        <v>803</v>
      </c>
      <c r="E206" t="s">
        <v>804</v>
      </c>
      <c r="F206">
        <v>5</v>
      </c>
      <c r="G206" t="s">
        <v>417</v>
      </c>
      <c r="H206" t="s">
        <v>418</v>
      </c>
      <c r="I206">
        <v>1654191796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907.865851986593</v>
      </c>
      <c r="AK206">
        <v>895.151951515152</v>
      </c>
      <c r="AL206">
        <v>2.17002622738086</v>
      </c>
      <c r="AM206">
        <v>66.9138105753433</v>
      </c>
      <c r="AN206">
        <f>(AP206 - AO206 + DI206*1E3/(8.314*(DK206+273.15)) * AR206/DH206 * AQ206) * DH206/(100*CV206) * 1000/(1000 - AP206)</f>
        <v>0</v>
      </c>
      <c r="AO206">
        <v>8.55733893349973</v>
      </c>
      <c r="AP206">
        <v>8.60610642424242</v>
      </c>
      <c r="AQ206">
        <v>-0.000391137832823573</v>
      </c>
      <c r="AR206">
        <v>78.336245327383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419</v>
      </c>
      <c r="AY206" t="s">
        <v>419</v>
      </c>
      <c r="AZ206">
        <v>0</v>
      </c>
      <c r="BA206">
        <v>0</v>
      </c>
      <c r="BB206">
        <f>1-AZ206/BA206</f>
        <v>0</v>
      </c>
      <c r="BC206">
        <v>0</v>
      </c>
      <c r="BD206" t="s">
        <v>419</v>
      </c>
      <c r="BE206" t="s">
        <v>419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419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6</v>
      </c>
      <c r="CW206">
        <v>0.5</v>
      </c>
      <c r="CX206" t="s">
        <v>420</v>
      </c>
      <c r="CY206">
        <v>2</v>
      </c>
      <c r="CZ206" t="b">
        <v>1</v>
      </c>
      <c r="DA206">
        <v>1654191796</v>
      </c>
      <c r="DB206">
        <v>883.460909090909</v>
      </c>
      <c r="DC206">
        <v>895.382636363636</v>
      </c>
      <c r="DD206">
        <v>8.60947090909091</v>
      </c>
      <c r="DE206">
        <v>8.55795454545455</v>
      </c>
      <c r="DF206">
        <v>880.184090909091</v>
      </c>
      <c r="DG206">
        <v>8.63895363636364</v>
      </c>
      <c r="DH206">
        <v>600.052818181818</v>
      </c>
      <c r="DI206">
        <v>90.5810090909091</v>
      </c>
      <c r="DJ206">
        <v>0.100111927272727</v>
      </c>
      <c r="DK206">
        <v>18.4548727272727</v>
      </c>
      <c r="DL206">
        <v>18.0319181818182</v>
      </c>
      <c r="DM206">
        <v>999.9</v>
      </c>
      <c r="DN206">
        <v>0</v>
      </c>
      <c r="DO206">
        <v>0</v>
      </c>
      <c r="DP206">
        <v>9991.57727272727</v>
      </c>
      <c r="DQ206">
        <v>0</v>
      </c>
      <c r="DR206">
        <v>0.220656</v>
      </c>
      <c r="DS206">
        <v>-11.9215718181818</v>
      </c>
      <c r="DT206">
        <v>891.133181818182</v>
      </c>
      <c r="DU206">
        <v>903.111727272727</v>
      </c>
      <c r="DV206">
        <v>0.0515181</v>
      </c>
      <c r="DW206">
        <v>895.382636363636</v>
      </c>
      <c r="DX206">
        <v>8.55795454545455</v>
      </c>
      <c r="DY206">
        <v>0.779854545454545</v>
      </c>
      <c r="DZ206">
        <v>0.775188</v>
      </c>
      <c r="EA206">
        <v>3.34580090909091</v>
      </c>
      <c r="EB206">
        <v>3.26084909090909</v>
      </c>
      <c r="EC206">
        <v>0</v>
      </c>
      <c r="ED206">
        <v>0</v>
      </c>
      <c r="EE206">
        <v>0</v>
      </c>
      <c r="EF206">
        <v>0</v>
      </c>
      <c r="EG206">
        <v>0.454545454545455</v>
      </c>
      <c r="EH206">
        <v>0</v>
      </c>
      <c r="EI206">
        <v>-29.2272727272727</v>
      </c>
      <c r="EJ206">
        <v>-1.81818181818182</v>
      </c>
      <c r="EK206">
        <v>30.4885454545455</v>
      </c>
      <c r="EL206">
        <v>35.7385454545455</v>
      </c>
      <c r="EM206">
        <v>32.687</v>
      </c>
      <c r="EN206">
        <v>37.0507272727273</v>
      </c>
      <c r="EO206">
        <v>31.5563636363636</v>
      </c>
      <c r="EP206">
        <v>0</v>
      </c>
      <c r="EQ206">
        <v>0</v>
      </c>
      <c r="ER206">
        <v>0</v>
      </c>
      <c r="ES206">
        <v>1654191799.9</v>
      </c>
      <c r="ET206">
        <v>0</v>
      </c>
      <c r="EU206">
        <v>1.96</v>
      </c>
      <c r="EV206">
        <v>-21.4230764999663</v>
      </c>
      <c r="EW206">
        <v>-19.3846159428065</v>
      </c>
      <c r="EX206">
        <v>-31.2</v>
      </c>
      <c r="EY206">
        <v>15</v>
      </c>
      <c r="EZ206">
        <v>0</v>
      </c>
      <c r="FA206" t="s">
        <v>421</v>
      </c>
      <c r="FB206">
        <v>1653839153.1</v>
      </c>
      <c r="FC206">
        <v>1653839148.6</v>
      </c>
      <c r="FD206">
        <v>0</v>
      </c>
      <c r="FE206">
        <v>0.832</v>
      </c>
      <c r="FF206">
        <v>0.044</v>
      </c>
      <c r="FG206">
        <v>2.673</v>
      </c>
      <c r="FH206">
        <v>0.008</v>
      </c>
      <c r="FI206">
        <v>427</v>
      </c>
      <c r="FJ206">
        <v>11</v>
      </c>
      <c r="FK206">
        <v>0.49</v>
      </c>
      <c r="FL206">
        <v>0.23</v>
      </c>
      <c r="FM206">
        <v>-3.843555144</v>
      </c>
      <c r="FN206">
        <v>-91.4351613565295</v>
      </c>
      <c r="FO206">
        <v>9.00757995711365</v>
      </c>
      <c r="FP206">
        <v>-1</v>
      </c>
      <c r="FQ206">
        <v>2.5</v>
      </c>
      <c r="FR206">
        <v>-12.807691824154</v>
      </c>
      <c r="FS206">
        <v>9.27254010506291</v>
      </c>
      <c r="FT206">
        <v>0</v>
      </c>
      <c r="FU206">
        <v>0.05296125</v>
      </c>
      <c r="FV206">
        <v>-0.00824185895439378</v>
      </c>
      <c r="FW206">
        <v>0.0179355432915714</v>
      </c>
      <c r="FX206">
        <v>1</v>
      </c>
      <c r="FY206">
        <v>1</v>
      </c>
      <c r="FZ206">
        <v>2</v>
      </c>
      <c r="GA206" t="s">
        <v>492</v>
      </c>
      <c r="GB206">
        <v>3.21107</v>
      </c>
      <c r="GC206">
        <v>2.75489</v>
      </c>
      <c r="GD206">
        <v>0.157367</v>
      </c>
      <c r="GE206">
        <v>0.160637</v>
      </c>
      <c r="GF206">
        <v>0.0500294</v>
      </c>
      <c r="GG206">
        <v>0.0504089</v>
      </c>
      <c r="GH206">
        <v>33262.4</v>
      </c>
      <c r="GI206">
        <v>36607.5</v>
      </c>
      <c r="GJ206">
        <v>35729.5</v>
      </c>
      <c r="GK206">
        <v>39542.4</v>
      </c>
      <c r="GL206">
        <v>48044.2</v>
      </c>
      <c r="GM206">
        <v>54143.5</v>
      </c>
      <c r="GN206">
        <v>55696.1</v>
      </c>
      <c r="GO206">
        <v>63298.3</v>
      </c>
      <c r="GP206">
        <v>2.26798</v>
      </c>
      <c r="GQ206">
        <v>2.4533</v>
      </c>
      <c r="GR206">
        <v>0.104792</v>
      </c>
      <c r="GS206">
        <v>0</v>
      </c>
      <c r="GT206">
        <v>16.2992</v>
      </c>
      <c r="GU206">
        <v>999.9</v>
      </c>
      <c r="GV206">
        <v>34.33</v>
      </c>
      <c r="GW206">
        <v>21.399</v>
      </c>
      <c r="GX206">
        <v>9.69481</v>
      </c>
      <c r="GY206">
        <v>54.6001</v>
      </c>
      <c r="GZ206">
        <v>36.6546</v>
      </c>
      <c r="HA206">
        <v>2</v>
      </c>
      <c r="HB206">
        <v>-0.607919</v>
      </c>
      <c r="HC206">
        <v>0</v>
      </c>
      <c r="HD206">
        <v>20.1787</v>
      </c>
      <c r="HE206">
        <v>5.20366</v>
      </c>
      <c r="HF206">
        <v>12.004</v>
      </c>
      <c r="HG206">
        <v>4.97575</v>
      </c>
      <c r="HH206">
        <v>3.293</v>
      </c>
      <c r="HI206">
        <v>455.3</v>
      </c>
      <c r="HJ206">
        <v>9999</v>
      </c>
      <c r="HK206">
        <v>9999</v>
      </c>
      <c r="HL206">
        <v>8593.3</v>
      </c>
      <c r="HM206">
        <v>1.86239</v>
      </c>
      <c r="HN206">
        <v>1.86764</v>
      </c>
      <c r="HO206">
        <v>1.86737</v>
      </c>
      <c r="HP206">
        <v>1.86844</v>
      </c>
      <c r="HQ206">
        <v>1.86936</v>
      </c>
      <c r="HR206">
        <v>1.86544</v>
      </c>
      <c r="HS206">
        <v>1.86662</v>
      </c>
      <c r="HT206">
        <v>1.86798</v>
      </c>
      <c r="HU206">
        <v>5</v>
      </c>
      <c r="HV206">
        <v>0</v>
      </c>
      <c r="HW206">
        <v>0</v>
      </c>
      <c r="HX206">
        <v>0</v>
      </c>
      <c r="HY206" t="s">
        <v>423</v>
      </c>
      <c r="HZ206" t="s">
        <v>424</v>
      </c>
      <c r="IA206" t="s">
        <v>425</v>
      </c>
      <c r="IB206" t="s">
        <v>425</v>
      </c>
      <c r="IC206" t="s">
        <v>425</v>
      </c>
      <c r="ID206" t="s">
        <v>425</v>
      </c>
      <c r="IE206">
        <v>0</v>
      </c>
      <c r="IF206">
        <v>100</v>
      </c>
      <c r="IG206">
        <v>100</v>
      </c>
      <c r="IH206">
        <v>3.285</v>
      </c>
      <c r="II206">
        <v>-0.0295</v>
      </c>
      <c r="IJ206">
        <v>2.1281692141418</v>
      </c>
      <c r="IK206">
        <v>0.00126289029031032</v>
      </c>
      <c r="IL206">
        <v>1.41772891061911e-08</v>
      </c>
      <c r="IM206">
        <v>3.84268295795709e-11</v>
      </c>
      <c r="IN206">
        <v>-0.00961934716735676</v>
      </c>
      <c r="IO206">
        <v>-0.0181798780298593</v>
      </c>
      <c r="IP206">
        <v>0.00198435848900387</v>
      </c>
      <c r="IQ206">
        <v>-1.69116240974151e-05</v>
      </c>
      <c r="IR206">
        <v>-3</v>
      </c>
      <c r="IS206">
        <v>2251</v>
      </c>
      <c r="IT206">
        <v>1</v>
      </c>
      <c r="IU206">
        <v>27</v>
      </c>
      <c r="IV206">
        <v>5877.4</v>
      </c>
      <c r="IW206">
        <v>5877.5</v>
      </c>
      <c r="IX206">
        <v>0.148926</v>
      </c>
      <c r="IY206">
        <v>4.99756</v>
      </c>
      <c r="IZ206">
        <v>2.24854</v>
      </c>
      <c r="JA206">
        <v>2.60254</v>
      </c>
      <c r="JB206">
        <v>1.99585</v>
      </c>
      <c r="JC206">
        <v>2.33276</v>
      </c>
      <c r="JD206">
        <v>23.2324</v>
      </c>
      <c r="JE206">
        <v>15.174</v>
      </c>
      <c r="JF206">
        <v>2</v>
      </c>
      <c r="JG206">
        <v>615.69</v>
      </c>
      <c r="JH206">
        <v>762.549</v>
      </c>
      <c r="JI206">
        <v>18.2612</v>
      </c>
      <c r="JJ206">
        <v>19.0304</v>
      </c>
      <c r="JK206">
        <v>29.9999</v>
      </c>
      <c r="JL206">
        <v>19.006</v>
      </c>
      <c r="JM206">
        <v>18.96</v>
      </c>
      <c r="JN206">
        <v>-1</v>
      </c>
      <c r="JO206">
        <v>-30</v>
      </c>
      <c r="JP206">
        <v>-30</v>
      </c>
      <c r="JQ206">
        <v>-999.9</v>
      </c>
      <c r="JR206">
        <v>420.1</v>
      </c>
      <c r="JS206">
        <v>0</v>
      </c>
      <c r="JT206">
        <v>103.43</v>
      </c>
      <c r="JU206">
        <v>105.442</v>
      </c>
    </row>
    <row r="207" spans="1:281">
      <c r="A207">
        <v>191</v>
      </c>
      <c r="B207">
        <v>1654191859</v>
      </c>
      <c r="C207">
        <v>11401.9000000954</v>
      </c>
      <c r="D207" t="s">
        <v>805</v>
      </c>
      <c r="E207" t="s">
        <v>806</v>
      </c>
      <c r="F207">
        <v>5</v>
      </c>
      <c r="G207" t="s">
        <v>417</v>
      </c>
      <c r="H207" t="s">
        <v>418</v>
      </c>
      <c r="I207">
        <v>1654191856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959.343482345118</v>
      </c>
      <c r="AK207">
        <v>947.017824242424</v>
      </c>
      <c r="AL207">
        <v>2.14070847085261</v>
      </c>
      <c r="AM207">
        <v>66.9138105753433</v>
      </c>
      <c r="AN207">
        <f>(AP207 - AO207 + DI207*1E3/(8.314*(DK207+273.15)) * AR207/DH207 * AQ207) * DH207/(100*CV207) * 1000/(1000 - AP207)</f>
        <v>0</v>
      </c>
      <c r="AO207">
        <v>8.65060432599293</v>
      </c>
      <c r="AP207">
        <v>8.69123266666666</v>
      </c>
      <c r="AQ207">
        <v>-7.8295733938828e-05</v>
      </c>
      <c r="AR207">
        <v>78.336245327383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419</v>
      </c>
      <c r="AY207" t="s">
        <v>419</v>
      </c>
      <c r="AZ207">
        <v>0</v>
      </c>
      <c r="BA207">
        <v>0</v>
      </c>
      <c r="BB207">
        <f>1-AZ207/BA207</f>
        <v>0</v>
      </c>
      <c r="BC207">
        <v>0</v>
      </c>
      <c r="BD207" t="s">
        <v>419</v>
      </c>
      <c r="BE207" t="s">
        <v>419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419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6</v>
      </c>
      <c r="CW207">
        <v>0.5</v>
      </c>
      <c r="CX207" t="s">
        <v>420</v>
      </c>
      <c r="CY207">
        <v>2</v>
      </c>
      <c r="CZ207" t="b">
        <v>1</v>
      </c>
      <c r="DA207">
        <v>1654191856</v>
      </c>
      <c r="DB207">
        <v>934.672818181818</v>
      </c>
      <c r="DC207">
        <v>946.266454545455</v>
      </c>
      <c r="DD207">
        <v>8.69383909090909</v>
      </c>
      <c r="DE207">
        <v>8.65273272727273</v>
      </c>
      <c r="DF207">
        <v>931.324909090909</v>
      </c>
      <c r="DG207">
        <v>8.72228363636364</v>
      </c>
      <c r="DH207">
        <v>600.010636363636</v>
      </c>
      <c r="DI207">
        <v>90.5781454545454</v>
      </c>
      <c r="DJ207">
        <v>0.0999469363636364</v>
      </c>
      <c r="DK207">
        <v>18.4183272727273</v>
      </c>
      <c r="DL207">
        <v>17.9967090909091</v>
      </c>
      <c r="DM207">
        <v>999.9</v>
      </c>
      <c r="DN207">
        <v>0</v>
      </c>
      <c r="DO207">
        <v>0</v>
      </c>
      <c r="DP207">
        <v>9999.59090909091</v>
      </c>
      <c r="DQ207">
        <v>0</v>
      </c>
      <c r="DR207">
        <v>0.220656</v>
      </c>
      <c r="DS207">
        <v>-11.5938345454545</v>
      </c>
      <c r="DT207">
        <v>942.869727272727</v>
      </c>
      <c r="DU207">
        <v>954.525636363636</v>
      </c>
      <c r="DV207">
        <v>0.0411055272727273</v>
      </c>
      <c r="DW207">
        <v>946.266454545455</v>
      </c>
      <c r="DX207">
        <v>8.65273272727273</v>
      </c>
      <c r="DY207">
        <v>0.787471636363636</v>
      </c>
      <c r="DZ207">
        <v>0.783748454545455</v>
      </c>
      <c r="EA207">
        <v>3.48345</v>
      </c>
      <c r="EB207">
        <v>3.41631545454545</v>
      </c>
      <c r="EC207">
        <v>0</v>
      </c>
      <c r="ED207">
        <v>0</v>
      </c>
      <c r="EE207">
        <v>0</v>
      </c>
      <c r="EF207">
        <v>0</v>
      </c>
      <c r="EG207">
        <v>3.59090909090909</v>
      </c>
      <c r="EH207">
        <v>0</v>
      </c>
      <c r="EI207">
        <v>-26.9545454545455</v>
      </c>
      <c r="EJ207">
        <v>-1.59090909090909</v>
      </c>
      <c r="EK207">
        <v>30.437</v>
      </c>
      <c r="EL207">
        <v>35.687</v>
      </c>
      <c r="EM207">
        <v>32.625</v>
      </c>
      <c r="EN207">
        <v>37</v>
      </c>
      <c r="EO207">
        <v>31.5</v>
      </c>
      <c r="EP207">
        <v>0</v>
      </c>
      <c r="EQ207">
        <v>0</v>
      </c>
      <c r="ER207">
        <v>0</v>
      </c>
      <c r="ES207">
        <v>1654191859.9</v>
      </c>
      <c r="ET207">
        <v>0</v>
      </c>
      <c r="EU207">
        <v>6.18</v>
      </c>
      <c r="EV207">
        <v>7.80769246111256</v>
      </c>
      <c r="EW207">
        <v>18.8846138505304</v>
      </c>
      <c r="EX207">
        <v>-33.92</v>
      </c>
      <c r="EY207">
        <v>15</v>
      </c>
      <c r="EZ207">
        <v>0</v>
      </c>
      <c r="FA207" t="s">
        <v>421</v>
      </c>
      <c r="FB207">
        <v>1653839153.1</v>
      </c>
      <c r="FC207">
        <v>1653839148.6</v>
      </c>
      <c r="FD207">
        <v>0</v>
      </c>
      <c r="FE207">
        <v>0.832</v>
      </c>
      <c r="FF207">
        <v>0.044</v>
      </c>
      <c r="FG207">
        <v>2.673</v>
      </c>
      <c r="FH207">
        <v>0.008</v>
      </c>
      <c r="FI207">
        <v>427</v>
      </c>
      <c r="FJ207">
        <v>11</v>
      </c>
      <c r="FK207">
        <v>0.49</v>
      </c>
      <c r="FL207">
        <v>0.23</v>
      </c>
      <c r="FM207">
        <v>-5.23029193548387</v>
      </c>
      <c r="FN207">
        <v>-45.5824625806452</v>
      </c>
      <c r="FO207">
        <v>6.02742944925378</v>
      </c>
      <c r="FP207">
        <v>-1</v>
      </c>
      <c r="FQ207">
        <v>5.78</v>
      </c>
      <c r="FR207">
        <v>0.07692313217789</v>
      </c>
      <c r="FS207">
        <v>13.1636469110957</v>
      </c>
      <c r="FT207">
        <v>1</v>
      </c>
      <c r="FU207">
        <v>0.0305782129032258</v>
      </c>
      <c r="FV207">
        <v>0.127062256451613</v>
      </c>
      <c r="FW207">
        <v>0.00993961773876323</v>
      </c>
      <c r="FX207">
        <v>0</v>
      </c>
      <c r="FY207">
        <v>1</v>
      </c>
      <c r="FZ207">
        <v>2</v>
      </c>
      <c r="GA207" t="s">
        <v>492</v>
      </c>
      <c r="GB207">
        <v>3.21111</v>
      </c>
      <c r="GC207">
        <v>2.75494</v>
      </c>
      <c r="GD207">
        <v>0.163155</v>
      </c>
      <c r="GE207">
        <v>0.165784</v>
      </c>
      <c r="GF207">
        <v>0.0504031</v>
      </c>
      <c r="GG207">
        <v>0.0507075</v>
      </c>
      <c r="GH207">
        <v>33036.1</v>
      </c>
      <c r="GI207">
        <v>36385.3</v>
      </c>
      <c r="GJ207">
        <v>35731.1</v>
      </c>
      <c r="GK207">
        <v>39544</v>
      </c>
      <c r="GL207">
        <v>48026.6</v>
      </c>
      <c r="GM207">
        <v>54128.9</v>
      </c>
      <c r="GN207">
        <v>55697.8</v>
      </c>
      <c r="GO207">
        <v>63301.1</v>
      </c>
      <c r="GP207">
        <v>2.26868</v>
      </c>
      <c r="GQ207">
        <v>2.45403</v>
      </c>
      <c r="GR207">
        <v>0.103861</v>
      </c>
      <c r="GS207">
        <v>0</v>
      </c>
      <c r="GT207">
        <v>16.2669</v>
      </c>
      <c r="GU207">
        <v>999.9</v>
      </c>
      <c r="GV207">
        <v>34.556</v>
      </c>
      <c r="GW207">
        <v>21.308</v>
      </c>
      <c r="GX207">
        <v>9.70307</v>
      </c>
      <c r="GY207">
        <v>54.5401</v>
      </c>
      <c r="GZ207">
        <v>36.6386</v>
      </c>
      <c r="HA207">
        <v>2</v>
      </c>
      <c r="HB207">
        <v>-0.609738</v>
      </c>
      <c r="HC207">
        <v>0</v>
      </c>
      <c r="HD207">
        <v>20.1785</v>
      </c>
      <c r="HE207">
        <v>5.20381</v>
      </c>
      <c r="HF207">
        <v>12.004</v>
      </c>
      <c r="HG207">
        <v>4.9758</v>
      </c>
      <c r="HH207">
        <v>3.293</v>
      </c>
      <c r="HI207">
        <v>455.3</v>
      </c>
      <c r="HJ207">
        <v>9999</v>
      </c>
      <c r="HK207">
        <v>9999</v>
      </c>
      <c r="HL207">
        <v>8593.3</v>
      </c>
      <c r="HM207">
        <v>1.86237</v>
      </c>
      <c r="HN207">
        <v>1.86768</v>
      </c>
      <c r="HO207">
        <v>1.86737</v>
      </c>
      <c r="HP207">
        <v>1.86844</v>
      </c>
      <c r="HQ207">
        <v>1.86936</v>
      </c>
      <c r="HR207">
        <v>1.86547</v>
      </c>
      <c r="HS207">
        <v>1.86661</v>
      </c>
      <c r="HT207">
        <v>1.86798</v>
      </c>
      <c r="HU207">
        <v>5</v>
      </c>
      <c r="HV207">
        <v>0</v>
      </c>
      <c r="HW207">
        <v>0</v>
      </c>
      <c r="HX207">
        <v>0</v>
      </c>
      <c r="HY207" t="s">
        <v>423</v>
      </c>
      <c r="HZ207" t="s">
        <v>424</v>
      </c>
      <c r="IA207" t="s">
        <v>425</v>
      </c>
      <c r="IB207" t="s">
        <v>425</v>
      </c>
      <c r="IC207" t="s">
        <v>425</v>
      </c>
      <c r="ID207" t="s">
        <v>425</v>
      </c>
      <c r="IE207">
        <v>0</v>
      </c>
      <c r="IF207">
        <v>100</v>
      </c>
      <c r="IG207">
        <v>100</v>
      </c>
      <c r="IH207">
        <v>3.356</v>
      </c>
      <c r="II207">
        <v>-0.0285</v>
      </c>
      <c r="IJ207">
        <v>2.1281692141418</v>
      </c>
      <c r="IK207">
        <v>0.00126289029031032</v>
      </c>
      <c r="IL207">
        <v>1.41772891061911e-08</v>
      </c>
      <c r="IM207">
        <v>3.84268295795709e-11</v>
      </c>
      <c r="IN207">
        <v>-0.00961934716735676</v>
      </c>
      <c r="IO207">
        <v>-0.0181798780298593</v>
      </c>
      <c r="IP207">
        <v>0.00198435848900387</v>
      </c>
      <c r="IQ207">
        <v>-1.69116240974151e-05</v>
      </c>
      <c r="IR207">
        <v>-3</v>
      </c>
      <c r="IS207">
        <v>2251</v>
      </c>
      <c r="IT207">
        <v>1</v>
      </c>
      <c r="IU207">
        <v>27</v>
      </c>
      <c r="IV207">
        <v>5878.4</v>
      </c>
      <c r="IW207">
        <v>5878.5</v>
      </c>
      <c r="IX207">
        <v>0.148926</v>
      </c>
      <c r="IY207">
        <v>4.99756</v>
      </c>
      <c r="IZ207">
        <v>2.24854</v>
      </c>
      <c r="JA207">
        <v>2.60254</v>
      </c>
      <c r="JB207">
        <v>1.99585</v>
      </c>
      <c r="JC207">
        <v>2.30347</v>
      </c>
      <c r="JD207">
        <v>23.192</v>
      </c>
      <c r="JE207">
        <v>15.174</v>
      </c>
      <c r="JF207">
        <v>2</v>
      </c>
      <c r="JG207">
        <v>615.769</v>
      </c>
      <c r="JH207">
        <v>762.627</v>
      </c>
      <c r="JI207">
        <v>18.2291</v>
      </c>
      <c r="JJ207">
        <v>19.0009</v>
      </c>
      <c r="JK207">
        <v>29.9999</v>
      </c>
      <c r="JL207">
        <v>18.9723</v>
      </c>
      <c r="JM207">
        <v>18.9248</v>
      </c>
      <c r="JN207">
        <v>-1</v>
      </c>
      <c r="JO207">
        <v>-30</v>
      </c>
      <c r="JP207">
        <v>-30</v>
      </c>
      <c r="JQ207">
        <v>-999.9</v>
      </c>
      <c r="JR207">
        <v>420.1</v>
      </c>
      <c r="JS207">
        <v>0</v>
      </c>
      <c r="JT207">
        <v>103.434</v>
      </c>
      <c r="JU207">
        <v>105.446</v>
      </c>
    </row>
    <row r="208" spans="1:281">
      <c r="A208">
        <v>192</v>
      </c>
      <c r="B208">
        <v>1654191919</v>
      </c>
      <c r="C208">
        <v>11461.9000000954</v>
      </c>
      <c r="D208" t="s">
        <v>807</v>
      </c>
      <c r="E208" t="s">
        <v>808</v>
      </c>
      <c r="F208">
        <v>5</v>
      </c>
      <c r="G208" t="s">
        <v>417</v>
      </c>
      <c r="H208" t="s">
        <v>418</v>
      </c>
      <c r="I208">
        <v>1654191916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925.207783785627</v>
      </c>
      <c r="AK208">
        <v>927.444927272727</v>
      </c>
      <c r="AL208">
        <v>-0.804553400535322</v>
      </c>
      <c r="AM208">
        <v>66.9138105753433</v>
      </c>
      <c r="AN208">
        <f>(AP208 - AO208 + DI208*1E3/(8.314*(DK208+273.15)) * AR208/DH208 * AQ208) * DH208/(100*CV208) * 1000/(1000 - AP208)</f>
        <v>0</v>
      </c>
      <c r="AO208">
        <v>8.56143662869885</v>
      </c>
      <c r="AP208">
        <v>8.63123648484848</v>
      </c>
      <c r="AQ208">
        <v>-0.00596090265270451</v>
      </c>
      <c r="AR208">
        <v>78.336245327383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419</v>
      </c>
      <c r="AY208" t="s">
        <v>419</v>
      </c>
      <c r="AZ208">
        <v>0</v>
      </c>
      <c r="BA208">
        <v>0</v>
      </c>
      <c r="BB208">
        <f>1-AZ208/BA208</f>
        <v>0</v>
      </c>
      <c r="BC208">
        <v>0</v>
      </c>
      <c r="BD208" t="s">
        <v>419</v>
      </c>
      <c r="BE208" t="s">
        <v>419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419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6</v>
      </c>
      <c r="CW208">
        <v>0.5</v>
      </c>
      <c r="CX208" t="s">
        <v>420</v>
      </c>
      <c r="CY208">
        <v>2</v>
      </c>
      <c r="CZ208" t="b">
        <v>1</v>
      </c>
      <c r="DA208">
        <v>1654191916</v>
      </c>
      <c r="DB208">
        <v>921.410363636364</v>
      </c>
      <c r="DC208">
        <v>917.916545454545</v>
      </c>
      <c r="DD208">
        <v>8.64532636363636</v>
      </c>
      <c r="DE208">
        <v>8.56628181818182</v>
      </c>
      <c r="DF208">
        <v>918.081181818182</v>
      </c>
      <c r="DG208">
        <v>8.67437</v>
      </c>
      <c r="DH208">
        <v>599.980090909091</v>
      </c>
      <c r="DI208">
        <v>90.5814909090909</v>
      </c>
      <c r="DJ208">
        <v>0.0999305272727273</v>
      </c>
      <c r="DK208">
        <v>18.4103090909091</v>
      </c>
      <c r="DL208">
        <v>17.9990181818182</v>
      </c>
      <c r="DM208">
        <v>999.9</v>
      </c>
      <c r="DN208">
        <v>0</v>
      </c>
      <c r="DO208">
        <v>0</v>
      </c>
      <c r="DP208">
        <v>10008.2981818182</v>
      </c>
      <c r="DQ208">
        <v>0</v>
      </c>
      <c r="DR208">
        <v>0.220656</v>
      </c>
      <c r="DS208">
        <v>3.49385090909091</v>
      </c>
      <c r="DT208">
        <v>929.445818181818</v>
      </c>
      <c r="DU208">
        <v>925.847636363636</v>
      </c>
      <c r="DV208">
        <v>0.0790442454545455</v>
      </c>
      <c r="DW208">
        <v>917.916545454545</v>
      </c>
      <c r="DX208">
        <v>8.56628181818182</v>
      </c>
      <c r="DY208">
        <v>0.783106272727273</v>
      </c>
      <c r="DZ208">
        <v>0.775946636363636</v>
      </c>
      <c r="EA208">
        <v>3.40470454545455</v>
      </c>
      <c r="EB208">
        <v>3.27471636363636</v>
      </c>
      <c r="EC208">
        <v>0</v>
      </c>
      <c r="ED208">
        <v>0</v>
      </c>
      <c r="EE208">
        <v>0</v>
      </c>
      <c r="EF208">
        <v>0</v>
      </c>
      <c r="EG208">
        <v>-1.54545454545455</v>
      </c>
      <c r="EH208">
        <v>0</v>
      </c>
      <c r="EI208">
        <v>-30.5909090909091</v>
      </c>
      <c r="EJ208">
        <v>-2.09090909090909</v>
      </c>
      <c r="EK208">
        <v>30.4257272727273</v>
      </c>
      <c r="EL208">
        <v>35.687</v>
      </c>
      <c r="EM208">
        <v>32.5849090909091</v>
      </c>
      <c r="EN208">
        <v>37</v>
      </c>
      <c r="EO208">
        <v>31.4599090909091</v>
      </c>
      <c r="EP208">
        <v>0</v>
      </c>
      <c r="EQ208">
        <v>0</v>
      </c>
      <c r="ER208">
        <v>0</v>
      </c>
      <c r="ES208">
        <v>1654191919.9</v>
      </c>
      <c r="ET208">
        <v>0</v>
      </c>
      <c r="EU208">
        <v>-0.96</v>
      </c>
      <c r="EV208">
        <v>-49.3076928569485</v>
      </c>
      <c r="EW208">
        <v>57.6153856160843</v>
      </c>
      <c r="EX208">
        <v>-30.68</v>
      </c>
      <c r="EY208">
        <v>15</v>
      </c>
      <c r="EZ208">
        <v>0</v>
      </c>
      <c r="FA208" t="s">
        <v>421</v>
      </c>
      <c r="FB208">
        <v>1653839153.1</v>
      </c>
      <c r="FC208">
        <v>1653839148.6</v>
      </c>
      <c r="FD208">
        <v>0</v>
      </c>
      <c r="FE208">
        <v>0.832</v>
      </c>
      <c r="FF208">
        <v>0.044</v>
      </c>
      <c r="FG208">
        <v>2.673</v>
      </c>
      <c r="FH208">
        <v>0.008</v>
      </c>
      <c r="FI208">
        <v>427</v>
      </c>
      <c r="FJ208">
        <v>11</v>
      </c>
      <c r="FK208">
        <v>0.49</v>
      </c>
      <c r="FL208">
        <v>0.23</v>
      </c>
      <c r="FM208">
        <v>3.21362903225807</v>
      </c>
      <c r="FN208">
        <v>2.18091919354839</v>
      </c>
      <c r="FO208">
        <v>0.222328179911892</v>
      </c>
      <c r="FP208">
        <v>-1</v>
      </c>
      <c r="FQ208">
        <v>-0.48</v>
      </c>
      <c r="FR208">
        <v>-34.3461545043913</v>
      </c>
      <c r="FS208">
        <v>14.214415218362</v>
      </c>
      <c r="FT208">
        <v>0</v>
      </c>
      <c r="FU208">
        <v>0.0573483483870968</v>
      </c>
      <c r="FV208">
        <v>0.256118729032258</v>
      </c>
      <c r="FW208">
        <v>0.0201576205817707</v>
      </c>
      <c r="FX208">
        <v>0</v>
      </c>
      <c r="FY208">
        <v>0</v>
      </c>
      <c r="FZ208">
        <v>2</v>
      </c>
      <c r="GA208" t="s">
        <v>422</v>
      </c>
      <c r="GB208">
        <v>3.21119</v>
      </c>
      <c r="GC208">
        <v>2.75492</v>
      </c>
      <c r="GD208">
        <v>0.160765</v>
      </c>
      <c r="GE208">
        <v>0.160738</v>
      </c>
      <c r="GF208">
        <v>0.050131</v>
      </c>
      <c r="GG208">
        <v>0.0503029</v>
      </c>
      <c r="GH208">
        <v>33131.4</v>
      </c>
      <c r="GI208">
        <v>36606.7</v>
      </c>
      <c r="GJ208">
        <v>35732.1</v>
      </c>
      <c r="GK208">
        <v>39545.9</v>
      </c>
      <c r="GL208">
        <v>48041.8</v>
      </c>
      <c r="GM208">
        <v>54154.2</v>
      </c>
      <c r="GN208">
        <v>55699.1</v>
      </c>
      <c r="GO208">
        <v>63303.6</v>
      </c>
      <c r="GP208">
        <v>2.26912</v>
      </c>
      <c r="GQ208">
        <v>2.45497</v>
      </c>
      <c r="GR208">
        <v>0.103153</v>
      </c>
      <c r="GS208">
        <v>0</v>
      </c>
      <c r="GT208">
        <v>16.2751</v>
      </c>
      <c r="GU208">
        <v>999.9</v>
      </c>
      <c r="GV208">
        <v>34.581</v>
      </c>
      <c r="GW208">
        <v>21.258</v>
      </c>
      <c r="GX208">
        <v>9.68074</v>
      </c>
      <c r="GY208">
        <v>54.3901</v>
      </c>
      <c r="GZ208">
        <v>36.6226</v>
      </c>
      <c r="HA208">
        <v>2</v>
      </c>
      <c r="HB208">
        <v>-0.61154</v>
      </c>
      <c r="HC208">
        <v>0</v>
      </c>
      <c r="HD208">
        <v>20.1787</v>
      </c>
      <c r="HE208">
        <v>5.20396</v>
      </c>
      <c r="HF208">
        <v>12.004</v>
      </c>
      <c r="HG208">
        <v>4.97575</v>
      </c>
      <c r="HH208">
        <v>3.293</v>
      </c>
      <c r="HI208">
        <v>455.3</v>
      </c>
      <c r="HJ208">
        <v>9999</v>
      </c>
      <c r="HK208">
        <v>9999</v>
      </c>
      <c r="HL208">
        <v>8593.3</v>
      </c>
      <c r="HM208">
        <v>1.86237</v>
      </c>
      <c r="HN208">
        <v>1.86764</v>
      </c>
      <c r="HO208">
        <v>1.86737</v>
      </c>
      <c r="HP208">
        <v>1.86844</v>
      </c>
      <c r="HQ208">
        <v>1.86936</v>
      </c>
      <c r="HR208">
        <v>1.86542</v>
      </c>
      <c r="HS208">
        <v>1.86661</v>
      </c>
      <c r="HT208">
        <v>1.86798</v>
      </c>
      <c r="HU208">
        <v>5</v>
      </c>
      <c r="HV208">
        <v>0</v>
      </c>
      <c r="HW208">
        <v>0</v>
      </c>
      <c r="HX208">
        <v>0</v>
      </c>
      <c r="HY208" t="s">
        <v>423</v>
      </c>
      <c r="HZ208" t="s">
        <v>424</v>
      </c>
      <c r="IA208" t="s">
        <v>425</v>
      </c>
      <c r="IB208" t="s">
        <v>425</v>
      </c>
      <c r="IC208" t="s">
        <v>425</v>
      </c>
      <c r="ID208" t="s">
        <v>425</v>
      </c>
      <c r="IE208">
        <v>0</v>
      </c>
      <c r="IF208">
        <v>100</v>
      </c>
      <c r="IG208">
        <v>100</v>
      </c>
      <c r="IH208">
        <v>3.326</v>
      </c>
      <c r="II208">
        <v>-0.0292</v>
      </c>
      <c r="IJ208">
        <v>2.1281692141418</v>
      </c>
      <c r="IK208">
        <v>0.00126289029031032</v>
      </c>
      <c r="IL208">
        <v>1.41772891061911e-08</v>
      </c>
      <c r="IM208">
        <v>3.84268295795709e-11</v>
      </c>
      <c r="IN208">
        <v>-0.00961934716735676</v>
      </c>
      <c r="IO208">
        <v>-0.0181798780298593</v>
      </c>
      <c r="IP208">
        <v>0.00198435848900387</v>
      </c>
      <c r="IQ208">
        <v>-1.69116240974151e-05</v>
      </c>
      <c r="IR208">
        <v>-3</v>
      </c>
      <c r="IS208">
        <v>2251</v>
      </c>
      <c r="IT208">
        <v>1</v>
      </c>
      <c r="IU208">
        <v>27</v>
      </c>
      <c r="IV208">
        <v>5879.4</v>
      </c>
      <c r="IW208">
        <v>5879.5</v>
      </c>
      <c r="IX208">
        <v>0.148926</v>
      </c>
      <c r="IY208">
        <v>4.99756</v>
      </c>
      <c r="IZ208">
        <v>2.24854</v>
      </c>
      <c r="JA208">
        <v>2.60132</v>
      </c>
      <c r="JB208">
        <v>1.99585</v>
      </c>
      <c r="JC208">
        <v>2.29492</v>
      </c>
      <c r="JD208">
        <v>23.1313</v>
      </c>
      <c r="JE208">
        <v>15.1565</v>
      </c>
      <c r="JF208">
        <v>2</v>
      </c>
      <c r="JG208">
        <v>615.679</v>
      </c>
      <c r="JH208">
        <v>762.953</v>
      </c>
      <c r="JI208">
        <v>18.1996</v>
      </c>
      <c r="JJ208">
        <v>18.9723</v>
      </c>
      <c r="JK208">
        <v>30</v>
      </c>
      <c r="JL208">
        <v>18.94</v>
      </c>
      <c r="JM208">
        <v>18.8923</v>
      </c>
      <c r="JN208">
        <v>-1</v>
      </c>
      <c r="JO208">
        <v>-30</v>
      </c>
      <c r="JP208">
        <v>-30</v>
      </c>
      <c r="JQ208">
        <v>-999.9</v>
      </c>
      <c r="JR208">
        <v>420.1</v>
      </c>
      <c r="JS208">
        <v>0</v>
      </c>
      <c r="JT208">
        <v>103.437</v>
      </c>
      <c r="JU208">
        <v>105.451</v>
      </c>
    </row>
    <row r="209" spans="1:281">
      <c r="A209">
        <v>193</v>
      </c>
      <c r="B209">
        <v>1654191979</v>
      </c>
      <c r="C209">
        <v>11521.9000000954</v>
      </c>
      <c r="D209" t="s">
        <v>809</v>
      </c>
      <c r="E209" t="s">
        <v>810</v>
      </c>
      <c r="F209">
        <v>5</v>
      </c>
      <c r="G209" t="s">
        <v>417</v>
      </c>
      <c r="H209" t="s">
        <v>418</v>
      </c>
      <c r="I209">
        <v>1654191976</v>
      </c>
      <c r="J209">
        <f>(K209)/1000</f>
        <v>0</v>
      </c>
      <c r="K209">
        <f>IF(CZ209, AN209, AH209)</f>
        <v>0</v>
      </c>
      <c r="L209">
        <f>IF(CZ209, AI209, AG209)</f>
        <v>0</v>
      </c>
      <c r="M209">
        <f>DB209 - IF(AU209&gt;1, L209*CV209*100.0/(AW209*DP209), 0)</f>
        <v>0</v>
      </c>
      <c r="N209">
        <f>((T209-J209/2)*M209-L209)/(T209+J209/2)</f>
        <v>0</v>
      </c>
      <c r="O209">
        <f>N209*(DI209+DJ209)/1000.0</f>
        <v>0</v>
      </c>
      <c r="P209">
        <f>(DB209 - IF(AU209&gt;1, L209*CV209*100.0/(AW209*DP209), 0))*(DI209+DJ209)/1000.0</f>
        <v>0</v>
      </c>
      <c r="Q209">
        <f>2.0/((1/S209-1/R209)+SIGN(S209)*SQRT((1/S209-1/R209)*(1/S209-1/R209) + 4*CW209/((CW209+1)*(CW209+1))*(2*1/S209*1/R209-1/R209*1/R209)))</f>
        <v>0</v>
      </c>
      <c r="R209">
        <f>IF(LEFT(CX209,1)&lt;&gt;"0",IF(LEFT(CX209,1)="1",3.0,CY209),$D$5+$E$5*(DP209*DI209/($K$5*1000))+$F$5*(DP209*DI209/($K$5*1000))*MAX(MIN(CV209,$J$5),$I$5)*MAX(MIN(CV209,$J$5),$I$5)+$G$5*MAX(MIN(CV209,$J$5),$I$5)*(DP209*DI209/($K$5*1000))+$H$5*(DP209*DI209/($K$5*1000))*(DP209*DI209/($K$5*1000)))</f>
        <v>0</v>
      </c>
      <c r="S209">
        <f>J209*(1000-(1000*0.61365*exp(17.502*W209/(240.97+W209))/(DI209+DJ209)+DD209)/2)/(1000*0.61365*exp(17.502*W209/(240.97+W209))/(DI209+DJ209)-DD209)</f>
        <v>0</v>
      </c>
      <c r="T209">
        <f>1/((CW209+1)/(Q209/1.6)+1/(R209/1.37)) + CW209/((CW209+1)/(Q209/1.6) + CW209/(R209/1.37))</f>
        <v>0</v>
      </c>
      <c r="U209">
        <f>(CR209*CU209)</f>
        <v>0</v>
      </c>
      <c r="V209">
        <f>(DK209+(U209+2*0.95*5.67E-8*(((DK209+$B$7)+273)^4-(DK209+273)^4)-44100*J209)/(1.84*29.3*R209+8*0.95*5.67E-8*(DK209+273)^3))</f>
        <v>0</v>
      </c>
      <c r="W209">
        <f>($C$7*DL209+$D$7*DM209+$E$7*V209)</f>
        <v>0</v>
      </c>
      <c r="X209">
        <f>0.61365*exp(17.502*W209/(240.97+W209))</f>
        <v>0</v>
      </c>
      <c r="Y209">
        <f>(Z209/AA209*100)</f>
        <v>0</v>
      </c>
      <c r="Z209">
        <f>DD209*(DI209+DJ209)/1000</f>
        <v>0</v>
      </c>
      <c r="AA209">
        <f>0.61365*exp(17.502*DK209/(240.97+DK209))</f>
        <v>0</v>
      </c>
      <c r="AB209">
        <f>(X209-DD209*(DI209+DJ209)/1000)</f>
        <v>0</v>
      </c>
      <c r="AC209">
        <f>(-J209*44100)</f>
        <v>0</v>
      </c>
      <c r="AD209">
        <f>2*29.3*R209*0.92*(DK209-W209)</f>
        <v>0</v>
      </c>
      <c r="AE209">
        <f>2*0.95*5.67E-8*(((DK209+$B$7)+273)^4-(W209+273)^4)</f>
        <v>0</v>
      </c>
      <c r="AF209">
        <f>U209+AE209+AC209+AD209</f>
        <v>0</v>
      </c>
      <c r="AG209">
        <f>DH209*AU209*(DC209-DB209*(1000-AU209*DE209)/(1000-AU209*DD209))/(100*CV209)</f>
        <v>0</v>
      </c>
      <c r="AH209">
        <f>1000*DH209*AU209*(DD209-DE209)/(100*CV209*(1000-AU209*DD209))</f>
        <v>0</v>
      </c>
      <c r="AI209">
        <f>(AJ209 - AK209 - DI209*1E3/(8.314*(DK209+273.15)) * AM209/DH209 * AL209) * DH209/(100*CV209) * (1000 - DE209)/1000</f>
        <v>0</v>
      </c>
      <c r="AJ209">
        <v>881.562442024701</v>
      </c>
      <c r="AK209">
        <v>883.474060606061</v>
      </c>
      <c r="AL209">
        <v>-0.73227142309707</v>
      </c>
      <c r="AM209">
        <v>66.9138105753433</v>
      </c>
      <c r="AN209">
        <f>(AP209 - AO209 + DI209*1E3/(8.314*(DK209+273.15)) * AR209/DH209 * AQ209) * DH209/(100*CV209) * 1000/(1000 - AP209)</f>
        <v>0</v>
      </c>
      <c r="AO209">
        <v>8.64360861862535</v>
      </c>
      <c r="AP209">
        <v>8.66579751515151</v>
      </c>
      <c r="AQ209">
        <v>9.36858167369613e-05</v>
      </c>
      <c r="AR209">
        <v>78.336245327383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MAX(0,($B$13+$C$13*DP209)/(1+$D$13*DP209)*DI209/(DK209+273)*$E$13)</f>
        <v>0</v>
      </c>
      <c r="AX209" t="s">
        <v>419</v>
      </c>
      <c r="AY209" t="s">
        <v>419</v>
      </c>
      <c r="AZ209">
        <v>0</v>
      </c>
      <c r="BA209">
        <v>0</v>
      </c>
      <c r="BB209">
        <f>1-AZ209/BA209</f>
        <v>0</v>
      </c>
      <c r="BC209">
        <v>0</v>
      </c>
      <c r="BD209" t="s">
        <v>419</v>
      </c>
      <c r="BE209" t="s">
        <v>419</v>
      </c>
      <c r="BF209">
        <v>0</v>
      </c>
      <c r="BG209">
        <v>0</v>
      </c>
      <c r="BH209">
        <f>1-BF209/BG209</f>
        <v>0</v>
      </c>
      <c r="BI209">
        <v>0.5</v>
      </c>
      <c r="BJ209">
        <f>CS209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419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f>$B$11*DQ209+$C$11*DR209+$F$11*EC209*(1-EF209)</f>
        <v>0</v>
      </c>
      <c r="CS209">
        <f>CR209*CT209</f>
        <v>0</v>
      </c>
      <c r="CT209">
        <f>($B$11*$D$9+$C$11*$D$9+$F$11*((EP209+EH209)/MAX(EP209+EH209+EQ209, 0.1)*$I$9+EQ209/MAX(EP209+EH209+EQ209, 0.1)*$J$9))/($B$11+$C$11+$F$11)</f>
        <v>0</v>
      </c>
      <c r="CU209">
        <f>($B$11*$K$9+$C$11*$K$9+$F$11*((EP209+EH209)/MAX(EP209+EH209+EQ209, 0.1)*$P$9+EQ209/MAX(EP209+EH209+EQ209, 0.1)*$Q$9))/($B$11+$C$11+$F$11)</f>
        <v>0</v>
      </c>
      <c r="CV209">
        <v>6</v>
      </c>
      <c r="CW209">
        <v>0.5</v>
      </c>
      <c r="CX209" t="s">
        <v>420</v>
      </c>
      <c r="CY209">
        <v>2</v>
      </c>
      <c r="CZ209" t="b">
        <v>1</v>
      </c>
      <c r="DA209">
        <v>1654191976</v>
      </c>
      <c r="DB209">
        <v>877.629272727273</v>
      </c>
      <c r="DC209">
        <v>874.434818181818</v>
      </c>
      <c r="DD209">
        <v>8.65648545454545</v>
      </c>
      <c r="DE209">
        <v>8.64199636363636</v>
      </c>
      <c r="DF209">
        <v>874.360181818182</v>
      </c>
      <c r="DG209">
        <v>8.68539181818182</v>
      </c>
      <c r="DH209">
        <v>600.025545454546</v>
      </c>
      <c r="DI209">
        <v>90.5785727272727</v>
      </c>
      <c r="DJ209">
        <v>0.100058654545455</v>
      </c>
      <c r="DK209">
        <v>18.3955818181818</v>
      </c>
      <c r="DL209">
        <v>17.9842272727273</v>
      </c>
      <c r="DM209">
        <v>999.9</v>
      </c>
      <c r="DN209">
        <v>0</v>
      </c>
      <c r="DO209">
        <v>0</v>
      </c>
      <c r="DP209">
        <v>9995.96454545455</v>
      </c>
      <c r="DQ209">
        <v>0</v>
      </c>
      <c r="DR209">
        <v>0.220656</v>
      </c>
      <c r="DS209">
        <v>3.19428545454545</v>
      </c>
      <c r="DT209">
        <v>885.292636363636</v>
      </c>
      <c r="DU209">
        <v>882.057545454546</v>
      </c>
      <c r="DV209">
        <v>0.0144883154545455</v>
      </c>
      <c r="DW209">
        <v>874.434818181818</v>
      </c>
      <c r="DX209">
        <v>8.64199636363636</v>
      </c>
      <c r="DY209">
        <v>0.784092090909091</v>
      </c>
      <c r="DZ209">
        <v>0.782779727272727</v>
      </c>
      <c r="EA209">
        <v>3.42252</v>
      </c>
      <c r="EB209">
        <v>3.39878363636364</v>
      </c>
      <c r="EC209">
        <v>0</v>
      </c>
      <c r="ED209">
        <v>0</v>
      </c>
      <c r="EE209">
        <v>0</v>
      </c>
      <c r="EF209">
        <v>0</v>
      </c>
      <c r="EG209">
        <v>4.95454545454545</v>
      </c>
      <c r="EH209">
        <v>0</v>
      </c>
      <c r="EI209">
        <v>-42.8636363636364</v>
      </c>
      <c r="EJ209">
        <v>-4.04545454545455</v>
      </c>
      <c r="EK209">
        <v>30.375</v>
      </c>
      <c r="EL209">
        <v>35.6475454545455</v>
      </c>
      <c r="EM209">
        <v>32.562</v>
      </c>
      <c r="EN209">
        <v>36.937</v>
      </c>
      <c r="EO209">
        <v>31.437</v>
      </c>
      <c r="EP209">
        <v>0</v>
      </c>
      <c r="EQ209">
        <v>0</v>
      </c>
      <c r="ER209">
        <v>0</v>
      </c>
      <c r="ES209">
        <v>1654191979.9</v>
      </c>
      <c r="ET209">
        <v>0</v>
      </c>
      <c r="EU209">
        <v>3.64</v>
      </c>
      <c r="EV209">
        <v>-33.346153634187</v>
      </c>
      <c r="EW209">
        <v>-42.3076920866731</v>
      </c>
      <c r="EX209">
        <v>-38</v>
      </c>
      <c r="EY209">
        <v>15</v>
      </c>
      <c r="EZ209">
        <v>0</v>
      </c>
      <c r="FA209" t="s">
        <v>421</v>
      </c>
      <c r="FB209">
        <v>1653839153.1</v>
      </c>
      <c r="FC209">
        <v>1653839148.6</v>
      </c>
      <c r="FD209">
        <v>0</v>
      </c>
      <c r="FE209">
        <v>0.832</v>
      </c>
      <c r="FF209">
        <v>0.044</v>
      </c>
      <c r="FG209">
        <v>2.673</v>
      </c>
      <c r="FH209">
        <v>0.008</v>
      </c>
      <c r="FI209">
        <v>427</v>
      </c>
      <c r="FJ209">
        <v>11</v>
      </c>
      <c r="FK209">
        <v>0.49</v>
      </c>
      <c r="FL209">
        <v>0.23</v>
      </c>
      <c r="FM209">
        <v>3.15519516129032</v>
      </c>
      <c r="FN209">
        <v>0.0632462903225758</v>
      </c>
      <c r="FO209">
        <v>0.0611588259592671</v>
      </c>
      <c r="FP209">
        <v>-1</v>
      </c>
      <c r="FQ209">
        <v>2.6</v>
      </c>
      <c r="FR209">
        <v>4.38461519016547</v>
      </c>
      <c r="FS209">
        <v>14.0413674547745</v>
      </c>
      <c r="FT209">
        <v>0</v>
      </c>
      <c r="FU209">
        <v>0.0305052496774194</v>
      </c>
      <c r="FV209">
        <v>-0.0621570633870968</v>
      </c>
      <c r="FW209">
        <v>0.0154207295297099</v>
      </c>
      <c r="FX209">
        <v>1</v>
      </c>
      <c r="FY209">
        <v>1</v>
      </c>
      <c r="FZ209">
        <v>2</v>
      </c>
      <c r="GA209" t="s">
        <v>492</v>
      </c>
      <c r="GB209">
        <v>3.21126</v>
      </c>
      <c r="GC209">
        <v>2.75493</v>
      </c>
      <c r="GD209">
        <v>0.15578</v>
      </c>
      <c r="GE209">
        <v>0.155773</v>
      </c>
      <c r="GF209">
        <v>0.0503093</v>
      </c>
      <c r="GG209">
        <v>0.050751</v>
      </c>
      <c r="GH209">
        <v>33328.6</v>
      </c>
      <c r="GI209">
        <v>36824.7</v>
      </c>
      <c r="GJ209">
        <v>35732.9</v>
      </c>
      <c r="GK209">
        <v>39547.9</v>
      </c>
      <c r="GL209">
        <v>48033.4</v>
      </c>
      <c r="GM209">
        <v>54130.5</v>
      </c>
      <c r="GN209">
        <v>55700.1</v>
      </c>
      <c r="GO209">
        <v>63306.1</v>
      </c>
      <c r="GP209">
        <v>2.26953</v>
      </c>
      <c r="GQ209">
        <v>2.45573</v>
      </c>
      <c r="GR209">
        <v>0.101477</v>
      </c>
      <c r="GS209">
        <v>0</v>
      </c>
      <c r="GT209">
        <v>16.299</v>
      </c>
      <c r="GU209">
        <v>999.9</v>
      </c>
      <c r="GV209">
        <v>34.733</v>
      </c>
      <c r="GW209">
        <v>21.167</v>
      </c>
      <c r="GX209">
        <v>9.66846</v>
      </c>
      <c r="GY209">
        <v>54.4801</v>
      </c>
      <c r="GZ209">
        <v>36.5224</v>
      </c>
      <c r="HA209">
        <v>2</v>
      </c>
      <c r="HB209">
        <v>-0.612863</v>
      </c>
      <c r="HC209">
        <v>0</v>
      </c>
      <c r="HD209">
        <v>20.1787</v>
      </c>
      <c r="HE209">
        <v>5.20351</v>
      </c>
      <c r="HF209">
        <v>12.004</v>
      </c>
      <c r="HG209">
        <v>4.9758</v>
      </c>
      <c r="HH209">
        <v>3.293</v>
      </c>
      <c r="HI209">
        <v>455.3</v>
      </c>
      <c r="HJ209">
        <v>9999</v>
      </c>
      <c r="HK209">
        <v>9999</v>
      </c>
      <c r="HL209">
        <v>8593.3</v>
      </c>
      <c r="HM209">
        <v>1.8624</v>
      </c>
      <c r="HN209">
        <v>1.86767</v>
      </c>
      <c r="HO209">
        <v>1.86737</v>
      </c>
      <c r="HP209">
        <v>1.86844</v>
      </c>
      <c r="HQ209">
        <v>1.86936</v>
      </c>
      <c r="HR209">
        <v>1.86548</v>
      </c>
      <c r="HS209">
        <v>1.86663</v>
      </c>
      <c r="HT209">
        <v>1.86798</v>
      </c>
      <c r="HU209">
        <v>5</v>
      </c>
      <c r="HV209">
        <v>0</v>
      </c>
      <c r="HW209">
        <v>0</v>
      </c>
      <c r="HX209">
        <v>0</v>
      </c>
      <c r="HY209" t="s">
        <v>423</v>
      </c>
      <c r="HZ209" t="s">
        <v>424</v>
      </c>
      <c r="IA209" t="s">
        <v>425</v>
      </c>
      <c r="IB209" t="s">
        <v>425</v>
      </c>
      <c r="IC209" t="s">
        <v>425</v>
      </c>
      <c r="ID209" t="s">
        <v>425</v>
      </c>
      <c r="IE209">
        <v>0</v>
      </c>
      <c r="IF209">
        <v>100</v>
      </c>
      <c r="IG209">
        <v>100</v>
      </c>
      <c r="IH209">
        <v>3.266</v>
      </c>
      <c r="II209">
        <v>-0.0288</v>
      </c>
      <c r="IJ209">
        <v>2.1281692141418</v>
      </c>
      <c r="IK209">
        <v>0.00126289029031032</v>
      </c>
      <c r="IL209">
        <v>1.41772891061911e-08</v>
      </c>
      <c r="IM209">
        <v>3.84268295795709e-11</v>
      </c>
      <c r="IN209">
        <v>-0.00961934716735676</v>
      </c>
      <c r="IO209">
        <v>-0.0181798780298593</v>
      </c>
      <c r="IP209">
        <v>0.00198435848900387</v>
      </c>
      <c r="IQ209">
        <v>-1.69116240974151e-05</v>
      </c>
      <c r="IR209">
        <v>-3</v>
      </c>
      <c r="IS209">
        <v>2251</v>
      </c>
      <c r="IT209">
        <v>1</v>
      </c>
      <c r="IU209">
        <v>27</v>
      </c>
      <c r="IV209">
        <v>5880.4</v>
      </c>
      <c r="IW209">
        <v>5880.5</v>
      </c>
      <c r="IX209">
        <v>0.148926</v>
      </c>
      <c r="IY209">
        <v>4.99756</v>
      </c>
      <c r="IZ209">
        <v>2.24854</v>
      </c>
      <c r="JA209">
        <v>2.60254</v>
      </c>
      <c r="JB209">
        <v>1.99585</v>
      </c>
      <c r="JC209">
        <v>2.30591</v>
      </c>
      <c r="JD209">
        <v>23.0909</v>
      </c>
      <c r="JE209">
        <v>15.1477</v>
      </c>
      <c r="JF209">
        <v>2</v>
      </c>
      <c r="JG209">
        <v>615.612</v>
      </c>
      <c r="JH209">
        <v>763.172</v>
      </c>
      <c r="JI209">
        <v>18.1757</v>
      </c>
      <c r="JJ209">
        <v>18.9483</v>
      </c>
      <c r="JK209">
        <v>29.9999</v>
      </c>
      <c r="JL209">
        <v>18.9123</v>
      </c>
      <c r="JM209">
        <v>18.8643</v>
      </c>
      <c r="JN209">
        <v>-1</v>
      </c>
      <c r="JO209">
        <v>-30</v>
      </c>
      <c r="JP209">
        <v>-30</v>
      </c>
      <c r="JQ209">
        <v>-999.9</v>
      </c>
      <c r="JR209">
        <v>420.1</v>
      </c>
      <c r="JS209">
        <v>0</v>
      </c>
      <c r="JT209">
        <v>103.439</v>
      </c>
      <c r="JU209">
        <v>105.455</v>
      </c>
    </row>
    <row r="210" spans="1:281">
      <c r="A210">
        <v>194</v>
      </c>
      <c r="B210">
        <v>1654192039</v>
      </c>
      <c r="C210">
        <v>11581.9000000954</v>
      </c>
      <c r="D210" t="s">
        <v>811</v>
      </c>
      <c r="E210" t="s">
        <v>812</v>
      </c>
      <c r="F210">
        <v>5</v>
      </c>
      <c r="G210" t="s">
        <v>417</v>
      </c>
      <c r="H210" t="s">
        <v>418</v>
      </c>
      <c r="I210">
        <v>1654192036</v>
      </c>
      <c r="J210">
        <f>(K210)/1000</f>
        <v>0</v>
      </c>
      <c r="K210">
        <f>IF(CZ210, AN210, AH210)</f>
        <v>0</v>
      </c>
      <c r="L210">
        <f>IF(CZ210, AI210, AG210)</f>
        <v>0</v>
      </c>
      <c r="M210">
        <f>DB210 - IF(AU210&gt;1, L210*CV210*100.0/(AW210*DP210), 0)</f>
        <v>0</v>
      </c>
      <c r="N210">
        <f>((T210-J210/2)*M210-L210)/(T210+J210/2)</f>
        <v>0</v>
      </c>
      <c r="O210">
        <f>N210*(DI210+DJ210)/1000.0</f>
        <v>0</v>
      </c>
      <c r="P210">
        <f>(DB210 - IF(AU210&gt;1, L210*CV210*100.0/(AW210*DP210), 0))*(DI210+DJ210)/1000.0</f>
        <v>0</v>
      </c>
      <c r="Q210">
        <f>2.0/((1/S210-1/R210)+SIGN(S210)*SQRT((1/S210-1/R210)*(1/S210-1/R210) + 4*CW210/((CW210+1)*(CW210+1))*(2*1/S210*1/R210-1/R210*1/R210)))</f>
        <v>0</v>
      </c>
      <c r="R210">
        <f>IF(LEFT(CX210,1)&lt;&gt;"0",IF(LEFT(CX210,1)="1",3.0,CY210),$D$5+$E$5*(DP210*DI210/($K$5*1000))+$F$5*(DP210*DI210/($K$5*1000))*MAX(MIN(CV210,$J$5),$I$5)*MAX(MIN(CV210,$J$5),$I$5)+$G$5*MAX(MIN(CV210,$J$5),$I$5)*(DP210*DI210/($K$5*1000))+$H$5*(DP210*DI210/($K$5*1000))*(DP210*DI210/($K$5*1000)))</f>
        <v>0</v>
      </c>
      <c r="S210">
        <f>J210*(1000-(1000*0.61365*exp(17.502*W210/(240.97+W210))/(DI210+DJ210)+DD210)/2)/(1000*0.61365*exp(17.502*W210/(240.97+W210))/(DI210+DJ210)-DD210)</f>
        <v>0</v>
      </c>
      <c r="T210">
        <f>1/((CW210+1)/(Q210/1.6)+1/(R210/1.37)) + CW210/((CW210+1)/(Q210/1.6) + CW210/(R210/1.37))</f>
        <v>0</v>
      </c>
      <c r="U210">
        <f>(CR210*CU210)</f>
        <v>0</v>
      </c>
      <c r="V210">
        <f>(DK210+(U210+2*0.95*5.67E-8*(((DK210+$B$7)+273)^4-(DK210+273)^4)-44100*J210)/(1.84*29.3*R210+8*0.95*5.67E-8*(DK210+273)^3))</f>
        <v>0</v>
      </c>
      <c r="W210">
        <f>($C$7*DL210+$D$7*DM210+$E$7*V210)</f>
        <v>0</v>
      </c>
      <c r="X210">
        <f>0.61365*exp(17.502*W210/(240.97+W210))</f>
        <v>0</v>
      </c>
      <c r="Y210">
        <f>(Z210/AA210*100)</f>
        <v>0</v>
      </c>
      <c r="Z210">
        <f>DD210*(DI210+DJ210)/1000</f>
        <v>0</v>
      </c>
      <c r="AA210">
        <f>0.61365*exp(17.502*DK210/(240.97+DK210))</f>
        <v>0</v>
      </c>
      <c r="AB210">
        <f>(X210-DD210*(DI210+DJ210)/1000)</f>
        <v>0</v>
      </c>
      <c r="AC210">
        <f>(-J210*44100)</f>
        <v>0</v>
      </c>
      <c r="AD210">
        <f>2*29.3*R210*0.92*(DK210-W210)</f>
        <v>0</v>
      </c>
      <c r="AE210">
        <f>2*0.95*5.67E-8*(((DK210+$B$7)+273)^4-(W210+273)^4)</f>
        <v>0</v>
      </c>
      <c r="AF210">
        <f>U210+AE210+AC210+AD210</f>
        <v>0</v>
      </c>
      <c r="AG210">
        <f>DH210*AU210*(DC210-DB210*(1000-AU210*DE210)/(1000-AU210*DD210))/(100*CV210)</f>
        <v>0</v>
      </c>
      <c r="AH210">
        <f>1000*DH210*AU210*(DD210-DE210)/(100*CV210*(1000-AU210*DD210))</f>
        <v>0</v>
      </c>
      <c r="AI210">
        <f>(AJ210 - AK210 - DI210*1E3/(8.314*(DK210+273.15)) * AM210/DH210 * AL210) * DH210/(100*CV210) * (1000 - DE210)/1000</f>
        <v>0</v>
      </c>
      <c r="AJ210">
        <v>887.80176989376</v>
      </c>
      <c r="AK210">
        <v>886.323090909091</v>
      </c>
      <c r="AL210">
        <v>0.0400298582700831</v>
      </c>
      <c r="AM210">
        <v>66.9138105753433</v>
      </c>
      <c r="AN210">
        <f>(AP210 - AO210 + DI210*1E3/(8.314*(DK210+273.15)) * AR210/DH210 * AQ210) * DH210/(100*CV210) * 1000/(1000 - AP210)</f>
        <v>0</v>
      </c>
      <c r="AO210">
        <v>8.69719011457638</v>
      </c>
      <c r="AP210">
        <v>8.73101551515151</v>
      </c>
      <c r="AQ210">
        <v>-4.90524585482107e-07</v>
      </c>
      <c r="AR210">
        <v>78.336245327383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MAX(0,($B$13+$C$13*DP210)/(1+$D$13*DP210)*DI210/(DK210+273)*$E$13)</f>
        <v>0</v>
      </c>
      <c r="AX210" t="s">
        <v>419</v>
      </c>
      <c r="AY210" t="s">
        <v>419</v>
      </c>
      <c r="AZ210">
        <v>0</v>
      </c>
      <c r="BA210">
        <v>0</v>
      </c>
      <c r="BB210">
        <f>1-AZ210/BA210</f>
        <v>0</v>
      </c>
      <c r="BC210">
        <v>0</v>
      </c>
      <c r="BD210" t="s">
        <v>419</v>
      </c>
      <c r="BE210" t="s">
        <v>419</v>
      </c>
      <c r="BF210">
        <v>0</v>
      </c>
      <c r="BG210">
        <v>0</v>
      </c>
      <c r="BH210">
        <f>1-BF210/BG210</f>
        <v>0</v>
      </c>
      <c r="BI210">
        <v>0.5</v>
      </c>
      <c r="BJ210">
        <f>CS210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419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f>$B$11*DQ210+$C$11*DR210+$F$11*EC210*(1-EF210)</f>
        <v>0</v>
      </c>
      <c r="CS210">
        <f>CR210*CT210</f>
        <v>0</v>
      </c>
      <c r="CT210">
        <f>($B$11*$D$9+$C$11*$D$9+$F$11*((EP210+EH210)/MAX(EP210+EH210+EQ210, 0.1)*$I$9+EQ210/MAX(EP210+EH210+EQ210, 0.1)*$J$9))/($B$11+$C$11+$F$11)</f>
        <v>0</v>
      </c>
      <c r="CU210">
        <f>($B$11*$K$9+$C$11*$K$9+$F$11*((EP210+EH210)/MAX(EP210+EH210+EQ210, 0.1)*$P$9+EQ210/MAX(EP210+EH210+EQ210, 0.1)*$Q$9))/($B$11+$C$11+$F$11)</f>
        <v>0</v>
      </c>
      <c r="CV210">
        <v>6</v>
      </c>
      <c r="CW210">
        <v>0.5</v>
      </c>
      <c r="CX210" t="s">
        <v>420</v>
      </c>
      <c r="CY210">
        <v>2</v>
      </c>
      <c r="CZ210" t="b">
        <v>1</v>
      </c>
      <c r="DA210">
        <v>1654192036</v>
      </c>
      <c r="DB210">
        <v>878.381181818182</v>
      </c>
      <c r="DC210">
        <v>880.273090909091</v>
      </c>
      <c r="DD210">
        <v>8.73081636363636</v>
      </c>
      <c r="DE210">
        <v>8.69772545454546</v>
      </c>
      <c r="DF210">
        <v>875.111363636364</v>
      </c>
      <c r="DG210">
        <v>8.75880181818182</v>
      </c>
      <c r="DH210">
        <v>599.980181818182</v>
      </c>
      <c r="DI210">
        <v>90.5746636363636</v>
      </c>
      <c r="DJ210">
        <v>0.0996485727272727</v>
      </c>
      <c r="DK210">
        <v>18.3625272727273</v>
      </c>
      <c r="DL210">
        <v>17.9568454545455</v>
      </c>
      <c r="DM210">
        <v>999.9</v>
      </c>
      <c r="DN210">
        <v>0</v>
      </c>
      <c r="DO210">
        <v>0</v>
      </c>
      <c r="DP210">
        <v>10034.6618181818</v>
      </c>
      <c r="DQ210">
        <v>0</v>
      </c>
      <c r="DR210">
        <v>0.220656</v>
      </c>
      <c r="DS210">
        <v>-1.89177363636364</v>
      </c>
      <c r="DT210">
        <v>886.117727272727</v>
      </c>
      <c r="DU210">
        <v>887.996727272727</v>
      </c>
      <c r="DV210">
        <v>0.0330916363636364</v>
      </c>
      <c r="DW210">
        <v>880.273090909091</v>
      </c>
      <c r="DX210">
        <v>8.69772545454546</v>
      </c>
      <c r="DY210">
        <v>0.790790818181818</v>
      </c>
      <c r="DZ210">
        <v>0.787793727272727</v>
      </c>
      <c r="EA210">
        <v>3.54306181818182</v>
      </c>
      <c r="EB210">
        <v>3.48924</v>
      </c>
      <c r="EC210">
        <v>0</v>
      </c>
      <c r="ED210">
        <v>0</v>
      </c>
      <c r="EE210">
        <v>0</v>
      </c>
      <c r="EF210">
        <v>0</v>
      </c>
      <c r="EG210">
        <v>4.40909090909091</v>
      </c>
      <c r="EH210">
        <v>0</v>
      </c>
      <c r="EI210">
        <v>-37.2272727272727</v>
      </c>
      <c r="EJ210">
        <v>-0.909090909090909</v>
      </c>
      <c r="EK210">
        <v>30.3520909090909</v>
      </c>
      <c r="EL210">
        <v>35.625</v>
      </c>
      <c r="EM210">
        <v>32.562</v>
      </c>
      <c r="EN210">
        <v>36.937</v>
      </c>
      <c r="EO210">
        <v>31.4200909090909</v>
      </c>
      <c r="EP210">
        <v>0</v>
      </c>
      <c r="EQ210">
        <v>0</v>
      </c>
      <c r="ER210">
        <v>0</v>
      </c>
      <c r="ES210">
        <v>1654192039.9</v>
      </c>
      <c r="ET210">
        <v>0</v>
      </c>
      <c r="EU210">
        <v>5.26</v>
      </c>
      <c r="EV210">
        <v>-8.92307708837106</v>
      </c>
      <c r="EW210">
        <v>41.3461554100998</v>
      </c>
      <c r="EX210">
        <v>-36.44</v>
      </c>
      <c r="EY210">
        <v>15</v>
      </c>
      <c r="EZ210">
        <v>0</v>
      </c>
      <c r="FA210" t="s">
        <v>421</v>
      </c>
      <c r="FB210">
        <v>1653839153.1</v>
      </c>
      <c r="FC210">
        <v>1653839148.6</v>
      </c>
      <c r="FD210">
        <v>0</v>
      </c>
      <c r="FE210">
        <v>0.832</v>
      </c>
      <c r="FF210">
        <v>0.044</v>
      </c>
      <c r="FG210">
        <v>2.673</v>
      </c>
      <c r="FH210">
        <v>0.008</v>
      </c>
      <c r="FI210">
        <v>427</v>
      </c>
      <c r="FJ210">
        <v>11</v>
      </c>
      <c r="FK210">
        <v>0.49</v>
      </c>
      <c r="FL210">
        <v>0.23</v>
      </c>
      <c r="FM210">
        <v>-7.33410903225806</v>
      </c>
      <c r="FN210">
        <v>81.1892443548387</v>
      </c>
      <c r="FO210">
        <v>7.9135937403968</v>
      </c>
      <c r="FP210">
        <v>-1</v>
      </c>
      <c r="FQ210">
        <v>5.18</v>
      </c>
      <c r="FR210">
        <v>-9.4615387074811</v>
      </c>
      <c r="FS210">
        <v>12.055604505789</v>
      </c>
      <c r="FT210">
        <v>0</v>
      </c>
      <c r="FU210">
        <v>0.0346952903225806</v>
      </c>
      <c r="FV210">
        <v>0.0341624322580645</v>
      </c>
      <c r="FW210">
        <v>0.00752151961620809</v>
      </c>
      <c r="FX210">
        <v>1</v>
      </c>
      <c r="FY210">
        <v>1</v>
      </c>
      <c r="FZ210">
        <v>2</v>
      </c>
      <c r="GA210" t="s">
        <v>492</v>
      </c>
      <c r="GB210">
        <v>3.211</v>
      </c>
      <c r="GC210">
        <v>2.75518</v>
      </c>
      <c r="GD210">
        <v>0.15615</v>
      </c>
      <c r="GE210">
        <v>0.156621</v>
      </c>
      <c r="GF210">
        <v>0.0505924</v>
      </c>
      <c r="GG210">
        <v>0.0509186</v>
      </c>
      <c r="GH210">
        <v>33315.1</v>
      </c>
      <c r="GI210">
        <v>36789.5</v>
      </c>
      <c r="GJ210">
        <v>35733.9</v>
      </c>
      <c r="GK210">
        <v>39549.5</v>
      </c>
      <c r="GL210">
        <v>48019.6</v>
      </c>
      <c r="GM210">
        <v>54123.4</v>
      </c>
      <c r="GN210">
        <v>55701</v>
      </c>
      <c r="GO210">
        <v>63309.1</v>
      </c>
      <c r="GP210">
        <v>2.26957</v>
      </c>
      <c r="GQ210">
        <v>2.45665</v>
      </c>
      <c r="GR210">
        <v>0.101514</v>
      </c>
      <c r="GS210">
        <v>0</v>
      </c>
      <c r="GT210">
        <v>16.2606</v>
      </c>
      <c r="GU210">
        <v>999.9</v>
      </c>
      <c r="GV210">
        <v>35.002</v>
      </c>
      <c r="GW210">
        <v>21.117</v>
      </c>
      <c r="GX210">
        <v>9.71482</v>
      </c>
      <c r="GY210">
        <v>54.1201</v>
      </c>
      <c r="GZ210">
        <v>36.5785</v>
      </c>
      <c r="HA210">
        <v>2</v>
      </c>
      <c r="HB210">
        <v>-0.614482</v>
      </c>
      <c r="HC210">
        <v>0</v>
      </c>
      <c r="HD210">
        <v>20.1784</v>
      </c>
      <c r="HE210">
        <v>5.20396</v>
      </c>
      <c r="HF210">
        <v>12.004</v>
      </c>
      <c r="HG210">
        <v>4.97575</v>
      </c>
      <c r="HH210">
        <v>3.293</v>
      </c>
      <c r="HI210">
        <v>455.3</v>
      </c>
      <c r="HJ210">
        <v>9999</v>
      </c>
      <c r="HK210">
        <v>9999</v>
      </c>
      <c r="HL210">
        <v>8593.3</v>
      </c>
      <c r="HM210">
        <v>1.86235</v>
      </c>
      <c r="HN210">
        <v>1.86768</v>
      </c>
      <c r="HO210">
        <v>1.86737</v>
      </c>
      <c r="HP210">
        <v>1.86844</v>
      </c>
      <c r="HQ210">
        <v>1.86935</v>
      </c>
      <c r="HR210">
        <v>1.86543</v>
      </c>
      <c r="HS210">
        <v>1.86661</v>
      </c>
      <c r="HT210">
        <v>1.86798</v>
      </c>
      <c r="HU210">
        <v>5</v>
      </c>
      <c r="HV210">
        <v>0</v>
      </c>
      <c r="HW210">
        <v>0</v>
      </c>
      <c r="HX210">
        <v>0</v>
      </c>
      <c r="HY210" t="s">
        <v>423</v>
      </c>
      <c r="HZ210" t="s">
        <v>424</v>
      </c>
      <c r="IA210" t="s">
        <v>425</v>
      </c>
      <c r="IB210" t="s">
        <v>425</v>
      </c>
      <c r="IC210" t="s">
        <v>425</v>
      </c>
      <c r="ID210" t="s">
        <v>425</v>
      </c>
      <c r="IE210">
        <v>0</v>
      </c>
      <c r="IF210">
        <v>100</v>
      </c>
      <c r="IG210">
        <v>100</v>
      </c>
      <c r="IH210">
        <v>3.27</v>
      </c>
      <c r="II210">
        <v>-0.028</v>
      </c>
      <c r="IJ210">
        <v>2.1281692141418</v>
      </c>
      <c r="IK210">
        <v>0.00126289029031032</v>
      </c>
      <c r="IL210">
        <v>1.41772891061911e-08</v>
      </c>
      <c r="IM210">
        <v>3.84268295795709e-11</v>
      </c>
      <c r="IN210">
        <v>-0.00961934716735676</v>
      </c>
      <c r="IO210">
        <v>-0.0181798780298593</v>
      </c>
      <c r="IP210">
        <v>0.00198435848900387</v>
      </c>
      <c r="IQ210">
        <v>-1.69116240974151e-05</v>
      </c>
      <c r="IR210">
        <v>-3</v>
      </c>
      <c r="IS210">
        <v>2251</v>
      </c>
      <c r="IT210">
        <v>1</v>
      </c>
      <c r="IU210">
        <v>27</v>
      </c>
      <c r="IV210">
        <v>5881.4</v>
      </c>
      <c r="IW210">
        <v>5881.5</v>
      </c>
      <c r="IX210">
        <v>0.148926</v>
      </c>
      <c r="IY210">
        <v>4.99756</v>
      </c>
      <c r="IZ210">
        <v>2.24854</v>
      </c>
      <c r="JA210">
        <v>2.60254</v>
      </c>
      <c r="JB210">
        <v>1.99585</v>
      </c>
      <c r="JC210">
        <v>2.30957</v>
      </c>
      <c r="JD210">
        <v>23.0505</v>
      </c>
      <c r="JE210">
        <v>15.1477</v>
      </c>
      <c r="JF210">
        <v>2</v>
      </c>
      <c r="JG210">
        <v>615.298</v>
      </c>
      <c r="JH210">
        <v>763.562</v>
      </c>
      <c r="JI210">
        <v>18.1497</v>
      </c>
      <c r="JJ210">
        <v>18.9248</v>
      </c>
      <c r="JK210">
        <v>30</v>
      </c>
      <c r="JL210">
        <v>18.8858</v>
      </c>
      <c r="JM210">
        <v>18.8372</v>
      </c>
      <c r="JN210">
        <v>-1</v>
      </c>
      <c r="JO210">
        <v>-30</v>
      </c>
      <c r="JP210">
        <v>-30</v>
      </c>
      <c r="JQ210">
        <v>-999.9</v>
      </c>
      <c r="JR210">
        <v>420.1</v>
      </c>
      <c r="JS210">
        <v>0</v>
      </c>
      <c r="JT210">
        <v>103.441</v>
      </c>
      <c r="JU210">
        <v>105.46</v>
      </c>
    </row>
    <row r="211" spans="1:281">
      <c r="A211">
        <v>195</v>
      </c>
      <c r="B211">
        <v>1654192099</v>
      </c>
      <c r="C211">
        <v>11641.9000000954</v>
      </c>
      <c r="D211" t="s">
        <v>813</v>
      </c>
      <c r="E211" t="s">
        <v>814</v>
      </c>
      <c r="F211">
        <v>5</v>
      </c>
      <c r="G211" t="s">
        <v>417</v>
      </c>
      <c r="H211" t="s">
        <v>418</v>
      </c>
      <c r="I211">
        <v>1654192096</v>
      </c>
      <c r="J211">
        <f>(K211)/1000</f>
        <v>0</v>
      </c>
      <c r="K211">
        <f>IF(CZ211, AN211, AH211)</f>
        <v>0</v>
      </c>
      <c r="L211">
        <f>IF(CZ211, AI211, AG211)</f>
        <v>0</v>
      </c>
      <c r="M211">
        <f>DB211 - IF(AU211&gt;1, L211*CV211*100.0/(AW211*DP211), 0)</f>
        <v>0</v>
      </c>
      <c r="N211">
        <f>((T211-J211/2)*M211-L211)/(T211+J211/2)</f>
        <v>0</v>
      </c>
      <c r="O211">
        <f>N211*(DI211+DJ211)/1000.0</f>
        <v>0</v>
      </c>
      <c r="P211">
        <f>(DB211 - IF(AU211&gt;1, L211*CV211*100.0/(AW211*DP211), 0))*(DI211+DJ211)/1000.0</f>
        <v>0</v>
      </c>
      <c r="Q211">
        <f>2.0/((1/S211-1/R211)+SIGN(S211)*SQRT((1/S211-1/R211)*(1/S211-1/R211) + 4*CW211/((CW211+1)*(CW211+1))*(2*1/S211*1/R211-1/R211*1/R211)))</f>
        <v>0</v>
      </c>
      <c r="R211">
        <f>IF(LEFT(CX211,1)&lt;&gt;"0",IF(LEFT(CX211,1)="1",3.0,CY211),$D$5+$E$5*(DP211*DI211/($K$5*1000))+$F$5*(DP211*DI211/($K$5*1000))*MAX(MIN(CV211,$J$5),$I$5)*MAX(MIN(CV211,$J$5),$I$5)+$G$5*MAX(MIN(CV211,$J$5),$I$5)*(DP211*DI211/($K$5*1000))+$H$5*(DP211*DI211/($K$5*1000))*(DP211*DI211/($K$5*1000)))</f>
        <v>0</v>
      </c>
      <c r="S211">
        <f>J211*(1000-(1000*0.61365*exp(17.502*W211/(240.97+W211))/(DI211+DJ211)+DD211)/2)/(1000*0.61365*exp(17.502*W211/(240.97+W211))/(DI211+DJ211)-DD211)</f>
        <v>0</v>
      </c>
      <c r="T211">
        <f>1/((CW211+1)/(Q211/1.6)+1/(R211/1.37)) + CW211/((CW211+1)/(Q211/1.6) + CW211/(R211/1.37))</f>
        <v>0</v>
      </c>
      <c r="U211">
        <f>(CR211*CU211)</f>
        <v>0</v>
      </c>
      <c r="V211">
        <f>(DK211+(U211+2*0.95*5.67E-8*(((DK211+$B$7)+273)^4-(DK211+273)^4)-44100*J211)/(1.84*29.3*R211+8*0.95*5.67E-8*(DK211+273)^3))</f>
        <v>0</v>
      </c>
      <c r="W211">
        <f>($C$7*DL211+$D$7*DM211+$E$7*V211)</f>
        <v>0</v>
      </c>
      <c r="X211">
        <f>0.61365*exp(17.502*W211/(240.97+W211))</f>
        <v>0</v>
      </c>
      <c r="Y211">
        <f>(Z211/AA211*100)</f>
        <v>0</v>
      </c>
      <c r="Z211">
        <f>DD211*(DI211+DJ211)/1000</f>
        <v>0</v>
      </c>
      <c r="AA211">
        <f>0.61365*exp(17.502*DK211/(240.97+DK211))</f>
        <v>0</v>
      </c>
      <c r="AB211">
        <f>(X211-DD211*(DI211+DJ211)/1000)</f>
        <v>0</v>
      </c>
      <c r="AC211">
        <f>(-J211*44100)</f>
        <v>0</v>
      </c>
      <c r="AD211">
        <f>2*29.3*R211*0.92*(DK211-W211)</f>
        <v>0</v>
      </c>
      <c r="AE211">
        <f>2*0.95*5.67E-8*(((DK211+$B$7)+273)^4-(W211+273)^4)</f>
        <v>0</v>
      </c>
      <c r="AF211">
        <f>U211+AE211+AC211+AD211</f>
        <v>0</v>
      </c>
      <c r="AG211">
        <f>DH211*AU211*(DC211-DB211*(1000-AU211*DE211)/(1000-AU211*DD211))/(100*CV211)</f>
        <v>0</v>
      </c>
      <c r="AH211">
        <f>1000*DH211*AU211*(DD211-DE211)/(100*CV211*(1000-AU211*DD211))</f>
        <v>0</v>
      </c>
      <c r="AI211">
        <f>(AJ211 - AK211 - DI211*1E3/(8.314*(DK211+273.15)) * AM211/DH211 * AL211) * DH211/(100*CV211) * (1000 - DE211)/1000</f>
        <v>0</v>
      </c>
      <c r="AJ211">
        <v>934.045732727058</v>
      </c>
      <c r="AK211">
        <v>931.530436363636</v>
      </c>
      <c r="AL211">
        <v>0.281677643189842</v>
      </c>
      <c r="AM211">
        <v>66.9138105753433</v>
      </c>
      <c r="AN211">
        <f>(AP211 - AO211 + DI211*1E3/(8.314*(DK211+273.15)) * AR211/DH211 * AQ211) * DH211/(100*CV211) * 1000/(1000 - AP211)</f>
        <v>0</v>
      </c>
      <c r="AO211">
        <v>8.54482306186612</v>
      </c>
      <c r="AP211">
        <v>8.61513054545454</v>
      </c>
      <c r="AQ211">
        <v>-0.00597445013994256</v>
      </c>
      <c r="AR211">
        <v>78.336245327383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MAX(0,($B$13+$C$13*DP211)/(1+$D$13*DP211)*DI211/(DK211+273)*$E$13)</f>
        <v>0</v>
      </c>
      <c r="AX211" t="s">
        <v>419</v>
      </c>
      <c r="AY211" t="s">
        <v>419</v>
      </c>
      <c r="AZ211">
        <v>0</v>
      </c>
      <c r="BA211">
        <v>0</v>
      </c>
      <c r="BB211">
        <f>1-AZ211/BA211</f>
        <v>0</v>
      </c>
      <c r="BC211">
        <v>0</v>
      </c>
      <c r="BD211" t="s">
        <v>419</v>
      </c>
      <c r="BE211" t="s">
        <v>419</v>
      </c>
      <c r="BF211">
        <v>0</v>
      </c>
      <c r="BG211">
        <v>0</v>
      </c>
      <c r="BH211">
        <f>1-BF211/BG211</f>
        <v>0</v>
      </c>
      <c r="BI211">
        <v>0.5</v>
      </c>
      <c r="BJ211">
        <f>CS211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419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f>$B$11*DQ211+$C$11*DR211+$F$11*EC211*(1-EF211)</f>
        <v>0</v>
      </c>
      <c r="CS211">
        <f>CR211*CT211</f>
        <v>0</v>
      </c>
      <c r="CT211">
        <f>($B$11*$D$9+$C$11*$D$9+$F$11*((EP211+EH211)/MAX(EP211+EH211+EQ211, 0.1)*$I$9+EQ211/MAX(EP211+EH211+EQ211, 0.1)*$J$9))/($B$11+$C$11+$F$11)</f>
        <v>0</v>
      </c>
      <c r="CU211">
        <f>($B$11*$K$9+$C$11*$K$9+$F$11*((EP211+EH211)/MAX(EP211+EH211+EQ211, 0.1)*$P$9+EQ211/MAX(EP211+EH211+EQ211, 0.1)*$Q$9))/($B$11+$C$11+$F$11)</f>
        <v>0</v>
      </c>
      <c r="CV211">
        <v>6</v>
      </c>
      <c r="CW211">
        <v>0.5</v>
      </c>
      <c r="CX211" t="s">
        <v>420</v>
      </c>
      <c r="CY211">
        <v>2</v>
      </c>
      <c r="CZ211" t="b">
        <v>1</v>
      </c>
      <c r="DA211">
        <v>1654192096</v>
      </c>
      <c r="DB211">
        <v>922.660636363637</v>
      </c>
      <c r="DC211">
        <v>926.142090909091</v>
      </c>
      <c r="DD211">
        <v>8.62742545454545</v>
      </c>
      <c r="DE211">
        <v>8.54863636363636</v>
      </c>
      <c r="DF211">
        <v>919.329454545454</v>
      </c>
      <c r="DG211">
        <v>8.65669090909091</v>
      </c>
      <c r="DH211">
        <v>600.038636363636</v>
      </c>
      <c r="DI211">
        <v>90.5769909090909</v>
      </c>
      <c r="DJ211">
        <v>0.100020227272727</v>
      </c>
      <c r="DK211">
        <v>18.363</v>
      </c>
      <c r="DL211">
        <v>17.9564636363636</v>
      </c>
      <c r="DM211">
        <v>999.9</v>
      </c>
      <c r="DN211">
        <v>0</v>
      </c>
      <c r="DO211">
        <v>0</v>
      </c>
      <c r="DP211">
        <v>10017.6</v>
      </c>
      <c r="DQ211">
        <v>0</v>
      </c>
      <c r="DR211">
        <v>0.220656</v>
      </c>
      <c r="DS211">
        <v>-3.48158909090909</v>
      </c>
      <c r="DT211">
        <v>930.69</v>
      </c>
      <c r="DU211">
        <v>934.127727272727</v>
      </c>
      <c r="DV211">
        <v>0.0787883272727273</v>
      </c>
      <c r="DW211">
        <v>926.142090909091</v>
      </c>
      <c r="DX211">
        <v>8.54863636363636</v>
      </c>
      <c r="DY211">
        <v>0.781446181818182</v>
      </c>
      <c r="DZ211">
        <v>0.774309636363636</v>
      </c>
      <c r="EA211">
        <v>3.37465636363636</v>
      </c>
      <c r="EB211">
        <v>3.24485454545455</v>
      </c>
      <c r="EC211">
        <v>0</v>
      </c>
      <c r="ED211">
        <v>0</v>
      </c>
      <c r="EE211">
        <v>0</v>
      </c>
      <c r="EF211">
        <v>0</v>
      </c>
      <c r="EG211">
        <v>4.09090909090909</v>
      </c>
      <c r="EH211">
        <v>0</v>
      </c>
      <c r="EI211">
        <v>-43.2727272727273</v>
      </c>
      <c r="EJ211">
        <v>-2.90909090909091</v>
      </c>
      <c r="EK211">
        <v>30.312</v>
      </c>
      <c r="EL211">
        <v>35.625</v>
      </c>
      <c r="EM211">
        <v>32.5</v>
      </c>
      <c r="EN211">
        <v>36.937</v>
      </c>
      <c r="EO211">
        <v>31.375</v>
      </c>
      <c r="EP211">
        <v>0</v>
      </c>
      <c r="EQ211">
        <v>0</v>
      </c>
      <c r="ER211">
        <v>0</v>
      </c>
      <c r="ES211">
        <v>1654192099.9</v>
      </c>
      <c r="ET211">
        <v>0</v>
      </c>
      <c r="EU211">
        <v>5.42</v>
      </c>
      <c r="EV211">
        <v>-3.99999939478361</v>
      </c>
      <c r="EW211">
        <v>9.03846181649884</v>
      </c>
      <c r="EX211">
        <v>-40.2</v>
      </c>
      <c r="EY211">
        <v>15</v>
      </c>
      <c r="EZ211">
        <v>0</v>
      </c>
      <c r="FA211" t="s">
        <v>421</v>
      </c>
      <c r="FB211">
        <v>1653839153.1</v>
      </c>
      <c r="FC211">
        <v>1653839148.6</v>
      </c>
      <c r="FD211">
        <v>0</v>
      </c>
      <c r="FE211">
        <v>0.832</v>
      </c>
      <c r="FF211">
        <v>0.044</v>
      </c>
      <c r="FG211">
        <v>2.673</v>
      </c>
      <c r="FH211">
        <v>0.008</v>
      </c>
      <c r="FI211">
        <v>427</v>
      </c>
      <c r="FJ211">
        <v>11</v>
      </c>
      <c r="FK211">
        <v>0.49</v>
      </c>
      <c r="FL211">
        <v>0.23</v>
      </c>
      <c r="FM211">
        <v>-7.9727335483871</v>
      </c>
      <c r="FN211">
        <v>56.86389</v>
      </c>
      <c r="FO211">
        <v>5.53272114113291</v>
      </c>
      <c r="FP211">
        <v>-1</v>
      </c>
      <c r="FQ211">
        <v>5.02</v>
      </c>
      <c r="FR211">
        <v>-0.692307223699986</v>
      </c>
      <c r="FS211">
        <v>9.33753714852048</v>
      </c>
      <c r="FT211">
        <v>1</v>
      </c>
      <c r="FU211">
        <v>0.0648434290322581</v>
      </c>
      <c r="FV211">
        <v>0.173215756451613</v>
      </c>
      <c r="FW211">
        <v>0.0153434417550657</v>
      </c>
      <c r="FX211">
        <v>0</v>
      </c>
      <c r="FY211">
        <v>1</v>
      </c>
      <c r="FZ211">
        <v>2</v>
      </c>
      <c r="GA211" t="s">
        <v>492</v>
      </c>
      <c r="GB211">
        <v>3.21116</v>
      </c>
      <c r="GC211">
        <v>2.75496</v>
      </c>
      <c r="GD211">
        <v>0.161298</v>
      </c>
      <c r="GE211">
        <v>0.161794</v>
      </c>
      <c r="GF211">
        <v>0.0500721</v>
      </c>
      <c r="GG211">
        <v>0.050265</v>
      </c>
      <c r="GH211">
        <v>33113.1</v>
      </c>
      <c r="GI211">
        <v>36564.8</v>
      </c>
      <c r="GJ211">
        <v>35734.7</v>
      </c>
      <c r="GK211">
        <v>39549.9</v>
      </c>
      <c r="GL211">
        <v>48047.8</v>
      </c>
      <c r="GM211">
        <v>54161.3</v>
      </c>
      <c r="GN211">
        <v>55702.4</v>
      </c>
      <c r="GO211">
        <v>63309.2</v>
      </c>
      <c r="GP211">
        <v>2.27027</v>
      </c>
      <c r="GQ211">
        <v>2.45753</v>
      </c>
      <c r="GR211">
        <v>0.101738</v>
      </c>
      <c r="GS211">
        <v>0</v>
      </c>
      <c r="GT211">
        <v>16.2726</v>
      </c>
      <c r="GU211">
        <v>999.9</v>
      </c>
      <c r="GV211">
        <v>34.904</v>
      </c>
      <c r="GW211">
        <v>21.057</v>
      </c>
      <c r="GX211">
        <v>9.65228</v>
      </c>
      <c r="GY211">
        <v>54.6901</v>
      </c>
      <c r="GZ211">
        <v>36.5144</v>
      </c>
      <c r="HA211">
        <v>2</v>
      </c>
      <c r="HB211">
        <v>-0.615714</v>
      </c>
      <c r="HC211">
        <v>0</v>
      </c>
      <c r="HD211">
        <v>20.1785</v>
      </c>
      <c r="HE211">
        <v>5.20381</v>
      </c>
      <c r="HF211">
        <v>12.004</v>
      </c>
      <c r="HG211">
        <v>4.97565</v>
      </c>
      <c r="HH211">
        <v>3.293</v>
      </c>
      <c r="HI211">
        <v>455.3</v>
      </c>
      <c r="HJ211">
        <v>9999</v>
      </c>
      <c r="HK211">
        <v>9999</v>
      </c>
      <c r="HL211">
        <v>8593.3</v>
      </c>
      <c r="HM211">
        <v>1.86235</v>
      </c>
      <c r="HN211">
        <v>1.86768</v>
      </c>
      <c r="HO211">
        <v>1.86737</v>
      </c>
      <c r="HP211">
        <v>1.86844</v>
      </c>
      <c r="HQ211">
        <v>1.86935</v>
      </c>
      <c r="HR211">
        <v>1.86542</v>
      </c>
      <c r="HS211">
        <v>1.86661</v>
      </c>
      <c r="HT211">
        <v>1.86798</v>
      </c>
      <c r="HU211">
        <v>5</v>
      </c>
      <c r="HV211">
        <v>0</v>
      </c>
      <c r="HW211">
        <v>0</v>
      </c>
      <c r="HX211">
        <v>0</v>
      </c>
      <c r="HY211" t="s">
        <v>423</v>
      </c>
      <c r="HZ211" t="s">
        <v>424</v>
      </c>
      <c r="IA211" t="s">
        <v>425</v>
      </c>
      <c r="IB211" t="s">
        <v>425</v>
      </c>
      <c r="IC211" t="s">
        <v>425</v>
      </c>
      <c r="ID211" t="s">
        <v>425</v>
      </c>
      <c r="IE211">
        <v>0</v>
      </c>
      <c r="IF211">
        <v>100</v>
      </c>
      <c r="IG211">
        <v>100</v>
      </c>
      <c r="IH211">
        <v>3.332</v>
      </c>
      <c r="II211">
        <v>-0.0294</v>
      </c>
      <c r="IJ211">
        <v>2.1281692141418</v>
      </c>
      <c r="IK211">
        <v>0.00126289029031032</v>
      </c>
      <c r="IL211">
        <v>1.41772891061911e-08</v>
      </c>
      <c r="IM211">
        <v>3.84268295795709e-11</v>
      </c>
      <c r="IN211">
        <v>-0.00961934716735676</v>
      </c>
      <c r="IO211">
        <v>-0.0181798780298593</v>
      </c>
      <c r="IP211">
        <v>0.00198435848900387</v>
      </c>
      <c r="IQ211">
        <v>-1.69116240974151e-05</v>
      </c>
      <c r="IR211">
        <v>-3</v>
      </c>
      <c r="IS211">
        <v>2251</v>
      </c>
      <c r="IT211">
        <v>1</v>
      </c>
      <c r="IU211">
        <v>27</v>
      </c>
      <c r="IV211">
        <v>5882.4</v>
      </c>
      <c r="IW211">
        <v>5882.5</v>
      </c>
      <c r="IX211">
        <v>0.148926</v>
      </c>
      <c r="IY211">
        <v>4.99756</v>
      </c>
      <c r="IZ211">
        <v>2.24854</v>
      </c>
      <c r="JA211">
        <v>2.60376</v>
      </c>
      <c r="JB211">
        <v>1.99585</v>
      </c>
      <c r="JC211">
        <v>2.39136</v>
      </c>
      <c r="JD211">
        <v>23.0101</v>
      </c>
      <c r="JE211">
        <v>15.139</v>
      </c>
      <c r="JF211">
        <v>2</v>
      </c>
      <c r="JG211">
        <v>615.5</v>
      </c>
      <c r="JH211">
        <v>763.953</v>
      </c>
      <c r="JI211">
        <v>18.1272</v>
      </c>
      <c r="JJ211">
        <v>18.9031</v>
      </c>
      <c r="JK211">
        <v>30</v>
      </c>
      <c r="JL211">
        <v>18.8614</v>
      </c>
      <c r="JM211">
        <v>18.813</v>
      </c>
      <c r="JN211">
        <v>-1</v>
      </c>
      <c r="JO211">
        <v>-30</v>
      </c>
      <c r="JP211">
        <v>-30</v>
      </c>
      <c r="JQ211">
        <v>-999.9</v>
      </c>
      <c r="JR211">
        <v>420.1</v>
      </c>
      <c r="JS211">
        <v>0</v>
      </c>
      <c r="JT211">
        <v>103.443</v>
      </c>
      <c r="JU211">
        <v>105.461</v>
      </c>
    </row>
    <row r="212" spans="1:281">
      <c r="A212">
        <v>196</v>
      </c>
      <c r="B212">
        <v>1654192159</v>
      </c>
      <c r="C212">
        <v>11701.9000000954</v>
      </c>
      <c r="D212" t="s">
        <v>815</v>
      </c>
      <c r="E212" t="s">
        <v>816</v>
      </c>
      <c r="F212">
        <v>5</v>
      </c>
      <c r="G212" t="s">
        <v>417</v>
      </c>
      <c r="H212" t="s">
        <v>418</v>
      </c>
      <c r="I212">
        <v>1654192156</v>
      </c>
      <c r="J212">
        <f>(K212)/1000</f>
        <v>0</v>
      </c>
      <c r="K212">
        <f>IF(CZ212, AN212, AH212)</f>
        <v>0</v>
      </c>
      <c r="L212">
        <f>IF(CZ212, AI212, AG212)</f>
        <v>0</v>
      </c>
      <c r="M212">
        <f>DB212 - IF(AU212&gt;1, L212*CV212*100.0/(AW212*DP212), 0)</f>
        <v>0</v>
      </c>
      <c r="N212">
        <f>((T212-J212/2)*M212-L212)/(T212+J212/2)</f>
        <v>0</v>
      </c>
      <c r="O212">
        <f>N212*(DI212+DJ212)/1000.0</f>
        <v>0</v>
      </c>
      <c r="P212">
        <f>(DB212 - IF(AU212&gt;1, L212*CV212*100.0/(AW212*DP212), 0))*(DI212+DJ212)/1000.0</f>
        <v>0</v>
      </c>
      <c r="Q212">
        <f>2.0/((1/S212-1/R212)+SIGN(S212)*SQRT((1/S212-1/R212)*(1/S212-1/R212) + 4*CW212/((CW212+1)*(CW212+1))*(2*1/S212*1/R212-1/R212*1/R212)))</f>
        <v>0</v>
      </c>
      <c r="R212">
        <f>IF(LEFT(CX212,1)&lt;&gt;"0",IF(LEFT(CX212,1)="1",3.0,CY212),$D$5+$E$5*(DP212*DI212/($K$5*1000))+$F$5*(DP212*DI212/($K$5*1000))*MAX(MIN(CV212,$J$5),$I$5)*MAX(MIN(CV212,$J$5),$I$5)+$G$5*MAX(MIN(CV212,$J$5),$I$5)*(DP212*DI212/($K$5*1000))+$H$5*(DP212*DI212/($K$5*1000))*(DP212*DI212/($K$5*1000)))</f>
        <v>0</v>
      </c>
      <c r="S212">
        <f>J212*(1000-(1000*0.61365*exp(17.502*W212/(240.97+W212))/(DI212+DJ212)+DD212)/2)/(1000*0.61365*exp(17.502*W212/(240.97+W212))/(DI212+DJ212)-DD212)</f>
        <v>0</v>
      </c>
      <c r="T212">
        <f>1/((CW212+1)/(Q212/1.6)+1/(R212/1.37)) + CW212/((CW212+1)/(Q212/1.6) + CW212/(R212/1.37))</f>
        <v>0</v>
      </c>
      <c r="U212">
        <f>(CR212*CU212)</f>
        <v>0</v>
      </c>
      <c r="V212">
        <f>(DK212+(U212+2*0.95*5.67E-8*(((DK212+$B$7)+273)^4-(DK212+273)^4)-44100*J212)/(1.84*29.3*R212+8*0.95*5.67E-8*(DK212+273)^3))</f>
        <v>0</v>
      </c>
      <c r="W212">
        <f>($C$7*DL212+$D$7*DM212+$E$7*V212)</f>
        <v>0</v>
      </c>
      <c r="X212">
        <f>0.61365*exp(17.502*W212/(240.97+W212))</f>
        <v>0</v>
      </c>
      <c r="Y212">
        <f>(Z212/AA212*100)</f>
        <v>0</v>
      </c>
      <c r="Z212">
        <f>DD212*(DI212+DJ212)/1000</f>
        <v>0</v>
      </c>
      <c r="AA212">
        <f>0.61365*exp(17.502*DK212/(240.97+DK212))</f>
        <v>0</v>
      </c>
      <c r="AB212">
        <f>(X212-DD212*(DI212+DJ212)/1000)</f>
        <v>0</v>
      </c>
      <c r="AC212">
        <f>(-J212*44100)</f>
        <v>0</v>
      </c>
      <c r="AD212">
        <f>2*29.3*R212*0.92*(DK212-W212)</f>
        <v>0</v>
      </c>
      <c r="AE212">
        <f>2*0.95*5.67E-8*(((DK212+$B$7)+273)^4-(W212+273)^4)</f>
        <v>0</v>
      </c>
      <c r="AF212">
        <f>U212+AE212+AC212+AD212</f>
        <v>0</v>
      </c>
      <c r="AG212">
        <f>DH212*AU212*(DC212-DB212*(1000-AU212*DE212)/(1000-AU212*DD212))/(100*CV212)</f>
        <v>0</v>
      </c>
      <c r="AH212">
        <f>1000*DH212*AU212*(DD212-DE212)/(100*CV212*(1000-AU212*DD212))</f>
        <v>0</v>
      </c>
      <c r="AI212">
        <f>(AJ212 - AK212 - DI212*1E3/(8.314*(DK212+273.15)) * AM212/DH212 * AL212) * DH212/(100*CV212) * (1000 - DE212)/1000</f>
        <v>0</v>
      </c>
      <c r="AJ212">
        <v>939.647352567242</v>
      </c>
      <c r="AK212">
        <v>941.193866666666</v>
      </c>
      <c r="AL212">
        <v>-0.680466988279066</v>
      </c>
      <c r="AM212">
        <v>66.9138105753433</v>
      </c>
      <c r="AN212">
        <f>(AP212 - AO212 + DI212*1E3/(8.314*(DK212+273.15)) * AR212/DH212 * AQ212) * DH212/(100*CV212) * 1000/(1000 - AP212)</f>
        <v>0</v>
      </c>
      <c r="AO212">
        <v>8.64113764843362</v>
      </c>
      <c r="AP212">
        <v>8.67461806060605</v>
      </c>
      <c r="AQ212">
        <v>-1.48138159773127e-05</v>
      </c>
      <c r="AR212">
        <v>78.336245327383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MAX(0,($B$13+$C$13*DP212)/(1+$D$13*DP212)*DI212/(DK212+273)*$E$13)</f>
        <v>0</v>
      </c>
      <c r="AX212" t="s">
        <v>419</v>
      </c>
      <c r="AY212" t="s">
        <v>419</v>
      </c>
      <c r="AZ212">
        <v>0</v>
      </c>
      <c r="BA212">
        <v>0</v>
      </c>
      <c r="BB212">
        <f>1-AZ212/BA212</f>
        <v>0</v>
      </c>
      <c r="BC212">
        <v>0</v>
      </c>
      <c r="BD212" t="s">
        <v>419</v>
      </c>
      <c r="BE212" t="s">
        <v>419</v>
      </c>
      <c r="BF212">
        <v>0</v>
      </c>
      <c r="BG212">
        <v>0</v>
      </c>
      <c r="BH212">
        <f>1-BF212/BG212</f>
        <v>0</v>
      </c>
      <c r="BI212">
        <v>0.5</v>
      </c>
      <c r="BJ212">
        <f>CS212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419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f>$B$11*DQ212+$C$11*DR212+$F$11*EC212*(1-EF212)</f>
        <v>0</v>
      </c>
      <c r="CS212">
        <f>CR212*CT212</f>
        <v>0</v>
      </c>
      <c r="CT212">
        <f>($B$11*$D$9+$C$11*$D$9+$F$11*((EP212+EH212)/MAX(EP212+EH212+EQ212, 0.1)*$I$9+EQ212/MAX(EP212+EH212+EQ212, 0.1)*$J$9))/($B$11+$C$11+$F$11)</f>
        <v>0</v>
      </c>
      <c r="CU212">
        <f>($B$11*$K$9+$C$11*$K$9+$F$11*((EP212+EH212)/MAX(EP212+EH212+EQ212, 0.1)*$P$9+EQ212/MAX(EP212+EH212+EQ212, 0.1)*$Q$9))/($B$11+$C$11+$F$11)</f>
        <v>0</v>
      </c>
      <c r="CV212">
        <v>6</v>
      </c>
      <c r="CW212">
        <v>0.5</v>
      </c>
      <c r="CX212" t="s">
        <v>420</v>
      </c>
      <c r="CY212">
        <v>2</v>
      </c>
      <c r="CZ212" t="b">
        <v>1</v>
      </c>
      <c r="DA212">
        <v>1654192156</v>
      </c>
      <c r="DB212">
        <v>934.689636363637</v>
      </c>
      <c r="DC212">
        <v>932.005272727273</v>
      </c>
      <c r="DD212">
        <v>8.67342545454545</v>
      </c>
      <c r="DE212">
        <v>8.64316272727273</v>
      </c>
      <c r="DF212">
        <v>931.342181818182</v>
      </c>
      <c r="DG212">
        <v>8.70212454545455</v>
      </c>
      <c r="DH212">
        <v>600.043454545455</v>
      </c>
      <c r="DI212">
        <v>90.5760818181818</v>
      </c>
      <c r="DJ212">
        <v>0.100153545454545</v>
      </c>
      <c r="DK212">
        <v>18.3482909090909</v>
      </c>
      <c r="DL212">
        <v>17.9377636363636</v>
      </c>
      <c r="DM212">
        <v>999.9</v>
      </c>
      <c r="DN212">
        <v>0</v>
      </c>
      <c r="DO212">
        <v>0</v>
      </c>
      <c r="DP212">
        <v>9972.67090909091</v>
      </c>
      <c r="DQ212">
        <v>0</v>
      </c>
      <c r="DR212">
        <v>0.220656</v>
      </c>
      <c r="DS212">
        <v>2.68439818181818</v>
      </c>
      <c r="DT212">
        <v>942.867636363636</v>
      </c>
      <c r="DU212">
        <v>940.131</v>
      </c>
      <c r="DV212">
        <v>0.0302629545454545</v>
      </c>
      <c r="DW212">
        <v>932.005272727273</v>
      </c>
      <c r="DX212">
        <v>8.64316272727273</v>
      </c>
      <c r="DY212">
        <v>0.785605</v>
      </c>
      <c r="DZ212">
        <v>0.782863818181818</v>
      </c>
      <c r="EA212">
        <v>3.44982636363636</v>
      </c>
      <c r="EB212">
        <v>3.40031909090909</v>
      </c>
      <c r="EC212">
        <v>0</v>
      </c>
      <c r="ED212">
        <v>0</v>
      </c>
      <c r="EE212">
        <v>0</v>
      </c>
      <c r="EF212">
        <v>0</v>
      </c>
      <c r="EG212">
        <v>-0.227272727272727</v>
      </c>
      <c r="EH212">
        <v>0</v>
      </c>
      <c r="EI212">
        <v>-33.4090909090909</v>
      </c>
      <c r="EJ212">
        <v>-0.818181818181818</v>
      </c>
      <c r="EK212">
        <v>30.312</v>
      </c>
      <c r="EL212">
        <v>35.625</v>
      </c>
      <c r="EM212">
        <v>32.5</v>
      </c>
      <c r="EN212">
        <v>36.875</v>
      </c>
      <c r="EO212">
        <v>31.3463636363636</v>
      </c>
      <c r="EP212">
        <v>0</v>
      </c>
      <c r="EQ212">
        <v>0</v>
      </c>
      <c r="ER212">
        <v>0</v>
      </c>
      <c r="ES212">
        <v>1654192159.9</v>
      </c>
      <c r="ET212">
        <v>0</v>
      </c>
      <c r="EU212">
        <v>2.54</v>
      </c>
      <c r="EV212">
        <v>-2.38461517558764</v>
      </c>
      <c r="EW212">
        <v>-15.7692311642439</v>
      </c>
      <c r="EX212">
        <v>-32.9</v>
      </c>
      <c r="EY212">
        <v>15</v>
      </c>
      <c r="EZ212">
        <v>0</v>
      </c>
      <c r="FA212" t="s">
        <v>421</v>
      </c>
      <c r="FB212">
        <v>1653839153.1</v>
      </c>
      <c r="FC212">
        <v>1653839148.6</v>
      </c>
      <c r="FD212">
        <v>0</v>
      </c>
      <c r="FE212">
        <v>0.832</v>
      </c>
      <c r="FF212">
        <v>0.044</v>
      </c>
      <c r="FG212">
        <v>2.673</v>
      </c>
      <c r="FH212">
        <v>0.008</v>
      </c>
      <c r="FI212">
        <v>427</v>
      </c>
      <c r="FJ212">
        <v>11</v>
      </c>
      <c r="FK212">
        <v>0.49</v>
      </c>
      <c r="FL212">
        <v>0.23</v>
      </c>
      <c r="FM212">
        <v>2.10592193548387</v>
      </c>
      <c r="FN212">
        <v>6.75838693548387</v>
      </c>
      <c r="FO212">
        <v>0.506383551199371</v>
      </c>
      <c r="FP212">
        <v>-1</v>
      </c>
      <c r="FQ212">
        <v>1.78</v>
      </c>
      <c r="FR212">
        <v>-22.2692308678665</v>
      </c>
      <c r="FS212">
        <v>14.6417758485779</v>
      </c>
      <c r="FT212">
        <v>0</v>
      </c>
      <c r="FU212">
        <v>0.0272725032258065</v>
      </c>
      <c r="FV212">
        <v>0.0591104032258064</v>
      </c>
      <c r="FW212">
        <v>0.007347539330059</v>
      </c>
      <c r="FX212">
        <v>1</v>
      </c>
      <c r="FY212">
        <v>1</v>
      </c>
      <c r="FZ212">
        <v>2</v>
      </c>
      <c r="GA212" t="s">
        <v>492</v>
      </c>
      <c r="GB212">
        <v>3.21111</v>
      </c>
      <c r="GC212">
        <v>2.7547</v>
      </c>
      <c r="GD212">
        <v>0.162327</v>
      </c>
      <c r="GE212">
        <v>0.162337</v>
      </c>
      <c r="GF212">
        <v>0.0503534</v>
      </c>
      <c r="GG212">
        <v>0.0507439</v>
      </c>
      <c r="GH212">
        <v>33072.8</v>
      </c>
      <c r="GI212">
        <v>36542.6</v>
      </c>
      <c r="GJ212">
        <v>35734.8</v>
      </c>
      <c r="GK212">
        <v>39551.2</v>
      </c>
      <c r="GL212">
        <v>48033</v>
      </c>
      <c r="GM212">
        <v>54135.6</v>
      </c>
      <c r="GN212">
        <v>55702</v>
      </c>
      <c r="GO212">
        <v>63311.3</v>
      </c>
      <c r="GP212">
        <v>2.27025</v>
      </c>
      <c r="GQ212">
        <v>2.45793</v>
      </c>
      <c r="GR212">
        <v>0.0995025</v>
      </c>
      <c r="GS212">
        <v>0</v>
      </c>
      <c r="GT212">
        <v>16.2865</v>
      </c>
      <c r="GU212">
        <v>999.9</v>
      </c>
      <c r="GV212">
        <v>35.081</v>
      </c>
      <c r="GW212">
        <v>20.986</v>
      </c>
      <c r="GX212">
        <v>9.65967</v>
      </c>
      <c r="GY212">
        <v>54.4501</v>
      </c>
      <c r="GZ212">
        <v>36.5064</v>
      </c>
      <c r="HA212">
        <v>2</v>
      </c>
      <c r="HB212">
        <v>-0.616791</v>
      </c>
      <c r="HC212">
        <v>0</v>
      </c>
      <c r="HD212">
        <v>20.1785</v>
      </c>
      <c r="HE212">
        <v>5.20381</v>
      </c>
      <c r="HF212">
        <v>12.004</v>
      </c>
      <c r="HG212">
        <v>4.97575</v>
      </c>
      <c r="HH212">
        <v>3.293</v>
      </c>
      <c r="HI212">
        <v>455.4</v>
      </c>
      <c r="HJ212">
        <v>9999</v>
      </c>
      <c r="HK212">
        <v>9999</v>
      </c>
      <c r="HL212">
        <v>8593.3</v>
      </c>
      <c r="HM212">
        <v>1.86235</v>
      </c>
      <c r="HN212">
        <v>1.86762</v>
      </c>
      <c r="HO212">
        <v>1.86737</v>
      </c>
      <c r="HP212">
        <v>1.86844</v>
      </c>
      <c r="HQ212">
        <v>1.86935</v>
      </c>
      <c r="HR212">
        <v>1.8654</v>
      </c>
      <c r="HS212">
        <v>1.86661</v>
      </c>
      <c r="HT212">
        <v>1.86798</v>
      </c>
      <c r="HU212">
        <v>5</v>
      </c>
      <c r="HV212">
        <v>0</v>
      </c>
      <c r="HW212">
        <v>0</v>
      </c>
      <c r="HX212">
        <v>0</v>
      </c>
      <c r="HY212" t="s">
        <v>423</v>
      </c>
      <c r="HZ212" t="s">
        <v>424</v>
      </c>
      <c r="IA212" t="s">
        <v>425</v>
      </c>
      <c r="IB212" t="s">
        <v>425</v>
      </c>
      <c r="IC212" t="s">
        <v>425</v>
      </c>
      <c r="ID212" t="s">
        <v>425</v>
      </c>
      <c r="IE212">
        <v>0</v>
      </c>
      <c r="IF212">
        <v>100</v>
      </c>
      <c r="IG212">
        <v>100</v>
      </c>
      <c r="IH212">
        <v>3.345</v>
      </c>
      <c r="II212">
        <v>-0.0287</v>
      </c>
      <c r="IJ212">
        <v>2.1281692141418</v>
      </c>
      <c r="IK212">
        <v>0.00126289029031032</v>
      </c>
      <c r="IL212">
        <v>1.41772891061911e-08</v>
      </c>
      <c r="IM212">
        <v>3.84268295795709e-11</v>
      </c>
      <c r="IN212">
        <v>-0.00961934716735676</v>
      </c>
      <c r="IO212">
        <v>-0.0181798780298593</v>
      </c>
      <c r="IP212">
        <v>0.00198435848900387</v>
      </c>
      <c r="IQ212">
        <v>-1.69116240974151e-05</v>
      </c>
      <c r="IR212">
        <v>-3</v>
      </c>
      <c r="IS212">
        <v>2251</v>
      </c>
      <c r="IT212">
        <v>1</v>
      </c>
      <c r="IU212">
        <v>27</v>
      </c>
      <c r="IV212">
        <v>5883.4</v>
      </c>
      <c r="IW212">
        <v>5883.5</v>
      </c>
      <c r="IX212">
        <v>0.148926</v>
      </c>
      <c r="IY212">
        <v>4.99756</v>
      </c>
      <c r="IZ212">
        <v>2.24854</v>
      </c>
      <c r="JA212">
        <v>2.60254</v>
      </c>
      <c r="JB212">
        <v>1.99585</v>
      </c>
      <c r="JC212">
        <v>2.35229</v>
      </c>
      <c r="JD212">
        <v>22.9697</v>
      </c>
      <c r="JE212">
        <v>15.1302</v>
      </c>
      <c r="JF212">
        <v>2</v>
      </c>
      <c r="JG212">
        <v>615.222</v>
      </c>
      <c r="JH212">
        <v>763.978</v>
      </c>
      <c r="JI212">
        <v>18.1085</v>
      </c>
      <c r="JJ212">
        <v>18.8862</v>
      </c>
      <c r="JK212">
        <v>29.9999</v>
      </c>
      <c r="JL212">
        <v>18.8419</v>
      </c>
      <c r="JM212">
        <v>18.7925</v>
      </c>
      <c r="JN212">
        <v>-1</v>
      </c>
      <c r="JO212">
        <v>-30</v>
      </c>
      <c r="JP212">
        <v>-30</v>
      </c>
      <c r="JQ212">
        <v>-999.9</v>
      </c>
      <c r="JR212">
        <v>420.1</v>
      </c>
      <c r="JS212">
        <v>0</v>
      </c>
      <c r="JT212">
        <v>103.443</v>
      </c>
      <c r="JU212">
        <v>105.464</v>
      </c>
    </row>
    <row r="213" spans="1:281">
      <c r="A213">
        <v>197</v>
      </c>
      <c r="B213">
        <v>1654192219</v>
      </c>
      <c r="C213">
        <v>11761.9000000954</v>
      </c>
      <c r="D213" t="s">
        <v>817</v>
      </c>
      <c r="E213" t="s">
        <v>818</v>
      </c>
      <c r="F213">
        <v>5</v>
      </c>
      <c r="G213" t="s">
        <v>417</v>
      </c>
      <c r="H213" t="s">
        <v>418</v>
      </c>
      <c r="I213">
        <v>1654192216</v>
      </c>
      <c r="J213">
        <f>(K213)/1000</f>
        <v>0</v>
      </c>
      <c r="K213">
        <f>IF(CZ213, AN213, AH213)</f>
        <v>0</v>
      </c>
      <c r="L213">
        <f>IF(CZ213, AI213, AG213)</f>
        <v>0</v>
      </c>
      <c r="M213">
        <f>DB213 - IF(AU213&gt;1, L213*CV213*100.0/(AW213*DP213), 0)</f>
        <v>0</v>
      </c>
      <c r="N213">
        <f>((T213-J213/2)*M213-L213)/(T213+J213/2)</f>
        <v>0</v>
      </c>
      <c r="O213">
        <f>N213*(DI213+DJ213)/1000.0</f>
        <v>0</v>
      </c>
      <c r="P213">
        <f>(DB213 - IF(AU213&gt;1, L213*CV213*100.0/(AW213*DP213), 0))*(DI213+DJ213)/1000.0</f>
        <v>0</v>
      </c>
      <c r="Q213">
        <f>2.0/((1/S213-1/R213)+SIGN(S213)*SQRT((1/S213-1/R213)*(1/S213-1/R213) + 4*CW213/((CW213+1)*(CW213+1))*(2*1/S213*1/R213-1/R213*1/R213)))</f>
        <v>0</v>
      </c>
      <c r="R213">
        <f>IF(LEFT(CX213,1)&lt;&gt;"0",IF(LEFT(CX213,1)="1",3.0,CY213),$D$5+$E$5*(DP213*DI213/($K$5*1000))+$F$5*(DP213*DI213/($K$5*1000))*MAX(MIN(CV213,$J$5),$I$5)*MAX(MIN(CV213,$J$5),$I$5)+$G$5*MAX(MIN(CV213,$J$5),$I$5)*(DP213*DI213/($K$5*1000))+$H$5*(DP213*DI213/($K$5*1000))*(DP213*DI213/($K$5*1000)))</f>
        <v>0</v>
      </c>
      <c r="S213">
        <f>J213*(1000-(1000*0.61365*exp(17.502*W213/(240.97+W213))/(DI213+DJ213)+DD213)/2)/(1000*0.61365*exp(17.502*W213/(240.97+W213))/(DI213+DJ213)-DD213)</f>
        <v>0</v>
      </c>
      <c r="T213">
        <f>1/((CW213+1)/(Q213/1.6)+1/(R213/1.37)) + CW213/((CW213+1)/(Q213/1.6) + CW213/(R213/1.37))</f>
        <v>0</v>
      </c>
      <c r="U213">
        <f>(CR213*CU213)</f>
        <v>0</v>
      </c>
      <c r="V213">
        <f>(DK213+(U213+2*0.95*5.67E-8*(((DK213+$B$7)+273)^4-(DK213+273)^4)-44100*J213)/(1.84*29.3*R213+8*0.95*5.67E-8*(DK213+273)^3))</f>
        <v>0</v>
      </c>
      <c r="W213">
        <f>($C$7*DL213+$D$7*DM213+$E$7*V213)</f>
        <v>0</v>
      </c>
      <c r="X213">
        <f>0.61365*exp(17.502*W213/(240.97+W213))</f>
        <v>0</v>
      </c>
      <c r="Y213">
        <f>(Z213/AA213*100)</f>
        <v>0</v>
      </c>
      <c r="Z213">
        <f>DD213*(DI213+DJ213)/1000</f>
        <v>0</v>
      </c>
      <c r="AA213">
        <f>0.61365*exp(17.502*DK213/(240.97+DK213))</f>
        <v>0</v>
      </c>
      <c r="AB213">
        <f>(X213-DD213*(DI213+DJ213)/1000)</f>
        <v>0</v>
      </c>
      <c r="AC213">
        <f>(-J213*44100)</f>
        <v>0</v>
      </c>
      <c r="AD213">
        <f>2*29.3*R213*0.92*(DK213-W213)</f>
        <v>0</v>
      </c>
      <c r="AE213">
        <f>2*0.95*5.67E-8*(((DK213+$B$7)+273)^4-(W213+273)^4)</f>
        <v>0</v>
      </c>
      <c r="AF213">
        <f>U213+AE213+AC213+AD213</f>
        <v>0</v>
      </c>
      <c r="AG213">
        <f>DH213*AU213*(DC213-DB213*(1000-AU213*DE213)/(1000-AU213*DD213))/(100*CV213)</f>
        <v>0</v>
      </c>
      <c r="AH213">
        <f>1000*DH213*AU213*(DD213-DE213)/(100*CV213*(1000-AU213*DD213))</f>
        <v>0</v>
      </c>
      <c r="AI213">
        <f>(AJ213 - AK213 - DI213*1E3/(8.314*(DK213+273.15)) * AM213/DH213 * AL213) * DH213/(100*CV213) * (1000 - DE213)/1000</f>
        <v>0</v>
      </c>
      <c r="AJ213">
        <v>895.174817828947</v>
      </c>
      <c r="AK213">
        <v>897.099563636364</v>
      </c>
      <c r="AL213">
        <v>-0.731105090004954</v>
      </c>
      <c r="AM213">
        <v>66.9138105753433</v>
      </c>
      <c r="AN213">
        <f>(AP213 - AO213 + DI213*1E3/(8.314*(DK213+273.15)) * AR213/DH213 * AQ213) * DH213/(100*CV213) * 1000/(1000 - AP213)</f>
        <v>0</v>
      </c>
      <c r="AO213">
        <v>8.66034788804375</v>
      </c>
      <c r="AP213">
        <v>8.71851933333333</v>
      </c>
      <c r="AQ213">
        <v>-6.61391492537334e-05</v>
      </c>
      <c r="AR213">
        <v>78.336245327383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MAX(0,($B$13+$C$13*DP213)/(1+$D$13*DP213)*DI213/(DK213+273)*$E$13)</f>
        <v>0</v>
      </c>
      <c r="AX213" t="s">
        <v>419</v>
      </c>
      <c r="AY213" t="s">
        <v>419</v>
      </c>
      <c r="AZ213">
        <v>0</v>
      </c>
      <c r="BA213">
        <v>0</v>
      </c>
      <c r="BB213">
        <f>1-AZ213/BA213</f>
        <v>0</v>
      </c>
      <c r="BC213">
        <v>0</v>
      </c>
      <c r="BD213" t="s">
        <v>419</v>
      </c>
      <c r="BE213" t="s">
        <v>419</v>
      </c>
      <c r="BF213">
        <v>0</v>
      </c>
      <c r="BG213">
        <v>0</v>
      </c>
      <c r="BH213">
        <f>1-BF213/BG213</f>
        <v>0</v>
      </c>
      <c r="BI213">
        <v>0.5</v>
      </c>
      <c r="BJ213">
        <f>CS213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419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f>$B$11*DQ213+$C$11*DR213+$F$11*EC213*(1-EF213)</f>
        <v>0</v>
      </c>
      <c r="CS213">
        <f>CR213*CT213</f>
        <v>0</v>
      </c>
      <c r="CT213">
        <f>($B$11*$D$9+$C$11*$D$9+$F$11*((EP213+EH213)/MAX(EP213+EH213+EQ213, 0.1)*$I$9+EQ213/MAX(EP213+EH213+EQ213, 0.1)*$J$9))/($B$11+$C$11+$F$11)</f>
        <v>0</v>
      </c>
      <c r="CU213">
        <f>($B$11*$K$9+$C$11*$K$9+$F$11*((EP213+EH213)/MAX(EP213+EH213+EQ213, 0.1)*$P$9+EQ213/MAX(EP213+EH213+EQ213, 0.1)*$Q$9))/($B$11+$C$11+$F$11)</f>
        <v>0</v>
      </c>
      <c r="CV213">
        <v>6</v>
      </c>
      <c r="CW213">
        <v>0.5</v>
      </c>
      <c r="CX213" t="s">
        <v>420</v>
      </c>
      <c r="CY213">
        <v>2</v>
      </c>
      <c r="CZ213" t="b">
        <v>1</v>
      </c>
      <c r="DA213">
        <v>1654192216</v>
      </c>
      <c r="DB213">
        <v>891.073909090909</v>
      </c>
      <c r="DC213">
        <v>887.954909090909</v>
      </c>
      <c r="DD213">
        <v>8.72858454545455</v>
      </c>
      <c r="DE213">
        <v>8.66426272727273</v>
      </c>
      <c r="DF213">
        <v>887.786363636364</v>
      </c>
      <c r="DG213">
        <v>8.75659818181818</v>
      </c>
      <c r="DH213">
        <v>600.043363636364</v>
      </c>
      <c r="DI213">
        <v>90.5710909090909</v>
      </c>
      <c r="DJ213">
        <v>0.0999789</v>
      </c>
      <c r="DK213">
        <v>18.3243545454545</v>
      </c>
      <c r="DL213">
        <v>17.9186181818182</v>
      </c>
      <c r="DM213">
        <v>999.9</v>
      </c>
      <c r="DN213">
        <v>0</v>
      </c>
      <c r="DO213">
        <v>0</v>
      </c>
      <c r="DP213">
        <v>10010.1</v>
      </c>
      <c r="DQ213">
        <v>0</v>
      </c>
      <c r="DR213">
        <v>0.220656</v>
      </c>
      <c r="DS213">
        <v>3.11893454545455</v>
      </c>
      <c r="DT213">
        <v>898.920363636364</v>
      </c>
      <c r="DU213">
        <v>895.715636363636</v>
      </c>
      <c r="DV213">
        <v>0.0643209909090909</v>
      </c>
      <c r="DW213">
        <v>887.954909090909</v>
      </c>
      <c r="DX213">
        <v>8.66426272727273</v>
      </c>
      <c r="DY213">
        <v>0.790557454545455</v>
      </c>
      <c r="DZ213">
        <v>0.784731818181818</v>
      </c>
      <c r="EA213">
        <v>3.53887272727273</v>
      </c>
      <c r="EB213">
        <v>3.43407272727273</v>
      </c>
      <c r="EC213">
        <v>0</v>
      </c>
      <c r="ED213">
        <v>0</v>
      </c>
      <c r="EE213">
        <v>0</v>
      </c>
      <c r="EF213">
        <v>0</v>
      </c>
      <c r="EG213">
        <v>-2.86363636363636</v>
      </c>
      <c r="EH213">
        <v>0</v>
      </c>
      <c r="EI213">
        <v>-33.6363636363636</v>
      </c>
      <c r="EJ213">
        <v>-1.63636363636364</v>
      </c>
      <c r="EK213">
        <v>30.25</v>
      </c>
      <c r="EL213">
        <v>35.625</v>
      </c>
      <c r="EM213">
        <v>32.4484545454545</v>
      </c>
      <c r="EN213">
        <v>36.875</v>
      </c>
      <c r="EO213">
        <v>31.312</v>
      </c>
      <c r="EP213">
        <v>0</v>
      </c>
      <c r="EQ213">
        <v>0</v>
      </c>
      <c r="ER213">
        <v>0</v>
      </c>
      <c r="ES213">
        <v>1654192219.9</v>
      </c>
      <c r="ET213">
        <v>0</v>
      </c>
      <c r="EU213">
        <v>-0.2</v>
      </c>
      <c r="EV213">
        <v>-52.7307687272452</v>
      </c>
      <c r="EW213">
        <v>54.2307694501424</v>
      </c>
      <c r="EX213">
        <v>-34.38</v>
      </c>
      <c r="EY213">
        <v>15</v>
      </c>
      <c r="EZ213">
        <v>0</v>
      </c>
      <c r="FA213" t="s">
        <v>421</v>
      </c>
      <c r="FB213">
        <v>1653839153.1</v>
      </c>
      <c r="FC213">
        <v>1653839148.6</v>
      </c>
      <c r="FD213">
        <v>0</v>
      </c>
      <c r="FE213">
        <v>0.832</v>
      </c>
      <c r="FF213">
        <v>0.044</v>
      </c>
      <c r="FG213">
        <v>2.673</v>
      </c>
      <c r="FH213">
        <v>0.008</v>
      </c>
      <c r="FI213">
        <v>427</v>
      </c>
      <c r="FJ213">
        <v>11</v>
      </c>
      <c r="FK213">
        <v>0.49</v>
      </c>
      <c r="FL213">
        <v>0.23</v>
      </c>
      <c r="FM213">
        <v>3.10533064516129</v>
      </c>
      <c r="FN213">
        <v>1.30336403225806</v>
      </c>
      <c r="FO213">
        <v>0.251368606310123</v>
      </c>
      <c r="FP213">
        <v>-1</v>
      </c>
      <c r="FQ213">
        <v>-0.2</v>
      </c>
      <c r="FR213">
        <v>-54.0769228998726</v>
      </c>
      <c r="FS213">
        <v>12.3458495049956</v>
      </c>
      <c r="FT213">
        <v>0</v>
      </c>
      <c r="FU213">
        <v>0.0450021612903226</v>
      </c>
      <c r="FV213">
        <v>0.219054575806452</v>
      </c>
      <c r="FW213">
        <v>0.0171827556796037</v>
      </c>
      <c r="FX213">
        <v>0</v>
      </c>
      <c r="FY213">
        <v>0</v>
      </c>
      <c r="FZ213">
        <v>2</v>
      </c>
      <c r="GA213" t="s">
        <v>422</v>
      </c>
      <c r="GB213">
        <v>3.21118</v>
      </c>
      <c r="GC213">
        <v>2.75488</v>
      </c>
      <c r="GD213">
        <v>0.157358</v>
      </c>
      <c r="GE213">
        <v>0.15737</v>
      </c>
      <c r="GF213">
        <v>0.0505352</v>
      </c>
      <c r="GG213">
        <v>0.0507601</v>
      </c>
      <c r="GH213">
        <v>33269.5</v>
      </c>
      <c r="GI213">
        <v>36761.1</v>
      </c>
      <c r="GJ213">
        <v>35735.7</v>
      </c>
      <c r="GK213">
        <v>39553.7</v>
      </c>
      <c r="GL213">
        <v>48024.5</v>
      </c>
      <c r="GM213">
        <v>54137.4</v>
      </c>
      <c r="GN213">
        <v>55703.1</v>
      </c>
      <c r="GO213">
        <v>63314.6</v>
      </c>
      <c r="GP213">
        <v>2.2706</v>
      </c>
      <c r="GQ213">
        <v>2.45853</v>
      </c>
      <c r="GR213">
        <v>0.0995584</v>
      </c>
      <c r="GS213">
        <v>0</v>
      </c>
      <c r="GT213">
        <v>16.2533</v>
      </c>
      <c r="GU213">
        <v>999.9</v>
      </c>
      <c r="GV213">
        <v>35.325</v>
      </c>
      <c r="GW213">
        <v>20.926</v>
      </c>
      <c r="GX213">
        <v>9.69121</v>
      </c>
      <c r="GY213">
        <v>54.1801</v>
      </c>
      <c r="GZ213">
        <v>36.5505</v>
      </c>
      <c r="HA213">
        <v>2</v>
      </c>
      <c r="HB213">
        <v>-0.618176</v>
      </c>
      <c r="HC213">
        <v>0</v>
      </c>
      <c r="HD213">
        <v>20.1784</v>
      </c>
      <c r="HE213">
        <v>5.20291</v>
      </c>
      <c r="HF213">
        <v>12.004</v>
      </c>
      <c r="HG213">
        <v>4.97565</v>
      </c>
      <c r="HH213">
        <v>3.293</v>
      </c>
      <c r="HI213">
        <v>455.4</v>
      </c>
      <c r="HJ213">
        <v>9999</v>
      </c>
      <c r="HK213">
        <v>9999</v>
      </c>
      <c r="HL213">
        <v>8593.3</v>
      </c>
      <c r="HM213">
        <v>1.86235</v>
      </c>
      <c r="HN213">
        <v>1.86766</v>
      </c>
      <c r="HO213">
        <v>1.86737</v>
      </c>
      <c r="HP213">
        <v>1.86844</v>
      </c>
      <c r="HQ213">
        <v>1.86936</v>
      </c>
      <c r="HR213">
        <v>1.86541</v>
      </c>
      <c r="HS213">
        <v>1.86661</v>
      </c>
      <c r="HT213">
        <v>1.86798</v>
      </c>
      <c r="HU213">
        <v>5</v>
      </c>
      <c r="HV213">
        <v>0</v>
      </c>
      <c r="HW213">
        <v>0</v>
      </c>
      <c r="HX213">
        <v>0</v>
      </c>
      <c r="HY213" t="s">
        <v>423</v>
      </c>
      <c r="HZ213" t="s">
        <v>424</v>
      </c>
      <c r="IA213" t="s">
        <v>425</v>
      </c>
      <c r="IB213" t="s">
        <v>425</v>
      </c>
      <c r="IC213" t="s">
        <v>425</v>
      </c>
      <c r="ID213" t="s">
        <v>425</v>
      </c>
      <c r="IE213">
        <v>0</v>
      </c>
      <c r="IF213">
        <v>100</v>
      </c>
      <c r="IG213">
        <v>100</v>
      </c>
      <c r="IH213">
        <v>3.285</v>
      </c>
      <c r="II213">
        <v>-0.0282</v>
      </c>
      <c r="IJ213">
        <v>2.1281692141418</v>
      </c>
      <c r="IK213">
        <v>0.00126289029031032</v>
      </c>
      <c r="IL213">
        <v>1.41772891061911e-08</v>
      </c>
      <c r="IM213">
        <v>3.84268295795709e-11</v>
      </c>
      <c r="IN213">
        <v>-0.00961934716735676</v>
      </c>
      <c r="IO213">
        <v>-0.0181798780298593</v>
      </c>
      <c r="IP213">
        <v>0.00198435848900387</v>
      </c>
      <c r="IQ213">
        <v>-1.69116240974151e-05</v>
      </c>
      <c r="IR213">
        <v>-3</v>
      </c>
      <c r="IS213">
        <v>2251</v>
      </c>
      <c r="IT213">
        <v>1</v>
      </c>
      <c r="IU213">
        <v>27</v>
      </c>
      <c r="IV213">
        <v>5884.4</v>
      </c>
      <c r="IW213">
        <v>5884.5</v>
      </c>
      <c r="IX213">
        <v>0.148926</v>
      </c>
      <c r="IY213">
        <v>4.99756</v>
      </c>
      <c r="IZ213">
        <v>2.24854</v>
      </c>
      <c r="JA213">
        <v>2.60376</v>
      </c>
      <c r="JB213">
        <v>1.99585</v>
      </c>
      <c r="JC213">
        <v>2.33398</v>
      </c>
      <c r="JD213">
        <v>22.9293</v>
      </c>
      <c r="JE213">
        <v>15.1127</v>
      </c>
      <c r="JF213">
        <v>2</v>
      </c>
      <c r="JG213">
        <v>615.215</v>
      </c>
      <c r="JH213">
        <v>764.175</v>
      </c>
      <c r="JI213">
        <v>18.0885</v>
      </c>
      <c r="JJ213">
        <v>18.8689</v>
      </c>
      <c r="JK213">
        <v>29.9999</v>
      </c>
      <c r="JL213">
        <v>18.8217</v>
      </c>
      <c r="JM213">
        <v>18.7715</v>
      </c>
      <c r="JN213">
        <v>-1</v>
      </c>
      <c r="JO213">
        <v>-30</v>
      </c>
      <c r="JP213">
        <v>-30</v>
      </c>
      <c r="JQ213">
        <v>-999.9</v>
      </c>
      <c r="JR213">
        <v>420.1</v>
      </c>
      <c r="JS213">
        <v>0</v>
      </c>
      <c r="JT213">
        <v>103.445</v>
      </c>
      <c r="JU213">
        <v>105.47</v>
      </c>
    </row>
    <row r="214" spans="1:281">
      <c r="A214">
        <v>198</v>
      </c>
      <c r="B214">
        <v>1654192279</v>
      </c>
      <c r="C214">
        <v>11821.9000000954</v>
      </c>
      <c r="D214" t="s">
        <v>819</v>
      </c>
      <c r="E214" t="s">
        <v>820</v>
      </c>
      <c r="F214">
        <v>5</v>
      </c>
      <c r="G214" t="s">
        <v>417</v>
      </c>
      <c r="H214" t="s">
        <v>418</v>
      </c>
      <c r="I214">
        <v>1654192276</v>
      </c>
      <c r="J214">
        <f>(K214)/1000</f>
        <v>0</v>
      </c>
      <c r="K214">
        <f>IF(CZ214, AN214, AH214)</f>
        <v>0</v>
      </c>
      <c r="L214">
        <f>IF(CZ214, AI214, AG214)</f>
        <v>0</v>
      </c>
      <c r="M214">
        <f>DB214 - IF(AU214&gt;1, L214*CV214*100.0/(AW214*DP214), 0)</f>
        <v>0</v>
      </c>
      <c r="N214">
        <f>((T214-J214/2)*M214-L214)/(T214+J214/2)</f>
        <v>0</v>
      </c>
      <c r="O214">
        <f>N214*(DI214+DJ214)/1000.0</f>
        <v>0</v>
      </c>
      <c r="P214">
        <f>(DB214 - IF(AU214&gt;1, L214*CV214*100.0/(AW214*DP214), 0))*(DI214+DJ214)/1000.0</f>
        <v>0</v>
      </c>
      <c r="Q214">
        <f>2.0/((1/S214-1/R214)+SIGN(S214)*SQRT((1/S214-1/R214)*(1/S214-1/R214) + 4*CW214/((CW214+1)*(CW214+1))*(2*1/S214*1/R214-1/R214*1/R214)))</f>
        <v>0</v>
      </c>
      <c r="R214">
        <f>IF(LEFT(CX214,1)&lt;&gt;"0",IF(LEFT(CX214,1)="1",3.0,CY214),$D$5+$E$5*(DP214*DI214/($K$5*1000))+$F$5*(DP214*DI214/($K$5*1000))*MAX(MIN(CV214,$J$5),$I$5)*MAX(MIN(CV214,$J$5),$I$5)+$G$5*MAX(MIN(CV214,$J$5),$I$5)*(DP214*DI214/($K$5*1000))+$H$5*(DP214*DI214/($K$5*1000))*(DP214*DI214/($K$5*1000)))</f>
        <v>0</v>
      </c>
      <c r="S214">
        <f>J214*(1000-(1000*0.61365*exp(17.502*W214/(240.97+W214))/(DI214+DJ214)+DD214)/2)/(1000*0.61365*exp(17.502*W214/(240.97+W214))/(DI214+DJ214)-DD214)</f>
        <v>0</v>
      </c>
      <c r="T214">
        <f>1/((CW214+1)/(Q214/1.6)+1/(R214/1.37)) + CW214/((CW214+1)/(Q214/1.6) + CW214/(R214/1.37))</f>
        <v>0</v>
      </c>
      <c r="U214">
        <f>(CR214*CU214)</f>
        <v>0</v>
      </c>
      <c r="V214">
        <f>(DK214+(U214+2*0.95*5.67E-8*(((DK214+$B$7)+273)^4-(DK214+273)^4)-44100*J214)/(1.84*29.3*R214+8*0.95*5.67E-8*(DK214+273)^3))</f>
        <v>0</v>
      </c>
      <c r="W214">
        <f>($C$7*DL214+$D$7*DM214+$E$7*V214)</f>
        <v>0</v>
      </c>
      <c r="X214">
        <f>0.61365*exp(17.502*W214/(240.97+W214))</f>
        <v>0</v>
      </c>
      <c r="Y214">
        <f>(Z214/AA214*100)</f>
        <v>0</v>
      </c>
      <c r="Z214">
        <f>DD214*(DI214+DJ214)/1000</f>
        <v>0</v>
      </c>
      <c r="AA214">
        <f>0.61365*exp(17.502*DK214/(240.97+DK214))</f>
        <v>0</v>
      </c>
      <c r="AB214">
        <f>(X214-DD214*(DI214+DJ214)/1000)</f>
        <v>0</v>
      </c>
      <c r="AC214">
        <f>(-J214*44100)</f>
        <v>0</v>
      </c>
      <c r="AD214">
        <f>2*29.3*R214*0.92*(DK214-W214)</f>
        <v>0</v>
      </c>
      <c r="AE214">
        <f>2*0.95*5.67E-8*(((DK214+$B$7)+273)^4-(W214+273)^4)</f>
        <v>0</v>
      </c>
      <c r="AF214">
        <f>U214+AE214+AC214+AD214</f>
        <v>0</v>
      </c>
      <c r="AG214">
        <f>DH214*AU214*(DC214-DB214*(1000-AU214*DE214)/(1000-AU214*DD214))/(100*CV214)</f>
        <v>0</v>
      </c>
      <c r="AH214">
        <f>1000*DH214*AU214*(DD214-DE214)/(100*CV214*(1000-AU214*DD214))</f>
        <v>0</v>
      </c>
      <c r="AI214">
        <f>(AJ214 - AK214 - DI214*1E3/(8.314*(DK214+273.15)) * AM214/DH214 * AL214) * DH214/(100*CV214) * (1000 - DE214)/1000</f>
        <v>0</v>
      </c>
      <c r="AJ214">
        <v>882.113268143724</v>
      </c>
      <c r="AK214">
        <v>881.906563636363</v>
      </c>
      <c r="AL214">
        <v>0.18962993925035</v>
      </c>
      <c r="AM214">
        <v>66.9138105753433</v>
      </c>
      <c r="AN214">
        <f>(AP214 - AO214 + DI214*1E3/(8.314*(DK214+273.15)) * AR214/DH214 * AQ214) * DH214/(100*CV214) * 1000/(1000 - AP214)</f>
        <v>0</v>
      </c>
      <c r="AO214">
        <v>8.63381627127489</v>
      </c>
      <c r="AP214">
        <v>8.68483090909091</v>
      </c>
      <c r="AQ214">
        <v>-0.000387443728805502</v>
      </c>
      <c r="AR214">
        <v>78.336245327383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MAX(0,($B$13+$C$13*DP214)/(1+$D$13*DP214)*DI214/(DK214+273)*$E$13)</f>
        <v>0</v>
      </c>
      <c r="AX214" t="s">
        <v>419</v>
      </c>
      <c r="AY214" t="s">
        <v>419</v>
      </c>
      <c r="AZ214">
        <v>0</v>
      </c>
      <c r="BA214">
        <v>0</v>
      </c>
      <c r="BB214">
        <f>1-AZ214/BA214</f>
        <v>0</v>
      </c>
      <c r="BC214">
        <v>0</v>
      </c>
      <c r="BD214" t="s">
        <v>419</v>
      </c>
      <c r="BE214" t="s">
        <v>419</v>
      </c>
      <c r="BF214">
        <v>0</v>
      </c>
      <c r="BG214">
        <v>0</v>
      </c>
      <c r="BH214">
        <f>1-BF214/BG214</f>
        <v>0</v>
      </c>
      <c r="BI214">
        <v>0.5</v>
      </c>
      <c r="BJ214">
        <f>CS214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419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f>$B$11*DQ214+$C$11*DR214+$F$11*EC214*(1-EF214)</f>
        <v>0</v>
      </c>
      <c r="CS214">
        <f>CR214*CT214</f>
        <v>0</v>
      </c>
      <c r="CT214">
        <f>($B$11*$D$9+$C$11*$D$9+$F$11*((EP214+EH214)/MAX(EP214+EH214+EQ214, 0.1)*$I$9+EQ214/MAX(EP214+EH214+EQ214, 0.1)*$J$9))/($B$11+$C$11+$F$11)</f>
        <v>0</v>
      </c>
      <c r="CU214">
        <f>($B$11*$K$9+$C$11*$K$9+$F$11*((EP214+EH214)/MAX(EP214+EH214+EQ214, 0.1)*$P$9+EQ214/MAX(EP214+EH214+EQ214, 0.1)*$Q$9))/($B$11+$C$11+$F$11)</f>
        <v>0</v>
      </c>
      <c r="CV214">
        <v>6</v>
      </c>
      <c r="CW214">
        <v>0.5</v>
      </c>
      <c r="CX214" t="s">
        <v>420</v>
      </c>
      <c r="CY214">
        <v>2</v>
      </c>
      <c r="CZ214" t="b">
        <v>1</v>
      </c>
      <c r="DA214">
        <v>1654192276</v>
      </c>
      <c r="DB214">
        <v>871.541636363636</v>
      </c>
      <c r="DC214">
        <v>881.883454545454</v>
      </c>
      <c r="DD214">
        <v>8.68882363636363</v>
      </c>
      <c r="DE214">
        <v>8.63790363636364</v>
      </c>
      <c r="DF214">
        <v>868.281090909091</v>
      </c>
      <c r="DG214">
        <v>8.71732818181818</v>
      </c>
      <c r="DH214">
        <v>600.025545454546</v>
      </c>
      <c r="DI214">
        <v>90.5706818181818</v>
      </c>
      <c r="DJ214">
        <v>0.100144390909091</v>
      </c>
      <c r="DK214">
        <v>18.3170818181818</v>
      </c>
      <c r="DL214">
        <v>17.9172818181818</v>
      </c>
      <c r="DM214">
        <v>999.9</v>
      </c>
      <c r="DN214">
        <v>0</v>
      </c>
      <c r="DO214">
        <v>0</v>
      </c>
      <c r="DP214">
        <v>9979.09090909091</v>
      </c>
      <c r="DQ214">
        <v>0</v>
      </c>
      <c r="DR214">
        <v>0.220656</v>
      </c>
      <c r="DS214">
        <v>-10.3418566363636</v>
      </c>
      <c r="DT214">
        <v>879.180727272727</v>
      </c>
      <c r="DU214">
        <v>889.567272727273</v>
      </c>
      <c r="DV214">
        <v>0.0509191909090909</v>
      </c>
      <c r="DW214">
        <v>881.883454545454</v>
      </c>
      <c r="DX214">
        <v>8.63790363636364</v>
      </c>
      <c r="DY214">
        <v>0.786952454545455</v>
      </c>
      <c r="DZ214">
        <v>0.782340636363636</v>
      </c>
      <c r="EA214">
        <v>3.47410272727273</v>
      </c>
      <c r="EB214">
        <v>3.39082363636364</v>
      </c>
      <c r="EC214">
        <v>0</v>
      </c>
      <c r="ED214">
        <v>0</v>
      </c>
      <c r="EE214">
        <v>0</v>
      </c>
      <c r="EF214">
        <v>0</v>
      </c>
      <c r="EG214">
        <v>-2.22727272727273</v>
      </c>
      <c r="EH214">
        <v>0</v>
      </c>
      <c r="EI214">
        <v>-27.1363636363636</v>
      </c>
      <c r="EJ214">
        <v>0.727272727272727</v>
      </c>
      <c r="EK214">
        <v>30.25</v>
      </c>
      <c r="EL214">
        <v>35.5849090909091</v>
      </c>
      <c r="EM214">
        <v>32.437</v>
      </c>
      <c r="EN214">
        <v>36.875</v>
      </c>
      <c r="EO214">
        <v>31.312</v>
      </c>
      <c r="EP214">
        <v>0</v>
      </c>
      <c r="EQ214">
        <v>0</v>
      </c>
      <c r="ER214">
        <v>0</v>
      </c>
      <c r="ES214">
        <v>1654192279.9</v>
      </c>
      <c r="ET214">
        <v>0</v>
      </c>
      <c r="EU214">
        <v>0.94</v>
      </c>
      <c r="EV214">
        <v>-13.8846152382489</v>
      </c>
      <c r="EW214">
        <v>27.8461540177963</v>
      </c>
      <c r="EX214">
        <v>-33.16</v>
      </c>
      <c r="EY214">
        <v>15</v>
      </c>
      <c r="EZ214">
        <v>0</v>
      </c>
      <c r="FA214" t="s">
        <v>421</v>
      </c>
      <c r="FB214">
        <v>1653839153.1</v>
      </c>
      <c r="FC214">
        <v>1653839148.6</v>
      </c>
      <c r="FD214">
        <v>0</v>
      </c>
      <c r="FE214">
        <v>0.832</v>
      </c>
      <c r="FF214">
        <v>0.044</v>
      </c>
      <c r="FG214">
        <v>2.673</v>
      </c>
      <c r="FH214">
        <v>0.008</v>
      </c>
      <c r="FI214">
        <v>427</v>
      </c>
      <c r="FJ214">
        <v>11</v>
      </c>
      <c r="FK214">
        <v>0.49</v>
      </c>
      <c r="FL214">
        <v>0.23</v>
      </c>
      <c r="FM214">
        <v>-7.37500880645161</v>
      </c>
      <c r="FN214">
        <v>-76.0106451290323</v>
      </c>
      <c r="FO214">
        <v>13.5002109788262</v>
      </c>
      <c r="FP214">
        <v>-1</v>
      </c>
      <c r="FQ214">
        <v>0.68</v>
      </c>
      <c r="FR214">
        <v>-30.1153846829836</v>
      </c>
      <c r="FS214">
        <v>13.9419367377707</v>
      </c>
      <c r="FT214">
        <v>0</v>
      </c>
      <c r="FU214">
        <v>0.0452434451612903</v>
      </c>
      <c r="FV214">
        <v>0.105745862903226</v>
      </c>
      <c r="FW214">
        <v>0.0175243155465225</v>
      </c>
      <c r="FX214">
        <v>0</v>
      </c>
      <c r="FY214">
        <v>0</v>
      </c>
      <c r="FZ214">
        <v>2</v>
      </c>
      <c r="GA214" t="s">
        <v>422</v>
      </c>
      <c r="GB214">
        <v>3.21119</v>
      </c>
      <c r="GC214">
        <v>2.75472</v>
      </c>
      <c r="GD214">
        <v>0.155652</v>
      </c>
      <c r="GE214">
        <v>0.155712</v>
      </c>
      <c r="GF214">
        <v>0.0503997</v>
      </c>
      <c r="GG214">
        <v>0.0508149</v>
      </c>
      <c r="GH214">
        <v>33338</v>
      </c>
      <c r="GI214">
        <v>36834.4</v>
      </c>
      <c r="GJ214">
        <v>35737</v>
      </c>
      <c r="GK214">
        <v>39554.8</v>
      </c>
      <c r="GL214">
        <v>48033</v>
      </c>
      <c r="GM214">
        <v>54136</v>
      </c>
      <c r="GN214">
        <v>55704.9</v>
      </c>
      <c r="GO214">
        <v>63316.7</v>
      </c>
      <c r="GP214">
        <v>2.27093</v>
      </c>
      <c r="GQ214">
        <v>2.45895</v>
      </c>
      <c r="GR214">
        <v>0.0989251</v>
      </c>
      <c r="GS214">
        <v>0</v>
      </c>
      <c r="GT214">
        <v>16.2663</v>
      </c>
      <c r="GU214">
        <v>999.9</v>
      </c>
      <c r="GV214">
        <v>35.374</v>
      </c>
      <c r="GW214">
        <v>20.855</v>
      </c>
      <c r="GX214">
        <v>9.66127</v>
      </c>
      <c r="GY214">
        <v>54.5401</v>
      </c>
      <c r="GZ214">
        <v>36.6587</v>
      </c>
      <c r="HA214">
        <v>2</v>
      </c>
      <c r="HB214">
        <v>-0.618908</v>
      </c>
      <c r="HC214">
        <v>0</v>
      </c>
      <c r="HD214">
        <v>20.1782</v>
      </c>
      <c r="HE214">
        <v>5.20471</v>
      </c>
      <c r="HF214">
        <v>12.004</v>
      </c>
      <c r="HG214">
        <v>4.97565</v>
      </c>
      <c r="HH214">
        <v>3.293</v>
      </c>
      <c r="HI214">
        <v>455.4</v>
      </c>
      <c r="HJ214">
        <v>9999</v>
      </c>
      <c r="HK214">
        <v>9999</v>
      </c>
      <c r="HL214">
        <v>8593.3</v>
      </c>
      <c r="HM214">
        <v>1.86234</v>
      </c>
      <c r="HN214">
        <v>1.86766</v>
      </c>
      <c r="HO214">
        <v>1.86737</v>
      </c>
      <c r="HP214">
        <v>1.86844</v>
      </c>
      <c r="HQ214">
        <v>1.86936</v>
      </c>
      <c r="HR214">
        <v>1.86542</v>
      </c>
      <c r="HS214">
        <v>1.86662</v>
      </c>
      <c r="HT214">
        <v>1.86798</v>
      </c>
      <c r="HU214">
        <v>5</v>
      </c>
      <c r="HV214">
        <v>0</v>
      </c>
      <c r="HW214">
        <v>0</v>
      </c>
      <c r="HX214">
        <v>0</v>
      </c>
      <c r="HY214" t="s">
        <v>423</v>
      </c>
      <c r="HZ214" t="s">
        <v>424</v>
      </c>
      <c r="IA214" t="s">
        <v>425</v>
      </c>
      <c r="IB214" t="s">
        <v>425</v>
      </c>
      <c r="IC214" t="s">
        <v>425</v>
      </c>
      <c r="ID214" t="s">
        <v>425</v>
      </c>
      <c r="IE214">
        <v>0</v>
      </c>
      <c r="IF214">
        <v>100</v>
      </c>
      <c r="IG214">
        <v>100</v>
      </c>
      <c r="IH214">
        <v>3.265</v>
      </c>
      <c r="II214">
        <v>-0.0285</v>
      </c>
      <c r="IJ214">
        <v>2.1281692141418</v>
      </c>
      <c r="IK214">
        <v>0.00126289029031032</v>
      </c>
      <c r="IL214">
        <v>1.41772891061911e-08</v>
      </c>
      <c r="IM214">
        <v>3.84268295795709e-11</v>
      </c>
      <c r="IN214">
        <v>-0.00961934716735676</v>
      </c>
      <c r="IO214">
        <v>-0.0181798780298593</v>
      </c>
      <c r="IP214">
        <v>0.00198435848900387</v>
      </c>
      <c r="IQ214">
        <v>-1.69116240974151e-05</v>
      </c>
      <c r="IR214">
        <v>-3</v>
      </c>
      <c r="IS214">
        <v>2251</v>
      </c>
      <c r="IT214">
        <v>1</v>
      </c>
      <c r="IU214">
        <v>27</v>
      </c>
      <c r="IV214">
        <v>5885.4</v>
      </c>
      <c r="IW214">
        <v>5885.5</v>
      </c>
      <c r="IX214">
        <v>0.148926</v>
      </c>
      <c r="IY214">
        <v>4.99756</v>
      </c>
      <c r="IZ214">
        <v>2.24854</v>
      </c>
      <c r="JA214">
        <v>2.60254</v>
      </c>
      <c r="JB214">
        <v>1.99585</v>
      </c>
      <c r="JC214">
        <v>2.323</v>
      </c>
      <c r="JD214">
        <v>22.9091</v>
      </c>
      <c r="JE214">
        <v>15.1215</v>
      </c>
      <c r="JF214">
        <v>2</v>
      </c>
      <c r="JG214">
        <v>615.21</v>
      </c>
      <c r="JH214">
        <v>764.259</v>
      </c>
      <c r="JI214">
        <v>18.0698</v>
      </c>
      <c r="JJ214">
        <v>18.8521</v>
      </c>
      <c r="JK214">
        <v>29.9999</v>
      </c>
      <c r="JL214">
        <v>18.803</v>
      </c>
      <c r="JM214">
        <v>18.7533</v>
      </c>
      <c r="JN214">
        <v>-1</v>
      </c>
      <c r="JO214">
        <v>-30</v>
      </c>
      <c r="JP214">
        <v>-30</v>
      </c>
      <c r="JQ214">
        <v>-999.9</v>
      </c>
      <c r="JR214">
        <v>420.1</v>
      </c>
      <c r="JS214">
        <v>0</v>
      </c>
      <c r="JT214">
        <v>103.449</v>
      </c>
      <c r="JU214">
        <v>105.473</v>
      </c>
    </row>
    <row r="215" spans="1:281">
      <c r="A215">
        <v>199</v>
      </c>
      <c r="B215">
        <v>1654192339</v>
      </c>
      <c r="C215">
        <v>11881.9000000954</v>
      </c>
      <c r="D215" t="s">
        <v>821</v>
      </c>
      <c r="E215" t="s">
        <v>822</v>
      </c>
      <c r="F215">
        <v>5</v>
      </c>
      <c r="G215" t="s">
        <v>417</v>
      </c>
      <c r="H215" t="s">
        <v>418</v>
      </c>
      <c r="I215">
        <v>1654192336</v>
      </c>
      <c r="J215">
        <f>(K215)/1000</f>
        <v>0</v>
      </c>
      <c r="K215">
        <f>IF(CZ215, AN215, AH215)</f>
        <v>0</v>
      </c>
      <c r="L215">
        <f>IF(CZ215, AI215, AG215)</f>
        <v>0</v>
      </c>
      <c r="M215">
        <f>DB215 - IF(AU215&gt;1, L215*CV215*100.0/(AW215*DP215), 0)</f>
        <v>0</v>
      </c>
      <c r="N215">
        <f>((T215-J215/2)*M215-L215)/(T215+J215/2)</f>
        <v>0</v>
      </c>
      <c r="O215">
        <f>N215*(DI215+DJ215)/1000.0</f>
        <v>0</v>
      </c>
      <c r="P215">
        <f>(DB215 - IF(AU215&gt;1, L215*CV215*100.0/(AW215*DP215), 0))*(DI215+DJ215)/1000.0</f>
        <v>0</v>
      </c>
      <c r="Q215">
        <f>2.0/((1/S215-1/R215)+SIGN(S215)*SQRT((1/S215-1/R215)*(1/S215-1/R215) + 4*CW215/((CW215+1)*(CW215+1))*(2*1/S215*1/R215-1/R215*1/R215)))</f>
        <v>0</v>
      </c>
      <c r="R215">
        <f>IF(LEFT(CX215,1)&lt;&gt;"0",IF(LEFT(CX215,1)="1",3.0,CY215),$D$5+$E$5*(DP215*DI215/($K$5*1000))+$F$5*(DP215*DI215/($K$5*1000))*MAX(MIN(CV215,$J$5),$I$5)*MAX(MIN(CV215,$J$5),$I$5)+$G$5*MAX(MIN(CV215,$J$5),$I$5)*(DP215*DI215/($K$5*1000))+$H$5*(DP215*DI215/($K$5*1000))*(DP215*DI215/($K$5*1000)))</f>
        <v>0</v>
      </c>
      <c r="S215">
        <f>J215*(1000-(1000*0.61365*exp(17.502*W215/(240.97+W215))/(DI215+DJ215)+DD215)/2)/(1000*0.61365*exp(17.502*W215/(240.97+W215))/(DI215+DJ215)-DD215)</f>
        <v>0</v>
      </c>
      <c r="T215">
        <f>1/((CW215+1)/(Q215/1.6)+1/(R215/1.37)) + CW215/((CW215+1)/(Q215/1.6) + CW215/(R215/1.37))</f>
        <v>0</v>
      </c>
      <c r="U215">
        <f>(CR215*CU215)</f>
        <v>0</v>
      </c>
      <c r="V215">
        <f>(DK215+(U215+2*0.95*5.67E-8*(((DK215+$B$7)+273)^4-(DK215+273)^4)-44100*J215)/(1.84*29.3*R215+8*0.95*5.67E-8*(DK215+273)^3))</f>
        <v>0</v>
      </c>
      <c r="W215">
        <f>($C$7*DL215+$D$7*DM215+$E$7*V215)</f>
        <v>0</v>
      </c>
      <c r="X215">
        <f>0.61365*exp(17.502*W215/(240.97+W215))</f>
        <v>0</v>
      </c>
      <c r="Y215">
        <f>(Z215/AA215*100)</f>
        <v>0</v>
      </c>
      <c r="Z215">
        <f>DD215*(DI215+DJ215)/1000</f>
        <v>0</v>
      </c>
      <c r="AA215">
        <f>0.61365*exp(17.502*DK215/(240.97+DK215))</f>
        <v>0</v>
      </c>
      <c r="AB215">
        <f>(X215-DD215*(DI215+DJ215)/1000)</f>
        <v>0</v>
      </c>
      <c r="AC215">
        <f>(-J215*44100)</f>
        <v>0</v>
      </c>
      <c r="AD215">
        <f>2*29.3*R215*0.92*(DK215-W215)</f>
        <v>0</v>
      </c>
      <c r="AE215">
        <f>2*0.95*5.67E-8*(((DK215+$B$7)+273)^4-(W215+273)^4)</f>
        <v>0</v>
      </c>
      <c r="AF215">
        <f>U215+AE215+AC215+AD215</f>
        <v>0</v>
      </c>
      <c r="AG215">
        <f>DH215*AU215*(DC215-DB215*(1000-AU215*DE215)/(1000-AU215*DD215))/(100*CV215)</f>
        <v>0</v>
      </c>
      <c r="AH215">
        <f>1000*DH215*AU215*(DD215-DE215)/(100*CV215*(1000-AU215*DD215))</f>
        <v>0</v>
      </c>
      <c r="AI215">
        <f>(AJ215 - AK215 - DI215*1E3/(8.314*(DK215+273.15)) * AM215/DH215 * AL215) * DH215/(100*CV215) * (1000 - DE215)/1000</f>
        <v>0</v>
      </c>
      <c r="AJ215">
        <v>951.885231645399</v>
      </c>
      <c r="AK215">
        <v>946.958454545454</v>
      </c>
      <c r="AL215">
        <v>1.46118254443404</v>
      </c>
      <c r="AM215">
        <v>66.9138105753433</v>
      </c>
      <c r="AN215">
        <f>(AP215 - AO215 + DI215*1E3/(8.314*(DK215+273.15)) * AR215/DH215 * AQ215) * DH215/(100*CV215) * 1000/(1000 - AP215)</f>
        <v>0</v>
      </c>
      <c r="AO215">
        <v>8.63629680455154</v>
      </c>
      <c r="AP215">
        <v>8.69539448484848</v>
      </c>
      <c r="AQ215">
        <v>-8.55283517716615e-05</v>
      </c>
      <c r="AR215">
        <v>78.336245327383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MAX(0,($B$13+$C$13*DP215)/(1+$D$13*DP215)*DI215/(DK215+273)*$E$13)</f>
        <v>0</v>
      </c>
      <c r="AX215" t="s">
        <v>419</v>
      </c>
      <c r="AY215" t="s">
        <v>419</v>
      </c>
      <c r="AZ215">
        <v>0</v>
      </c>
      <c r="BA215">
        <v>0</v>
      </c>
      <c r="BB215">
        <f>1-AZ215/BA215</f>
        <v>0</v>
      </c>
      <c r="BC215">
        <v>0</v>
      </c>
      <c r="BD215" t="s">
        <v>419</v>
      </c>
      <c r="BE215" t="s">
        <v>419</v>
      </c>
      <c r="BF215">
        <v>0</v>
      </c>
      <c r="BG215">
        <v>0</v>
      </c>
      <c r="BH215">
        <f>1-BF215/BG215</f>
        <v>0</v>
      </c>
      <c r="BI215">
        <v>0.5</v>
      </c>
      <c r="BJ215">
        <f>CS215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419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f>$B$11*DQ215+$C$11*DR215+$F$11*EC215*(1-EF215)</f>
        <v>0</v>
      </c>
      <c r="CS215">
        <f>CR215*CT215</f>
        <v>0</v>
      </c>
      <c r="CT215">
        <f>($B$11*$D$9+$C$11*$D$9+$F$11*((EP215+EH215)/MAX(EP215+EH215+EQ215, 0.1)*$I$9+EQ215/MAX(EP215+EH215+EQ215, 0.1)*$J$9))/($B$11+$C$11+$F$11)</f>
        <v>0</v>
      </c>
      <c r="CU215">
        <f>($B$11*$K$9+$C$11*$K$9+$F$11*((EP215+EH215)/MAX(EP215+EH215+EQ215, 0.1)*$P$9+EQ215/MAX(EP215+EH215+EQ215, 0.1)*$Q$9))/($B$11+$C$11+$F$11)</f>
        <v>0</v>
      </c>
      <c r="CV215">
        <v>6</v>
      </c>
      <c r="CW215">
        <v>0.5</v>
      </c>
      <c r="CX215" t="s">
        <v>420</v>
      </c>
      <c r="CY215">
        <v>2</v>
      </c>
      <c r="CZ215" t="b">
        <v>1</v>
      </c>
      <c r="DA215">
        <v>1654192336</v>
      </c>
      <c r="DB215">
        <v>932.387727272727</v>
      </c>
      <c r="DC215">
        <v>950.546454545455</v>
      </c>
      <c r="DD215">
        <v>8.70436363636364</v>
      </c>
      <c r="DE215">
        <v>8.64083636363637</v>
      </c>
      <c r="DF215">
        <v>929.043181818182</v>
      </c>
      <c r="DG215">
        <v>8.73267909090909</v>
      </c>
      <c r="DH215">
        <v>600.019363636364</v>
      </c>
      <c r="DI215">
        <v>90.5698454545454</v>
      </c>
      <c r="DJ215">
        <v>0.100063990909091</v>
      </c>
      <c r="DK215">
        <v>18.2914545454545</v>
      </c>
      <c r="DL215">
        <v>17.8869727272727</v>
      </c>
      <c r="DM215">
        <v>999.9</v>
      </c>
      <c r="DN215">
        <v>0</v>
      </c>
      <c r="DO215">
        <v>0</v>
      </c>
      <c r="DP215">
        <v>9990.50454545455</v>
      </c>
      <c r="DQ215">
        <v>0</v>
      </c>
      <c r="DR215">
        <v>0.220656</v>
      </c>
      <c r="DS215">
        <v>-18.1586</v>
      </c>
      <c r="DT215">
        <v>940.574818181818</v>
      </c>
      <c r="DU215">
        <v>958.831545454545</v>
      </c>
      <c r="DV215">
        <v>0.0635291909090909</v>
      </c>
      <c r="DW215">
        <v>950.546454545455</v>
      </c>
      <c r="DX215">
        <v>8.64083636363637</v>
      </c>
      <c r="DY215">
        <v>0.788352818181818</v>
      </c>
      <c r="DZ215">
        <v>0.782599</v>
      </c>
      <c r="EA215">
        <v>3.49929545454545</v>
      </c>
      <c r="EB215">
        <v>3.39553090909091</v>
      </c>
      <c r="EC215">
        <v>0</v>
      </c>
      <c r="ED215">
        <v>0</v>
      </c>
      <c r="EE215">
        <v>0</v>
      </c>
      <c r="EF215">
        <v>0</v>
      </c>
      <c r="EG215">
        <v>2.22727272727273</v>
      </c>
      <c r="EH215">
        <v>0</v>
      </c>
      <c r="EI215">
        <v>-37.7727272727273</v>
      </c>
      <c r="EJ215">
        <v>-2.40909090909091</v>
      </c>
      <c r="EK215">
        <v>30.1984545454545</v>
      </c>
      <c r="EL215">
        <v>35.562</v>
      </c>
      <c r="EM215">
        <v>32.437</v>
      </c>
      <c r="EN215">
        <v>36.812</v>
      </c>
      <c r="EO215">
        <v>31.2612727272727</v>
      </c>
      <c r="EP215">
        <v>0</v>
      </c>
      <c r="EQ215">
        <v>0</v>
      </c>
      <c r="ER215">
        <v>0</v>
      </c>
      <c r="ES215">
        <v>1654192339.9</v>
      </c>
      <c r="ET215">
        <v>0</v>
      </c>
      <c r="EU215">
        <v>0.56</v>
      </c>
      <c r="EV215">
        <v>33.3076920102569</v>
      </c>
      <c r="EW215">
        <v>-67.3076916128927</v>
      </c>
      <c r="EX215">
        <v>-32.4</v>
      </c>
      <c r="EY215">
        <v>15</v>
      </c>
      <c r="EZ215">
        <v>0</v>
      </c>
      <c r="FA215" t="s">
        <v>421</v>
      </c>
      <c r="FB215">
        <v>1653839153.1</v>
      </c>
      <c r="FC215">
        <v>1653839148.6</v>
      </c>
      <c r="FD215">
        <v>0</v>
      </c>
      <c r="FE215">
        <v>0.832</v>
      </c>
      <c r="FF215">
        <v>0.044</v>
      </c>
      <c r="FG215">
        <v>2.673</v>
      </c>
      <c r="FH215">
        <v>0.008</v>
      </c>
      <c r="FI215">
        <v>427</v>
      </c>
      <c r="FJ215">
        <v>11</v>
      </c>
      <c r="FK215">
        <v>0.49</v>
      </c>
      <c r="FL215">
        <v>0.23</v>
      </c>
      <c r="FM215">
        <v>-12.1268624870968</v>
      </c>
      <c r="FN215">
        <v>-98.2656138193549</v>
      </c>
      <c r="FO215">
        <v>16.094749970955</v>
      </c>
      <c r="FP215">
        <v>-1</v>
      </c>
      <c r="FQ215">
        <v>0.3</v>
      </c>
      <c r="FR215">
        <v>37.4999998395259</v>
      </c>
      <c r="FS215">
        <v>10.7944430148109</v>
      </c>
      <c r="FT215">
        <v>0</v>
      </c>
      <c r="FU215">
        <v>0.0480813774193548</v>
      </c>
      <c r="FV215">
        <v>0.159937383870968</v>
      </c>
      <c r="FW215">
        <v>0.0125893033938752</v>
      </c>
      <c r="FX215">
        <v>0</v>
      </c>
      <c r="FY215">
        <v>0</v>
      </c>
      <c r="FZ215">
        <v>2</v>
      </c>
      <c r="GA215" t="s">
        <v>422</v>
      </c>
      <c r="GB215">
        <v>3.21117</v>
      </c>
      <c r="GC215">
        <v>2.75475</v>
      </c>
      <c r="GD215">
        <v>0.162986</v>
      </c>
      <c r="GE215">
        <v>0.162851</v>
      </c>
      <c r="GF215">
        <v>0.0504352</v>
      </c>
      <c r="GG215">
        <v>0.0506549</v>
      </c>
      <c r="GH215">
        <v>33049.9</v>
      </c>
      <c r="GI215">
        <v>36524.9</v>
      </c>
      <c r="GJ215">
        <v>35737.8</v>
      </c>
      <c r="GK215">
        <v>39555.9</v>
      </c>
      <c r="GL215">
        <v>48032</v>
      </c>
      <c r="GM215">
        <v>54146.7</v>
      </c>
      <c r="GN215">
        <v>55705.6</v>
      </c>
      <c r="GO215">
        <v>63318.2</v>
      </c>
      <c r="GP215">
        <v>2.27105</v>
      </c>
      <c r="GQ215">
        <v>2.45985</v>
      </c>
      <c r="GR215">
        <v>0.0992417</v>
      </c>
      <c r="GS215">
        <v>0</v>
      </c>
      <c r="GT215">
        <v>16.233</v>
      </c>
      <c r="GU215">
        <v>999.9</v>
      </c>
      <c r="GV215">
        <v>35.454</v>
      </c>
      <c r="GW215">
        <v>20.805</v>
      </c>
      <c r="GX215">
        <v>9.65468</v>
      </c>
      <c r="GY215">
        <v>54.1501</v>
      </c>
      <c r="GZ215">
        <v>36.6787</v>
      </c>
      <c r="HA215">
        <v>2</v>
      </c>
      <c r="HB215">
        <v>-0.619939</v>
      </c>
      <c r="HC215">
        <v>0</v>
      </c>
      <c r="HD215">
        <v>20.1785</v>
      </c>
      <c r="HE215">
        <v>5.20411</v>
      </c>
      <c r="HF215">
        <v>12.004</v>
      </c>
      <c r="HG215">
        <v>4.9757</v>
      </c>
      <c r="HH215">
        <v>3.293</v>
      </c>
      <c r="HI215">
        <v>455.4</v>
      </c>
      <c r="HJ215">
        <v>9999</v>
      </c>
      <c r="HK215">
        <v>9999</v>
      </c>
      <c r="HL215">
        <v>8593.3</v>
      </c>
      <c r="HM215">
        <v>1.86234</v>
      </c>
      <c r="HN215">
        <v>1.86766</v>
      </c>
      <c r="HO215">
        <v>1.86737</v>
      </c>
      <c r="HP215">
        <v>1.86844</v>
      </c>
      <c r="HQ215">
        <v>1.86935</v>
      </c>
      <c r="HR215">
        <v>1.8654</v>
      </c>
      <c r="HS215">
        <v>1.86661</v>
      </c>
      <c r="HT215">
        <v>1.86798</v>
      </c>
      <c r="HU215">
        <v>5</v>
      </c>
      <c r="HV215">
        <v>0</v>
      </c>
      <c r="HW215">
        <v>0</v>
      </c>
      <c r="HX215">
        <v>0</v>
      </c>
      <c r="HY215" t="s">
        <v>423</v>
      </c>
      <c r="HZ215" t="s">
        <v>424</v>
      </c>
      <c r="IA215" t="s">
        <v>425</v>
      </c>
      <c r="IB215" t="s">
        <v>425</v>
      </c>
      <c r="IC215" t="s">
        <v>425</v>
      </c>
      <c r="ID215" t="s">
        <v>425</v>
      </c>
      <c r="IE215">
        <v>0</v>
      </c>
      <c r="IF215">
        <v>100</v>
      </c>
      <c r="IG215">
        <v>100</v>
      </c>
      <c r="IH215">
        <v>3.353</v>
      </c>
      <c r="II215">
        <v>-0.0284</v>
      </c>
      <c r="IJ215">
        <v>2.1281692141418</v>
      </c>
      <c r="IK215">
        <v>0.00126289029031032</v>
      </c>
      <c r="IL215">
        <v>1.41772891061911e-08</v>
      </c>
      <c r="IM215">
        <v>3.84268295795709e-11</v>
      </c>
      <c r="IN215">
        <v>-0.00961934716735676</v>
      </c>
      <c r="IO215">
        <v>-0.0181798780298593</v>
      </c>
      <c r="IP215">
        <v>0.00198435848900387</v>
      </c>
      <c r="IQ215">
        <v>-1.69116240974151e-05</v>
      </c>
      <c r="IR215">
        <v>-3</v>
      </c>
      <c r="IS215">
        <v>2251</v>
      </c>
      <c r="IT215">
        <v>1</v>
      </c>
      <c r="IU215">
        <v>27</v>
      </c>
      <c r="IV215">
        <v>5886.4</v>
      </c>
      <c r="IW215">
        <v>5886.5</v>
      </c>
      <c r="IX215">
        <v>0.148926</v>
      </c>
      <c r="IY215">
        <v>4.99756</v>
      </c>
      <c r="IZ215">
        <v>2.24854</v>
      </c>
      <c r="JA215">
        <v>2.60254</v>
      </c>
      <c r="JB215">
        <v>1.99585</v>
      </c>
      <c r="JC215">
        <v>2.26807</v>
      </c>
      <c r="JD215">
        <v>22.8687</v>
      </c>
      <c r="JE215">
        <v>15.0952</v>
      </c>
      <c r="JF215">
        <v>2</v>
      </c>
      <c r="JG215">
        <v>615.08</v>
      </c>
      <c r="JH215">
        <v>764.786</v>
      </c>
      <c r="JI215">
        <v>18.0506</v>
      </c>
      <c r="JJ215">
        <v>18.8371</v>
      </c>
      <c r="JK215">
        <v>30.0001</v>
      </c>
      <c r="JL215">
        <v>18.7861</v>
      </c>
      <c r="JM215">
        <v>18.7359</v>
      </c>
      <c r="JN215">
        <v>-1</v>
      </c>
      <c r="JO215">
        <v>-30</v>
      </c>
      <c r="JP215">
        <v>-30</v>
      </c>
      <c r="JQ215">
        <v>-999.9</v>
      </c>
      <c r="JR215">
        <v>420.1</v>
      </c>
      <c r="JS215">
        <v>0</v>
      </c>
      <c r="JT215">
        <v>103.45</v>
      </c>
      <c r="JU215">
        <v>105.476</v>
      </c>
    </row>
    <row r="216" spans="1:281">
      <c r="A216">
        <v>200</v>
      </c>
      <c r="B216">
        <v>1654192399</v>
      </c>
      <c r="C216">
        <v>11941.9000000954</v>
      </c>
      <c r="D216" t="s">
        <v>823</v>
      </c>
      <c r="E216" t="s">
        <v>824</v>
      </c>
      <c r="F216">
        <v>5</v>
      </c>
      <c r="G216" t="s">
        <v>417</v>
      </c>
      <c r="H216" t="s">
        <v>418</v>
      </c>
      <c r="I216">
        <v>1654192396</v>
      </c>
      <c r="J216">
        <f>(K216)/1000</f>
        <v>0</v>
      </c>
      <c r="K216">
        <f>IF(CZ216, AN216, AH216)</f>
        <v>0</v>
      </c>
      <c r="L216">
        <f>IF(CZ216, AI216, AG216)</f>
        <v>0</v>
      </c>
      <c r="M216">
        <f>DB216 - IF(AU216&gt;1, L216*CV216*100.0/(AW216*DP216), 0)</f>
        <v>0</v>
      </c>
      <c r="N216">
        <f>((T216-J216/2)*M216-L216)/(T216+J216/2)</f>
        <v>0</v>
      </c>
      <c r="O216">
        <f>N216*(DI216+DJ216)/1000.0</f>
        <v>0</v>
      </c>
      <c r="P216">
        <f>(DB216 - IF(AU216&gt;1, L216*CV216*100.0/(AW216*DP216), 0))*(DI216+DJ216)/1000.0</f>
        <v>0</v>
      </c>
      <c r="Q216">
        <f>2.0/((1/S216-1/R216)+SIGN(S216)*SQRT((1/S216-1/R216)*(1/S216-1/R216) + 4*CW216/((CW216+1)*(CW216+1))*(2*1/S216*1/R216-1/R216*1/R216)))</f>
        <v>0</v>
      </c>
      <c r="R216">
        <f>IF(LEFT(CX216,1)&lt;&gt;"0",IF(LEFT(CX216,1)="1",3.0,CY216),$D$5+$E$5*(DP216*DI216/($K$5*1000))+$F$5*(DP216*DI216/($K$5*1000))*MAX(MIN(CV216,$J$5),$I$5)*MAX(MIN(CV216,$J$5),$I$5)+$G$5*MAX(MIN(CV216,$J$5),$I$5)*(DP216*DI216/($K$5*1000))+$H$5*(DP216*DI216/($K$5*1000))*(DP216*DI216/($K$5*1000)))</f>
        <v>0</v>
      </c>
      <c r="S216">
        <f>J216*(1000-(1000*0.61365*exp(17.502*W216/(240.97+W216))/(DI216+DJ216)+DD216)/2)/(1000*0.61365*exp(17.502*W216/(240.97+W216))/(DI216+DJ216)-DD216)</f>
        <v>0</v>
      </c>
      <c r="T216">
        <f>1/((CW216+1)/(Q216/1.6)+1/(R216/1.37)) + CW216/((CW216+1)/(Q216/1.6) + CW216/(R216/1.37))</f>
        <v>0</v>
      </c>
      <c r="U216">
        <f>(CR216*CU216)</f>
        <v>0</v>
      </c>
      <c r="V216">
        <f>(DK216+(U216+2*0.95*5.67E-8*(((DK216+$B$7)+273)^4-(DK216+273)^4)-44100*J216)/(1.84*29.3*R216+8*0.95*5.67E-8*(DK216+273)^3))</f>
        <v>0</v>
      </c>
      <c r="W216">
        <f>($C$7*DL216+$D$7*DM216+$E$7*V216)</f>
        <v>0</v>
      </c>
      <c r="X216">
        <f>0.61365*exp(17.502*W216/(240.97+W216))</f>
        <v>0</v>
      </c>
      <c r="Y216">
        <f>(Z216/AA216*100)</f>
        <v>0</v>
      </c>
      <c r="Z216">
        <f>DD216*(DI216+DJ216)/1000</f>
        <v>0</v>
      </c>
      <c r="AA216">
        <f>0.61365*exp(17.502*DK216/(240.97+DK216))</f>
        <v>0</v>
      </c>
      <c r="AB216">
        <f>(X216-DD216*(DI216+DJ216)/1000)</f>
        <v>0</v>
      </c>
      <c r="AC216">
        <f>(-J216*44100)</f>
        <v>0</v>
      </c>
      <c r="AD216">
        <f>2*29.3*R216*0.92*(DK216-W216)</f>
        <v>0</v>
      </c>
      <c r="AE216">
        <f>2*0.95*5.67E-8*(((DK216+$B$7)+273)^4-(W216+273)^4)</f>
        <v>0</v>
      </c>
      <c r="AF216">
        <f>U216+AE216+AC216+AD216</f>
        <v>0</v>
      </c>
      <c r="AG216">
        <f>DH216*AU216*(DC216-DB216*(1000-AU216*DE216)/(1000-AU216*DD216))/(100*CV216)</f>
        <v>0</v>
      </c>
      <c r="AH216">
        <f>1000*DH216*AU216*(DD216-DE216)/(100*CV216*(1000-AU216*DD216))</f>
        <v>0</v>
      </c>
      <c r="AI216">
        <f>(AJ216 - AK216 - DI216*1E3/(8.314*(DK216+273.15)) * AM216/DH216 * AL216) * DH216/(100*CV216) * (1000 - DE216)/1000</f>
        <v>0</v>
      </c>
      <c r="AJ216">
        <v>965.919528424064</v>
      </c>
      <c r="AK216">
        <v>967.204606060606</v>
      </c>
      <c r="AL216">
        <v>-0.572734958014951</v>
      </c>
      <c r="AM216">
        <v>66.9138105753433</v>
      </c>
      <c r="AN216">
        <f>(AP216 - AO216 + DI216*1E3/(8.314*(DK216+273.15)) * AR216/DH216 * AQ216) * DH216/(100*CV216) * 1000/(1000 - AP216)</f>
        <v>0</v>
      </c>
      <c r="AO216">
        <v>8.55613576899189</v>
      </c>
      <c r="AP216">
        <v>8.59762884848485</v>
      </c>
      <c r="AQ216">
        <v>6.02079913662501e-05</v>
      </c>
      <c r="AR216">
        <v>78.336245327383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MAX(0,($B$13+$C$13*DP216)/(1+$D$13*DP216)*DI216/(DK216+273)*$E$13)</f>
        <v>0</v>
      </c>
      <c r="AX216" t="s">
        <v>419</v>
      </c>
      <c r="AY216" t="s">
        <v>419</v>
      </c>
      <c r="AZ216">
        <v>0</v>
      </c>
      <c r="BA216">
        <v>0</v>
      </c>
      <c r="BB216">
        <f>1-AZ216/BA216</f>
        <v>0</v>
      </c>
      <c r="BC216">
        <v>0</v>
      </c>
      <c r="BD216" t="s">
        <v>419</v>
      </c>
      <c r="BE216" t="s">
        <v>419</v>
      </c>
      <c r="BF216">
        <v>0</v>
      </c>
      <c r="BG216">
        <v>0</v>
      </c>
      <c r="BH216">
        <f>1-BF216/BG216</f>
        <v>0</v>
      </c>
      <c r="BI216">
        <v>0.5</v>
      </c>
      <c r="BJ216">
        <f>CS216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419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f>$B$11*DQ216+$C$11*DR216+$F$11*EC216*(1-EF216)</f>
        <v>0</v>
      </c>
      <c r="CS216">
        <f>CR216*CT216</f>
        <v>0</v>
      </c>
      <c r="CT216">
        <f>($B$11*$D$9+$C$11*$D$9+$F$11*((EP216+EH216)/MAX(EP216+EH216+EQ216, 0.1)*$I$9+EQ216/MAX(EP216+EH216+EQ216, 0.1)*$J$9))/($B$11+$C$11+$F$11)</f>
        <v>0</v>
      </c>
      <c r="CU216">
        <f>($B$11*$K$9+$C$11*$K$9+$F$11*((EP216+EH216)/MAX(EP216+EH216+EQ216, 0.1)*$P$9+EQ216/MAX(EP216+EH216+EQ216, 0.1)*$Q$9))/($B$11+$C$11+$F$11)</f>
        <v>0</v>
      </c>
      <c r="CV216">
        <v>6</v>
      </c>
      <c r="CW216">
        <v>0.5</v>
      </c>
      <c r="CX216" t="s">
        <v>420</v>
      </c>
      <c r="CY216">
        <v>2</v>
      </c>
      <c r="CZ216" t="b">
        <v>1</v>
      </c>
      <c r="DA216">
        <v>1654192396</v>
      </c>
      <c r="DB216">
        <v>960.297090909091</v>
      </c>
      <c r="DC216">
        <v>958.104</v>
      </c>
      <c r="DD216">
        <v>8.59522727272727</v>
      </c>
      <c r="DE216">
        <v>8.55816454545455</v>
      </c>
      <c r="DF216">
        <v>956.914</v>
      </c>
      <c r="DG216">
        <v>8.62488454545455</v>
      </c>
      <c r="DH216">
        <v>600.007</v>
      </c>
      <c r="DI216">
        <v>90.5698363636364</v>
      </c>
      <c r="DJ216">
        <v>0.0998855272727273</v>
      </c>
      <c r="DK216">
        <v>18.2977454545455</v>
      </c>
      <c r="DL216">
        <v>17.9099909090909</v>
      </c>
      <c r="DM216">
        <v>999.9</v>
      </c>
      <c r="DN216">
        <v>0</v>
      </c>
      <c r="DO216">
        <v>0</v>
      </c>
      <c r="DP216">
        <v>9996.35</v>
      </c>
      <c r="DQ216">
        <v>0</v>
      </c>
      <c r="DR216">
        <v>0.220656</v>
      </c>
      <c r="DS216">
        <v>2.19320909090909</v>
      </c>
      <c r="DT216">
        <v>968.622818181818</v>
      </c>
      <c r="DU216">
        <v>966.374545454545</v>
      </c>
      <c r="DV216">
        <v>0.037063</v>
      </c>
      <c r="DW216">
        <v>958.104</v>
      </c>
      <c r="DX216">
        <v>8.55816454545455</v>
      </c>
      <c r="DY216">
        <v>0.778468363636364</v>
      </c>
      <c r="DZ216">
        <v>0.775111727272727</v>
      </c>
      <c r="EA216">
        <v>3.32063</v>
      </c>
      <c r="EB216">
        <v>3.25949090909091</v>
      </c>
      <c r="EC216">
        <v>0</v>
      </c>
      <c r="ED216">
        <v>0</v>
      </c>
      <c r="EE216">
        <v>0</v>
      </c>
      <c r="EF216">
        <v>0</v>
      </c>
      <c r="EG216">
        <v>3.95454545454545</v>
      </c>
      <c r="EH216">
        <v>0</v>
      </c>
      <c r="EI216">
        <v>-26.1363636363636</v>
      </c>
      <c r="EJ216">
        <v>0.318181818181818</v>
      </c>
      <c r="EK216">
        <v>30.187</v>
      </c>
      <c r="EL216">
        <v>35.562</v>
      </c>
      <c r="EM216">
        <v>32.3975454545455</v>
      </c>
      <c r="EN216">
        <v>36.812</v>
      </c>
      <c r="EO216">
        <v>31.25</v>
      </c>
      <c r="EP216">
        <v>0</v>
      </c>
      <c r="EQ216">
        <v>0</v>
      </c>
      <c r="ER216">
        <v>0</v>
      </c>
      <c r="ES216">
        <v>1654192399.9</v>
      </c>
      <c r="ET216">
        <v>0</v>
      </c>
      <c r="EU216">
        <v>3.08</v>
      </c>
      <c r="EV216">
        <v>-10.7692306935199</v>
      </c>
      <c r="EW216">
        <v>107.461537368904</v>
      </c>
      <c r="EX216">
        <v>-35.54</v>
      </c>
      <c r="EY216">
        <v>15</v>
      </c>
      <c r="EZ216">
        <v>0</v>
      </c>
      <c r="FA216" t="s">
        <v>421</v>
      </c>
      <c r="FB216">
        <v>1653839153.1</v>
      </c>
      <c r="FC216">
        <v>1653839148.6</v>
      </c>
      <c r="FD216">
        <v>0</v>
      </c>
      <c r="FE216">
        <v>0.832</v>
      </c>
      <c r="FF216">
        <v>0.044</v>
      </c>
      <c r="FG216">
        <v>2.673</v>
      </c>
      <c r="FH216">
        <v>0.008</v>
      </c>
      <c r="FI216">
        <v>427</v>
      </c>
      <c r="FJ216">
        <v>11</v>
      </c>
      <c r="FK216">
        <v>0.49</v>
      </c>
      <c r="FL216">
        <v>0.23</v>
      </c>
      <c r="FM216">
        <v>0.528572246666667</v>
      </c>
      <c r="FN216">
        <v>19.7763604698554</v>
      </c>
      <c r="FO216">
        <v>1.45855135601142</v>
      </c>
      <c r="FP216">
        <v>-1</v>
      </c>
      <c r="FQ216">
        <v>1.75</v>
      </c>
      <c r="FR216">
        <v>44.2564103396277</v>
      </c>
      <c r="FS216">
        <v>14.474945197186</v>
      </c>
      <c r="FT216">
        <v>0</v>
      </c>
      <c r="FU216">
        <v>0.04797675</v>
      </c>
      <c r="FV216">
        <v>-0.0641339025583981</v>
      </c>
      <c r="FW216">
        <v>0.00862891777628187</v>
      </c>
      <c r="FX216">
        <v>1</v>
      </c>
      <c r="FY216">
        <v>1</v>
      </c>
      <c r="FZ216">
        <v>2</v>
      </c>
      <c r="GA216" t="s">
        <v>492</v>
      </c>
      <c r="GB216">
        <v>3.21111</v>
      </c>
      <c r="GC216">
        <v>2.75492</v>
      </c>
      <c r="GD216">
        <v>0.165223</v>
      </c>
      <c r="GE216">
        <v>0.165229</v>
      </c>
      <c r="GF216">
        <v>0.0500123</v>
      </c>
      <c r="GG216">
        <v>0.0503482</v>
      </c>
      <c r="GH216">
        <v>32962.4</v>
      </c>
      <c r="GI216">
        <v>36422.5</v>
      </c>
      <c r="GJ216">
        <v>35738.4</v>
      </c>
      <c r="GK216">
        <v>39557.1</v>
      </c>
      <c r="GL216">
        <v>48054.5</v>
      </c>
      <c r="GM216">
        <v>54165.7</v>
      </c>
      <c r="GN216">
        <v>55706.3</v>
      </c>
      <c r="GO216">
        <v>63319.6</v>
      </c>
      <c r="GP216">
        <v>2.27102</v>
      </c>
      <c r="GQ216">
        <v>2.46042</v>
      </c>
      <c r="GR216">
        <v>0.0993721</v>
      </c>
      <c r="GS216">
        <v>0</v>
      </c>
      <c r="GT216">
        <v>16.2525</v>
      </c>
      <c r="GU216">
        <v>999.9</v>
      </c>
      <c r="GV216">
        <v>35.374</v>
      </c>
      <c r="GW216">
        <v>20.744</v>
      </c>
      <c r="GX216">
        <v>9.59629</v>
      </c>
      <c r="GY216">
        <v>54.6601</v>
      </c>
      <c r="GZ216">
        <v>36.4623</v>
      </c>
      <c r="HA216">
        <v>2</v>
      </c>
      <c r="HB216">
        <v>-0.620587</v>
      </c>
      <c r="HC216">
        <v>0</v>
      </c>
      <c r="HD216">
        <v>20.1785</v>
      </c>
      <c r="HE216">
        <v>5.20501</v>
      </c>
      <c r="HF216">
        <v>12.004</v>
      </c>
      <c r="HG216">
        <v>4.9757</v>
      </c>
      <c r="HH216">
        <v>3.293</v>
      </c>
      <c r="HI216">
        <v>455.4</v>
      </c>
      <c r="HJ216">
        <v>9999</v>
      </c>
      <c r="HK216">
        <v>9999</v>
      </c>
      <c r="HL216">
        <v>8593.3</v>
      </c>
      <c r="HM216">
        <v>1.86234</v>
      </c>
      <c r="HN216">
        <v>1.86767</v>
      </c>
      <c r="HO216">
        <v>1.86737</v>
      </c>
      <c r="HP216">
        <v>1.86844</v>
      </c>
      <c r="HQ216">
        <v>1.86935</v>
      </c>
      <c r="HR216">
        <v>1.8654</v>
      </c>
      <c r="HS216">
        <v>1.86661</v>
      </c>
      <c r="HT216">
        <v>1.86798</v>
      </c>
      <c r="HU216">
        <v>5</v>
      </c>
      <c r="HV216">
        <v>0</v>
      </c>
      <c r="HW216">
        <v>0</v>
      </c>
      <c r="HX216">
        <v>0</v>
      </c>
      <c r="HY216" t="s">
        <v>423</v>
      </c>
      <c r="HZ216" t="s">
        <v>424</v>
      </c>
      <c r="IA216" t="s">
        <v>425</v>
      </c>
      <c r="IB216" t="s">
        <v>425</v>
      </c>
      <c r="IC216" t="s">
        <v>425</v>
      </c>
      <c r="ID216" t="s">
        <v>425</v>
      </c>
      <c r="IE216">
        <v>0</v>
      </c>
      <c r="IF216">
        <v>100</v>
      </c>
      <c r="IG216">
        <v>100</v>
      </c>
      <c r="IH216">
        <v>3.38</v>
      </c>
      <c r="II216">
        <v>-0.0296</v>
      </c>
      <c r="IJ216">
        <v>2.1281692141418</v>
      </c>
      <c r="IK216">
        <v>0.00126289029031032</v>
      </c>
      <c r="IL216">
        <v>1.41772891061911e-08</v>
      </c>
      <c r="IM216">
        <v>3.84268295795709e-11</v>
      </c>
      <c r="IN216">
        <v>-0.00961934716735676</v>
      </c>
      <c r="IO216">
        <v>-0.0181798780298593</v>
      </c>
      <c r="IP216">
        <v>0.00198435848900387</v>
      </c>
      <c r="IQ216">
        <v>-1.69116240974151e-05</v>
      </c>
      <c r="IR216">
        <v>-3</v>
      </c>
      <c r="IS216">
        <v>2251</v>
      </c>
      <c r="IT216">
        <v>1</v>
      </c>
      <c r="IU216">
        <v>27</v>
      </c>
      <c r="IV216">
        <v>5887.4</v>
      </c>
      <c r="IW216">
        <v>5887.5</v>
      </c>
      <c r="IX216">
        <v>0.148926</v>
      </c>
      <c r="IY216">
        <v>4.99756</v>
      </c>
      <c r="IZ216">
        <v>2.24854</v>
      </c>
      <c r="JA216">
        <v>2.60376</v>
      </c>
      <c r="JB216">
        <v>1.99585</v>
      </c>
      <c r="JC216">
        <v>2.30713</v>
      </c>
      <c r="JD216">
        <v>22.8486</v>
      </c>
      <c r="JE216">
        <v>15.1039</v>
      </c>
      <c r="JF216">
        <v>2</v>
      </c>
      <c r="JG216">
        <v>614.867</v>
      </c>
      <c r="JH216">
        <v>765.067</v>
      </c>
      <c r="JI216">
        <v>18.0357</v>
      </c>
      <c r="JJ216">
        <v>18.8242</v>
      </c>
      <c r="JK216">
        <v>30</v>
      </c>
      <c r="JL216">
        <v>18.7716</v>
      </c>
      <c r="JM216">
        <v>18.7214</v>
      </c>
      <c r="JN216">
        <v>-1</v>
      </c>
      <c r="JO216">
        <v>-30</v>
      </c>
      <c r="JP216">
        <v>-30</v>
      </c>
      <c r="JQ216">
        <v>-999.9</v>
      </c>
      <c r="JR216">
        <v>420.1</v>
      </c>
      <c r="JS216">
        <v>0</v>
      </c>
      <c r="JT216">
        <v>103.452</v>
      </c>
      <c r="JU216">
        <v>105.479</v>
      </c>
    </row>
    <row r="217" spans="1:281">
      <c r="A217">
        <v>201</v>
      </c>
      <c r="B217">
        <v>1654192459</v>
      </c>
      <c r="C217">
        <v>12001.9000000954</v>
      </c>
      <c r="D217" t="s">
        <v>825</v>
      </c>
      <c r="E217" t="s">
        <v>826</v>
      </c>
      <c r="F217">
        <v>5</v>
      </c>
      <c r="G217" t="s">
        <v>417</v>
      </c>
      <c r="H217" t="s">
        <v>418</v>
      </c>
      <c r="I217">
        <v>1654192456</v>
      </c>
      <c r="J217">
        <f>(K217)/1000</f>
        <v>0</v>
      </c>
      <c r="K217">
        <f>IF(CZ217, AN217, AH217)</f>
        <v>0</v>
      </c>
      <c r="L217">
        <f>IF(CZ217, AI217, AG217)</f>
        <v>0</v>
      </c>
      <c r="M217">
        <f>DB217 - IF(AU217&gt;1, L217*CV217*100.0/(AW217*DP217), 0)</f>
        <v>0</v>
      </c>
      <c r="N217">
        <f>((T217-J217/2)*M217-L217)/(T217+J217/2)</f>
        <v>0</v>
      </c>
      <c r="O217">
        <f>N217*(DI217+DJ217)/1000.0</f>
        <v>0</v>
      </c>
      <c r="P217">
        <f>(DB217 - IF(AU217&gt;1, L217*CV217*100.0/(AW217*DP217), 0))*(DI217+DJ217)/1000.0</f>
        <v>0</v>
      </c>
      <c r="Q217">
        <f>2.0/((1/S217-1/R217)+SIGN(S217)*SQRT((1/S217-1/R217)*(1/S217-1/R217) + 4*CW217/((CW217+1)*(CW217+1))*(2*1/S217*1/R217-1/R217*1/R217)))</f>
        <v>0</v>
      </c>
      <c r="R217">
        <f>IF(LEFT(CX217,1)&lt;&gt;"0",IF(LEFT(CX217,1)="1",3.0,CY217),$D$5+$E$5*(DP217*DI217/($K$5*1000))+$F$5*(DP217*DI217/($K$5*1000))*MAX(MIN(CV217,$J$5),$I$5)*MAX(MIN(CV217,$J$5),$I$5)+$G$5*MAX(MIN(CV217,$J$5),$I$5)*(DP217*DI217/($K$5*1000))+$H$5*(DP217*DI217/($K$5*1000))*(DP217*DI217/($K$5*1000)))</f>
        <v>0</v>
      </c>
      <c r="S217">
        <f>J217*(1000-(1000*0.61365*exp(17.502*W217/(240.97+W217))/(DI217+DJ217)+DD217)/2)/(1000*0.61365*exp(17.502*W217/(240.97+W217))/(DI217+DJ217)-DD217)</f>
        <v>0</v>
      </c>
      <c r="T217">
        <f>1/((CW217+1)/(Q217/1.6)+1/(R217/1.37)) + CW217/((CW217+1)/(Q217/1.6) + CW217/(R217/1.37))</f>
        <v>0</v>
      </c>
      <c r="U217">
        <f>(CR217*CU217)</f>
        <v>0</v>
      </c>
      <c r="V217">
        <f>(DK217+(U217+2*0.95*5.67E-8*(((DK217+$B$7)+273)^4-(DK217+273)^4)-44100*J217)/(1.84*29.3*R217+8*0.95*5.67E-8*(DK217+273)^3))</f>
        <v>0</v>
      </c>
      <c r="W217">
        <f>($C$7*DL217+$D$7*DM217+$E$7*V217)</f>
        <v>0</v>
      </c>
      <c r="X217">
        <f>0.61365*exp(17.502*W217/(240.97+W217))</f>
        <v>0</v>
      </c>
      <c r="Y217">
        <f>(Z217/AA217*100)</f>
        <v>0</v>
      </c>
      <c r="Z217">
        <f>DD217*(DI217+DJ217)/1000</f>
        <v>0</v>
      </c>
      <c r="AA217">
        <f>0.61365*exp(17.502*DK217/(240.97+DK217))</f>
        <v>0</v>
      </c>
      <c r="AB217">
        <f>(X217-DD217*(DI217+DJ217)/1000)</f>
        <v>0</v>
      </c>
      <c r="AC217">
        <f>(-J217*44100)</f>
        <v>0</v>
      </c>
      <c r="AD217">
        <f>2*29.3*R217*0.92*(DK217-W217)</f>
        <v>0</v>
      </c>
      <c r="AE217">
        <f>2*0.95*5.67E-8*(((DK217+$B$7)+273)^4-(W217+273)^4)</f>
        <v>0</v>
      </c>
      <c r="AF217">
        <f>U217+AE217+AC217+AD217</f>
        <v>0</v>
      </c>
      <c r="AG217">
        <f>DH217*AU217*(DC217-DB217*(1000-AU217*DE217)/(1000-AU217*DD217))/(100*CV217)</f>
        <v>0</v>
      </c>
      <c r="AH217">
        <f>1000*DH217*AU217*(DD217-DE217)/(100*CV217*(1000-AU217*DD217))</f>
        <v>0</v>
      </c>
      <c r="AI217">
        <f>(AJ217 - AK217 - DI217*1E3/(8.314*(DK217+273.15)) * AM217/DH217 * AL217) * DH217/(100*CV217) * (1000 - DE217)/1000</f>
        <v>0</v>
      </c>
      <c r="AJ217">
        <v>920.408698886112</v>
      </c>
      <c r="AK217">
        <v>922.1914</v>
      </c>
      <c r="AL217">
        <v>-0.72501371488529</v>
      </c>
      <c r="AM217">
        <v>66.9138105753433</v>
      </c>
      <c r="AN217">
        <f>(AP217 - AO217 + DI217*1E3/(8.314*(DK217+273.15)) * AR217/DH217 * AQ217) * DH217/(100*CV217) * 1000/(1000 - AP217)</f>
        <v>0</v>
      </c>
      <c r="AO217">
        <v>8.66682355507089</v>
      </c>
      <c r="AP217">
        <v>8.69135309090909</v>
      </c>
      <c r="AQ217">
        <v>0.000127454824000113</v>
      </c>
      <c r="AR217">
        <v>78.336245327383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MAX(0,($B$13+$C$13*DP217)/(1+$D$13*DP217)*DI217/(DK217+273)*$E$13)</f>
        <v>0</v>
      </c>
      <c r="AX217" t="s">
        <v>419</v>
      </c>
      <c r="AY217" t="s">
        <v>419</v>
      </c>
      <c r="AZ217">
        <v>0</v>
      </c>
      <c r="BA217">
        <v>0</v>
      </c>
      <c r="BB217">
        <f>1-AZ217/BA217</f>
        <v>0</v>
      </c>
      <c r="BC217">
        <v>0</v>
      </c>
      <c r="BD217" t="s">
        <v>419</v>
      </c>
      <c r="BE217" t="s">
        <v>419</v>
      </c>
      <c r="BF217">
        <v>0</v>
      </c>
      <c r="BG217">
        <v>0</v>
      </c>
      <c r="BH217">
        <f>1-BF217/BG217</f>
        <v>0</v>
      </c>
      <c r="BI217">
        <v>0.5</v>
      </c>
      <c r="BJ217">
        <f>CS217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419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f>$B$11*DQ217+$C$11*DR217+$F$11*EC217*(1-EF217)</f>
        <v>0</v>
      </c>
      <c r="CS217">
        <f>CR217*CT217</f>
        <v>0</v>
      </c>
      <c r="CT217">
        <f>($B$11*$D$9+$C$11*$D$9+$F$11*((EP217+EH217)/MAX(EP217+EH217+EQ217, 0.1)*$I$9+EQ217/MAX(EP217+EH217+EQ217, 0.1)*$J$9))/($B$11+$C$11+$F$11)</f>
        <v>0</v>
      </c>
      <c r="CU217">
        <f>($B$11*$K$9+$C$11*$K$9+$F$11*((EP217+EH217)/MAX(EP217+EH217+EQ217, 0.1)*$P$9+EQ217/MAX(EP217+EH217+EQ217, 0.1)*$Q$9))/($B$11+$C$11+$F$11)</f>
        <v>0</v>
      </c>
      <c r="CV217">
        <v>6</v>
      </c>
      <c r="CW217">
        <v>0.5</v>
      </c>
      <c r="CX217" t="s">
        <v>420</v>
      </c>
      <c r="CY217">
        <v>2</v>
      </c>
      <c r="CZ217" t="b">
        <v>1</v>
      </c>
      <c r="DA217">
        <v>1654192456</v>
      </c>
      <c r="DB217">
        <v>915.991818181818</v>
      </c>
      <c r="DC217">
        <v>912.878</v>
      </c>
      <c r="DD217">
        <v>8.68464</v>
      </c>
      <c r="DE217">
        <v>8.66553727272727</v>
      </c>
      <c r="DF217">
        <v>912.670090909091</v>
      </c>
      <c r="DG217">
        <v>8.71319909090909</v>
      </c>
      <c r="DH217">
        <v>600.015454545454</v>
      </c>
      <c r="DI217">
        <v>90.5684</v>
      </c>
      <c r="DJ217">
        <v>0.100072163636364</v>
      </c>
      <c r="DK217">
        <v>18.2642272727273</v>
      </c>
      <c r="DL217">
        <v>17.8616090909091</v>
      </c>
      <c r="DM217">
        <v>999.9</v>
      </c>
      <c r="DN217">
        <v>0</v>
      </c>
      <c r="DO217">
        <v>0</v>
      </c>
      <c r="DP217">
        <v>10005.6954545455</v>
      </c>
      <c r="DQ217">
        <v>0</v>
      </c>
      <c r="DR217">
        <v>0.220656</v>
      </c>
      <c r="DS217">
        <v>3.11383636363636</v>
      </c>
      <c r="DT217">
        <v>924.016636363636</v>
      </c>
      <c r="DU217">
        <v>920.857727272727</v>
      </c>
      <c r="DV217">
        <v>0.0191029551818182</v>
      </c>
      <c r="DW217">
        <v>912.878</v>
      </c>
      <c r="DX217">
        <v>8.66553727272727</v>
      </c>
      <c r="DY217">
        <v>0.786553818181818</v>
      </c>
      <c r="DZ217">
        <v>0.784823636363636</v>
      </c>
      <c r="EA217">
        <v>3.46692454545455</v>
      </c>
      <c r="EB217">
        <v>3.43570454545455</v>
      </c>
      <c r="EC217">
        <v>0</v>
      </c>
      <c r="ED217">
        <v>0</v>
      </c>
      <c r="EE217">
        <v>0</v>
      </c>
      <c r="EF217">
        <v>0</v>
      </c>
      <c r="EG217">
        <v>-1.40909090909091</v>
      </c>
      <c r="EH217">
        <v>0</v>
      </c>
      <c r="EI217">
        <v>-32.6818181818182</v>
      </c>
      <c r="EJ217">
        <v>-1.90909090909091</v>
      </c>
      <c r="EK217">
        <v>30.1531818181818</v>
      </c>
      <c r="EL217">
        <v>35.562</v>
      </c>
      <c r="EM217">
        <v>32.375</v>
      </c>
      <c r="EN217">
        <v>36.812</v>
      </c>
      <c r="EO217">
        <v>31.2385454545455</v>
      </c>
      <c r="EP217">
        <v>0</v>
      </c>
      <c r="EQ217">
        <v>0</v>
      </c>
      <c r="ER217">
        <v>0</v>
      </c>
      <c r="ES217">
        <v>1654192459.9</v>
      </c>
      <c r="ET217">
        <v>0</v>
      </c>
      <c r="EU217">
        <v>1.28</v>
      </c>
      <c r="EV217">
        <v>21.2307696243714</v>
      </c>
      <c r="EW217">
        <v>17.4615385365438</v>
      </c>
      <c r="EX217">
        <v>-38.8</v>
      </c>
      <c r="EY217">
        <v>15</v>
      </c>
      <c r="EZ217">
        <v>0</v>
      </c>
      <c r="FA217" t="s">
        <v>421</v>
      </c>
      <c r="FB217">
        <v>1653839153.1</v>
      </c>
      <c r="FC217">
        <v>1653839148.6</v>
      </c>
      <c r="FD217">
        <v>0</v>
      </c>
      <c r="FE217">
        <v>0.832</v>
      </c>
      <c r="FF217">
        <v>0.044</v>
      </c>
      <c r="FG217">
        <v>2.673</v>
      </c>
      <c r="FH217">
        <v>0.008</v>
      </c>
      <c r="FI217">
        <v>427</v>
      </c>
      <c r="FJ217">
        <v>11</v>
      </c>
      <c r="FK217">
        <v>0.49</v>
      </c>
      <c r="FL217">
        <v>0.23</v>
      </c>
      <c r="FM217">
        <v>3.22128548387097</v>
      </c>
      <c r="FN217">
        <v>-1.55663951612903</v>
      </c>
      <c r="FO217">
        <v>0.153318774808035</v>
      </c>
      <c r="FP217">
        <v>-1</v>
      </c>
      <c r="FQ217">
        <v>0.02</v>
      </c>
      <c r="FR217">
        <v>40.2692309656792</v>
      </c>
      <c r="FS217">
        <v>14.7719193065762</v>
      </c>
      <c r="FT217">
        <v>0</v>
      </c>
      <c r="FU217">
        <v>0.031880592483871</v>
      </c>
      <c r="FV217">
        <v>0.0127149602419355</v>
      </c>
      <c r="FW217">
        <v>0.0196517424078555</v>
      </c>
      <c r="FX217">
        <v>1</v>
      </c>
      <c r="FY217">
        <v>1</v>
      </c>
      <c r="FZ217">
        <v>2</v>
      </c>
      <c r="GA217" t="s">
        <v>492</v>
      </c>
      <c r="GB217">
        <v>3.21144</v>
      </c>
      <c r="GC217">
        <v>2.75498</v>
      </c>
      <c r="GD217">
        <v>0.160217</v>
      </c>
      <c r="GE217">
        <v>0.160192</v>
      </c>
      <c r="GF217">
        <v>0.0504376</v>
      </c>
      <c r="GG217">
        <v>0.0509091</v>
      </c>
      <c r="GH217">
        <v>33159.4</v>
      </c>
      <c r="GI217">
        <v>36641.8</v>
      </c>
      <c r="GJ217">
        <v>35738.1</v>
      </c>
      <c r="GK217">
        <v>39557.1</v>
      </c>
      <c r="GL217">
        <v>48032.2</v>
      </c>
      <c r="GM217">
        <v>54133.6</v>
      </c>
      <c r="GN217">
        <v>55705.9</v>
      </c>
      <c r="GO217">
        <v>63320</v>
      </c>
      <c r="GP217">
        <v>2.27152</v>
      </c>
      <c r="GQ217">
        <v>2.46063</v>
      </c>
      <c r="GR217">
        <v>0.0988692</v>
      </c>
      <c r="GS217">
        <v>0</v>
      </c>
      <c r="GT217">
        <v>16.2282</v>
      </c>
      <c r="GU217">
        <v>999.9</v>
      </c>
      <c r="GV217">
        <v>35.624</v>
      </c>
      <c r="GW217">
        <v>20.684</v>
      </c>
      <c r="GX217">
        <v>9.62955</v>
      </c>
      <c r="GY217">
        <v>54.3001</v>
      </c>
      <c r="GZ217">
        <v>36.5425</v>
      </c>
      <c r="HA217">
        <v>2</v>
      </c>
      <c r="HB217">
        <v>-0.621291</v>
      </c>
      <c r="HC217">
        <v>0</v>
      </c>
      <c r="HD217">
        <v>20.1784</v>
      </c>
      <c r="HE217">
        <v>5.20516</v>
      </c>
      <c r="HF217">
        <v>12.004</v>
      </c>
      <c r="HG217">
        <v>4.9757</v>
      </c>
      <c r="HH217">
        <v>3.293</v>
      </c>
      <c r="HI217">
        <v>455.4</v>
      </c>
      <c r="HJ217">
        <v>9999</v>
      </c>
      <c r="HK217">
        <v>9999</v>
      </c>
      <c r="HL217">
        <v>8593.3</v>
      </c>
      <c r="HM217">
        <v>1.86234</v>
      </c>
      <c r="HN217">
        <v>1.86761</v>
      </c>
      <c r="HO217">
        <v>1.86737</v>
      </c>
      <c r="HP217">
        <v>1.86844</v>
      </c>
      <c r="HQ217">
        <v>1.86935</v>
      </c>
      <c r="HR217">
        <v>1.8654</v>
      </c>
      <c r="HS217">
        <v>1.86661</v>
      </c>
      <c r="HT217">
        <v>1.86798</v>
      </c>
      <c r="HU217">
        <v>5</v>
      </c>
      <c r="HV217">
        <v>0</v>
      </c>
      <c r="HW217">
        <v>0</v>
      </c>
      <c r="HX217">
        <v>0</v>
      </c>
      <c r="HY217" t="s">
        <v>423</v>
      </c>
      <c r="HZ217" t="s">
        <v>424</v>
      </c>
      <c r="IA217" t="s">
        <v>425</v>
      </c>
      <c r="IB217" t="s">
        <v>425</v>
      </c>
      <c r="IC217" t="s">
        <v>425</v>
      </c>
      <c r="ID217" t="s">
        <v>425</v>
      </c>
      <c r="IE217">
        <v>0</v>
      </c>
      <c r="IF217">
        <v>100</v>
      </c>
      <c r="IG217">
        <v>100</v>
      </c>
      <c r="IH217">
        <v>3.319</v>
      </c>
      <c r="II217">
        <v>-0.0284</v>
      </c>
      <c r="IJ217">
        <v>2.1281692141418</v>
      </c>
      <c r="IK217">
        <v>0.00126289029031032</v>
      </c>
      <c r="IL217">
        <v>1.41772891061911e-08</v>
      </c>
      <c r="IM217">
        <v>3.84268295795709e-11</v>
      </c>
      <c r="IN217">
        <v>-0.00961934716735676</v>
      </c>
      <c r="IO217">
        <v>-0.0181798780298593</v>
      </c>
      <c r="IP217">
        <v>0.00198435848900387</v>
      </c>
      <c r="IQ217">
        <v>-1.69116240974151e-05</v>
      </c>
      <c r="IR217">
        <v>-3</v>
      </c>
      <c r="IS217">
        <v>2251</v>
      </c>
      <c r="IT217">
        <v>1</v>
      </c>
      <c r="IU217">
        <v>27</v>
      </c>
      <c r="IV217">
        <v>5888.4</v>
      </c>
      <c r="IW217">
        <v>5888.5</v>
      </c>
      <c r="IX217">
        <v>0.148926</v>
      </c>
      <c r="IY217">
        <v>4.99756</v>
      </c>
      <c r="IZ217">
        <v>2.24854</v>
      </c>
      <c r="JA217">
        <v>2.60376</v>
      </c>
      <c r="JB217">
        <v>1.99585</v>
      </c>
      <c r="JC217">
        <v>2.34985</v>
      </c>
      <c r="JD217">
        <v>22.8082</v>
      </c>
      <c r="JE217">
        <v>15.0864</v>
      </c>
      <c r="JF217">
        <v>2</v>
      </c>
      <c r="JG217">
        <v>615.052</v>
      </c>
      <c r="JH217">
        <v>765.01</v>
      </c>
      <c r="JI217">
        <v>18.0198</v>
      </c>
      <c r="JJ217">
        <v>18.8129</v>
      </c>
      <c r="JK217">
        <v>30</v>
      </c>
      <c r="JL217">
        <v>18.7572</v>
      </c>
      <c r="JM217">
        <v>18.707</v>
      </c>
      <c r="JN217">
        <v>-1</v>
      </c>
      <c r="JO217">
        <v>-30</v>
      </c>
      <c r="JP217">
        <v>-30</v>
      </c>
      <c r="JQ217">
        <v>-999.9</v>
      </c>
      <c r="JR217">
        <v>420.1</v>
      </c>
      <c r="JS217">
        <v>0</v>
      </c>
      <c r="JT217">
        <v>103.451</v>
      </c>
      <c r="JU217">
        <v>105.479</v>
      </c>
    </row>
    <row r="218" spans="1:281">
      <c r="A218">
        <v>202</v>
      </c>
      <c r="B218">
        <v>1654192519.1</v>
      </c>
      <c r="C218">
        <v>12062</v>
      </c>
      <c r="D218" t="s">
        <v>827</v>
      </c>
      <c r="E218" t="s">
        <v>828</v>
      </c>
      <c r="F218">
        <v>5</v>
      </c>
      <c r="G218" t="s">
        <v>417</v>
      </c>
      <c r="H218" t="s">
        <v>418</v>
      </c>
      <c r="I218">
        <v>1654192516.1</v>
      </c>
      <c r="J218">
        <f>(K218)/1000</f>
        <v>0</v>
      </c>
      <c r="K218">
        <f>IF(CZ218, AN218, AH218)</f>
        <v>0</v>
      </c>
      <c r="L218">
        <f>IF(CZ218, AI218, AG218)</f>
        <v>0</v>
      </c>
      <c r="M218">
        <f>DB218 - IF(AU218&gt;1, L218*CV218*100.0/(AW218*DP218), 0)</f>
        <v>0</v>
      </c>
      <c r="N218">
        <f>((T218-J218/2)*M218-L218)/(T218+J218/2)</f>
        <v>0</v>
      </c>
      <c r="O218">
        <f>N218*(DI218+DJ218)/1000.0</f>
        <v>0</v>
      </c>
      <c r="P218">
        <f>(DB218 - IF(AU218&gt;1, L218*CV218*100.0/(AW218*DP218), 0))*(DI218+DJ218)/1000.0</f>
        <v>0</v>
      </c>
      <c r="Q218">
        <f>2.0/((1/S218-1/R218)+SIGN(S218)*SQRT((1/S218-1/R218)*(1/S218-1/R218) + 4*CW218/((CW218+1)*(CW218+1))*(2*1/S218*1/R218-1/R218*1/R218)))</f>
        <v>0</v>
      </c>
      <c r="R218">
        <f>IF(LEFT(CX218,1)&lt;&gt;"0",IF(LEFT(CX218,1)="1",3.0,CY218),$D$5+$E$5*(DP218*DI218/($K$5*1000))+$F$5*(DP218*DI218/($K$5*1000))*MAX(MIN(CV218,$J$5),$I$5)*MAX(MIN(CV218,$J$5),$I$5)+$G$5*MAX(MIN(CV218,$J$5),$I$5)*(DP218*DI218/($K$5*1000))+$H$5*(DP218*DI218/($K$5*1000))*(DP218*DI218/($K$5*1000)))</f>
        <v>0</v>
      </c>
      <c r="S218">
        <f>J218*(1000-(1000*0.61365*exp(17.502*W218/(240.97+W218))/(DI218+DJ218)+DD218)/2)/(1000*0.61365*exp(17.502*W218/(240.97+W218))/(DI218+DJ218)-DD218)</f>
        <v>0</v>
      </c>
      <c r="T218">
        <f>1/((CW218+1)/(Q218/1.6)+1/(R218/1.37)) + CW218/((CW218+1)/(Q218/1.6) + CW218/(R218/1.37))</f>
        <v>0</v>
      </c>
      <c r="U218">
        <f>(CR218*CU218)</f>
        <v>0</v>
      </c>
      <c r="V218">
        <f>(DK218+(U218+2*0.95*5.67E-8*(((DK218+$B$7)+273)^4-(DK218+273)^4)-44100*J218)/(1.84*29.3*R218+8*0.95*5.67E-8*(DK218+273)^3))</f>
        <v>0</v>
      </c>
      <c r="W218">
        <f>($C$7*DL218+$D$7*DM218+$E$7*V218)</f>
        <v>0</v>
      </c>
      <c r="X218">
        <f>0.61365*exp(17.502*W218/(240.97+W218))</f>
        <v>0</v>
      </c>
      <c r="Y218">
        <f>(Z218/AA218*100)</f>
        <v>0</v>
      </c>
      <c r="Z218">
        <f>DD218*(DI218+DJ218)/1000</f>
        <v>0</v>
      </c>
      <c r="AA218">
        <f>0.61365*exp(17.502*DK218/(240.97+DK218))</f>
        <v>0</v>
      </c>
      <c r="AB218">
        <f>(X218-DD218*(DI218+DJ218)/1000)</f>
        <v>0</v>
      </c>
      <c r="AC218">
        <f>(-J218*44100)</f>
        <v>0</v>
      </c>
      <c r="AD218">
        <f>2*29.3*R218*0.92*(DK218-W218)</f>
        <v>0</v>
      </c>
      <c r="AE218">
        <f>2*0.95*5.67E-8*(((DK218+$B$7)+273)^4-(W218+273)^4)</f>
        <v>0</v>
      </c>
      <c r="AF218">
        <f>U218+AE218+AC218+AD218</f>
        <v>0</v>
      </c>
      <c r="AG218">
        <f>DH218*AU218*(DC218-DB218*(1000-AU218*DE218)/(1000-AU218*DD218))/(100*CV218)</f>
        <v>0</v>
      </c>
      <c r="AH218">
        <f>1000*DH218*AU218*(DD218-DE218)/(100*CV218*(1000-AU218*DD218))</f>
        <v>0</v>
      </c>
      <c r="AI218">
        <f>(AJ218 - AK218 - DI218*1E3/(8.314*(DK218+273.15)) * AM218/DH218 * AL218) * DH218/(100*CV218) * (1000 - DE218)/1000</f>
        <v>0</v>
      </c>
      <c r="AJ218">
        <v>877.688524410762</v>
      </c>
      <c r="AK218">
        <v>879.41523030303</v>
      </c>
      <c r="AL218">
        <v>-0.669390575958877</v>
      </c>
      <c r="AM218">
        <v>66.9138105753433</v>
      </c>
      <c r="AN218">
        <f>(AP218 - AO218 + DI218*1E3/(8.314*(DK218+273.15)) * AR218/DH218 * AQ218) * DH218/(100*CV218) * 1000/(1000 - AP218)</f>
        <v>0</v>
      </c>
      <c r="AO218">
        <v>8.66008723131614</v>
      </c>
      <c r="AP218">
        <v>8.7156756969697</v>
      </c>
      <c r="AQ218">
        <v>-0.000134707456143542</v>
      </c>
      <c r="AR218">
        <v>78.336245327383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MAX(0,($B$13+$C$13*DP218)/(1+$D$13*DP218)*DI218/(DK218+273)*$E$13)</f>
        <v>0</v>
      </c>
      <c r="AX218" t="s">
        <v>419</v>
      </c>
      <c r="AY218" t="s">
        <v>419</v>
      </c>
      <c r="AZ218">
        <v>0</v>
      </c>
      <c r="BA218">
        <v>0</v>
      </c>
      <c r="BB218">
        <f>1-AZ218/BA218</f>
        <v>0</v>
      </c>
      <c r="BC218">
        <v>0</v>
      </c>
      <c r="BD218" t="s">
        <v>419</v>
      </c>
      <c r="BE218" t="s">
        <v>419</v>
      </c>
      <c r="BF218">
        <v>0</v>
      </c>
      <c r="BG218">
        <v>0</v>
      </c>
      <c r="BH218">
        <f>1-BF218/BG218</f>
        <v>0</v>
      </c>
      <c r="BI218">
        <v>0.5</v>
      </c>
      <c r="BJ218">
        <f>CS218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419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f>$B$11*DQ218+$C$11*DR218+$F$11*EC218*(1-EF218)</f>
        <v>0</v>
      </c>
      <c r="CS218">
        <f>CR218*CT218</f>
        <v>0</v>
      </c>
      <c r="CT218">
        <f>($B$11*$D$9+$C$11*$D$9+$F$11*((EP218+EH218)/MAX(EP218+EH218+EQ218, 0.1)*$I$9+EQ218/MAX(EP218+EH218+EQ218, 0.1)*$J$9))/($B$11+$C$11+$F$11)</f>
        <v>0</v>
      </c>
      <c r="CU218">
        <f>($B$11*$K$9+$C$11*$K$9+$F$11*((EP218+EH218)/MAX(EP218+EH218+EQ218, 0.1)*$P$9+EQ218/MAX(EP218+EH218+EQ218, 0.1)*$Q$9))/($B$11+$C$11+$F$11)</f>
        <v>0</v>
      </c>
      <c r="CV218">
        <v>6</v>
      </c>
      <c r="CW218">
        <v>0.5</v>
      </c>
      <c r="CX218" t="s">
        <v>420</v>
      </c>
      <c r="CY218">
        <v>2</v>
      </c>
      <c r="CZ218" t="b">
        <v>1</v>
      </c>
      <c r="DA218">
        <v>1654192516.1</v>
      </c>
      <c r="DB218">
        <v>873.398454545455</v>
      </c>
      <c r="DC218">
        <v>870.544454545455</v>
      </c>
      <c r="DD218">
        <v>8.72436363636364</v>
      </c>
      <c r="DE218">
        <v>8.66370727272727</v>
      </c>
      <c r="DF218">
        <v>870.135363636364</v>
      </c>
      <c r="DG218">
        <v>8.75243</v>
      </c>
      <c r="DH218">
        <v>599.997363636364</v>
      </c>
      <c r="DI218">
        <v>90.5645</v>
      </c>
      <c r="DJ218">
        <v>0.0999314</v>
      </c>
      <c r="DK218">
        <v>18.2485272727273</v>
      </c>
      <c r="DL218">
        <v>17.8440181818182</v>
      </c>
      <c r="DM218">
        <v>999.9</v>
      </c>
      <c r="DN218">
        <v>0</v>
      </c>
      <c r="DO218">
        <v>0</v>
      </c>
      <c r="DP218">
        <v>10007.5454545455</v>
      </c>
      <c r="DQ218">
        <v>0</v>
      </c>
      <c r="DR218">
        <v>0.220656</v>
      </c>
      <c r="DS218">
        <v>2.85407636363636</v>
      </c>
      <c r="DT218">
        <v>881.085272727273</v>
      </c>
      <c r="DU218">
        <v>878.152454545454</v>
      </c>
      <c r="DV218">
        <v>0.0606581</v>
      </c>
      <c r="DW218">
        <v>870.544454545455</v>
      </c>
      <c r="DX218">
        <v>8.66370727272727</v>
      </c>
      <c r="DY218">
        <v>0.790117454545454</v>
      </c>
      <c r="DZ218">
        <v>0.784624181818182</v>
      </c>
      <c r="EA218">
        <v>3.53098363636364</v>
      </c>
      <c r="EB218">
        <v>3.43212909090909</v>
      </c>
      <c r="EC218">
        <v>0</v>
      </c>
      <c r="ED218">
        <v>0</v>
      </c>
      <c r="EE218">
        <v>0</v>
      </c>
      <c r="EF218">
        <v>0</v>
      </c>
      <c r="EG218">
        <v>-0.363636363636364</v>
      </c>
      <c r="EH218">
        <v>0</v>
      </c>
      <c r="EI218">
        <v>-40.6363636363636</v>
      </c>
      <c r="EJ218">
        <v>-3.36363636363636</v>
      </c>
      <c r="EK218">
        <v>30.125</v>
      </c>
      <c r="EL218">
        <v>35.562</v>
      </c>
      <c r="EM218">
        <v>32.375</v>
      </c>
      <c r="EN218">
        <v>36.7612727272727</v>
      </c>
      <c r="EO218">
        <v>31.187</v>
      </c>
      <c r="EP218">
        <v>0</v>
      </c>
      <c r="EQ218">
        <v>0</v>
      </c>
      <c r="ER218">
        <v>0</v>
      </c>
      <c r="ES218">
        <v>1654192519.9</v>
      </c>
      <c r="ET218">
        <v>0</v>
      </c>
      <c r="EU218">
        <v>0.72</v>
      </c>
      <c r="EV218">
        <v>-20.3846152886836</v>
      </c>
      <c r="EW218">
        <v>-93.8461536326588</v>
      </c>
      <c r="EX218">
        <v>-34.68</v>
      </c>
      <c r="EY218">
        <v>15</v>
      </c>
      <c r="EZ218">
        <v>0</v>
      </c>
      <c r="FA218" t="s">
        <v>421</v>
      </c>
      <c r="FB218">
        <v>1653839153.1</v>
      </c>
      <c r="FC218">
        <v>1653839148.6</v>
      </c>
      <c r="FD218">
        <v>0</v>
      </c>
      <c r="FE218">
        <v>0.832</v>
      </c>
      <c r="FF218">
        <v>0.044</v>
      </c>
      <c r="FG218">
        <v>2.673</v>
      </c>
      <c r="FH218">
        <v>0.008</v>
      </c>
      <c r="FI218">
        <v>427</v>
      </c>
      <c r="FJ218">
        <v>11</v>
      </c>
      <c r="FK218">
        <v>0.49</v>
      </c>
      <c r="FL218">
        <v>0.23</v>
      </c>
      <c r="FM218">
        <v>2.93372516129032</v>
      </c>
      <c r="FN218">
        <v>-1.1304420967742</v>
      </c>
      <c r="FO218">
        <v>0.119351268730394</v>
      </c>
      <c r="FP218">
        <v>-1</v>
      </c>
      <c r="FQ218">
        <v>0.807692307692308</v>
      </c>
      <c r="FR218">
        <v>-20.0683760146626</v>
      </c>
      <c r="FS218">
        <v>12.8692215734024</v>
      </c>
      <c r="FT218">
        <v>0</v>
      </c>
      <c r="FU218">
        <v>0.0478838612903226</v>
      </c>
      <c r="FV218">
        <v>0.153619093548387</v>
      </c>
      <c r="FW218">
        <v>0.0126506557777409</v>
      </c>
      <c r="FX218">
        <v>0</v>
      </c>
      <c r="FY218">
        <v>0</v>
      </c>
      <c r="FZ218">
        <v>2</v>
      </c>
      <c r="GA218" t="s">
        <v>422</v>
      </c>
      <c r="GB218">
        <v>3.21114</v>
      </c>
      <c r="GC218">
        <v>2.75484</v>
      </c>
      <c r="GD218">
        <v>0.155346</v>
      </c>
      <c r="GE218">
        <v>0.15536</v>
      </c>
      <c r="GF218">
        <v>0.050534</v>
      </c>
      <c r="GG218">
        <v>0.0507752</v>
      </c>
      <c r="GH218">
        <v>33352.6</v>
      </c>
      <c r="GI218">
        <v>36853.2</v>
      </c>
      <c r="GJ218">
        <v>35739.4</v>
      </c>
      <c r="GK218">
        <v>39558.2</v>
      </c>
      <c r="GL218">
        <v>48028.7</v>
      </c>
      <c r="GM218">
        <v>54142.4</v>
      </c>
      <c r="GN218">
        <v>55707.7</v>
      </c>
      <c r="GO218">
        <v>63321.5</v>
      </c>
      <c r="GP218">
        <v>2.2716</v>
      </c>
      <c r="GQ218">
        <v>2.4614</v>
      </c>
      <c r="GR218">
        <v>0.100136</v>
      </c>
      <c r="GS218">
        <v>0</v>
      </c>
      <c r="GT218">
        <v>16.1902</v>
      </c>
      <c r="GU218">
        <v>999.9</v>
      </c>
      <c r="GV218">
        <v>35.801</v>
      </c>
      <c r="GW218">
        <v>20.613</v>
      </c>
      <c r="GX218">
        <v>9.6344</v>
      </c>
      <c r="GY218">
        <v>54.5455</v>
      </c>
      <c r="GZ218">
        <v>36.6987</v>
      </c>
      <c r="HA218">
        <v>2</v>
      </c>
      <c r="HB218">
        <v>-0.622378</v>
      </c>
      <c r="HC218">
        <v>0</v>
      </c>
      <c r="HD218">
        <v>20.1784</v>
      </c>
      <c r="HE218">
        <v>5.20486</v>
      </c>
      <c r="HF218">
        <v>12.004</v>
      </c>
      <c r="HG218">
        <v>4.9757</v>
      </c>
      <c r="HH218">
        <v>3.293</v>
      </c>
      <c r="HI218">
        <v>455.5</v>
      </c>
      <c r="HJ218">
        <v>9999</v>
      </c>
      <c r="HK218">
        <v>9999</v>
      </c>
      <c r="HL218">
        <v>8593.3</v>
      </c>
      <c r="HM218">
        <v>1.86235</v>
      </c>
      <c r="HN218">
        <v>1.86765</v>
      </c>
      <c r="HO218">
        <v>1.86737</v>
      </c>
      <c r="HP218">
        <v>1.86844</v>
      </c>
      <c r="HQ218">
        <v>1.86935</v>
      </c>
      <c r="HR218">
        <v>1.86541</v>
      </c>
      <c r="HS218">
        <v>1.86661</v>
      </c>
      <c r="HT218">
        <v>1.86798</v>
      </c>
      <c r="HU218">
        <v>5</v>
      </c>
      <c r="HV218">
        <v>0</v>
      </c>
      <c r="HW218">
        <v>0</v>
      </c>
      <c r="HX218">
        <v>0</v>
      </c>
      <c r="HY218" t="s">
        <v>423</v>
      </c>
      <c r="HZ218" t="s">
        <v>424</v>
      </c>
      <c r="IA218" t="s">
        <v>425</v>
      </c>
      <c r="IB218" t="s">
        <v>425</v>
      </c>
      <c r="IC218" t="s">
        <v>425</v>
      </c>
      <c r="ID218" t="s">
        <v>425</v>
      </c>
      <c r="IE218">
        <v>0</v>
      </c>
      <c r="IF218">
        <v>100</v>
      </c>
      <c r="IG218">
        <v>100</v>
      </c>
      <c r="IH218">
        <v>3.261</v>
      </c>
      <c r="II218">
        <v>-0.0282</v>
      </c>
      <c r="IJ218">
        <v>2.1281692141418</v>
      </c>
      <c r="IK218">
        <v>0.00126289029031032</v>
      </c>
      <c r="IL218">
        <v>1.41772891061911e-08</v>
      </c>
      <c r="IM218">
        <v>3.84268295795709e-11</v>
      </c>
      <c r="IN218">
        <v>-0.00961934716735676</v>
      </c>
      <c r="IO218">
        <v>-0.0181798780298593</v>
      </c>
      <c r="IP218">
        <v>0.00198435848900387</v>
      </c>
      <c r="IQ218">
        <v>-1.69116240974151e-05</v>
      </c>
      <c r="IR218">
        <v>-3</v>
      </c>
      <c r="IS218">
        <v>2251</v>
      </c>
      <c r="IT218">
        <v>1</v>
      </c>
      <c r="IU218">
        <v>27</v>
      </c>
      <c r="IV218">
        <v>5889.4</v>
      </c>
      <c r="IW218">
        <v>5889.5</v>
      </c>
      <c r="IX218">
        <v>0.148926</v>
      </c>
      <c r="IY218">
        <v>4.99756</v>
      </c>
      <c r="IZ218">
        <v>2.24854</v>
      </c>
      <c r="JA218">
        <v>2.60376</v>
      </c>
      <c r="JB218">
        <v>1.99585</v>
      </c>
      <c r="JC218">
        <v>2.26685</v>
      </c>
      <c r="JD218">
        <v>22.7678</v>
      </c>
      <c r="JE218">
        <v>15.0689</v>
      </c>
      <c r="JF218">
        <v>2</v>
      </c>
      <c r="JG218">
        <v>614.911</v>
      </c>
      <c r="JH218">
        <v>765.446</v>
      </c>
      <c r="JI218">
        <v>18.0022</v>
      </c>
      <c r="JJ218">
        <v>18.7982</v>
      </c>
      <c r="JK218">
        <v>30.0001</v>
      </c>
      <c r="JL218">
        <v>18.7424</v>
      </c>
      <c r="JM218">
        <v>18.691</v>
      </c>
      <c r="JN218">
        <v>-1</v>
      </c>
      <c r="JO218">
        <v>-30</v>
      </c>
      <c r="JP218">
        <v>-30</v>
      </c>
      <c r="JQ218">
        <v>-999.9</v>
      </c>
      <c r="JR218">
        <v>420.1</v>
      </c>
      <c r="JS218">
        <v>0</v>
      </c>
      <c r="JT218">
        <v>103.454</v>
      </c>
      <c r="JU218">
        <v>105.482</v>
      </c>
    </row>
    <row r="219" spans="1:281">
      <c r="A219">
        <v>203</v>
      </c>
      <c r="B219">
        <v>1654192579.1</v>
      </c>
      <c r="C219">
        <v>12122</v>
      </c>
      <c r="D219" t="s">
        <v>829</v>
      </c>
      <c r="E219" t="s">
        <v>830</v>
      </c>
      <c r="F219">
        <v>5</v>
      </c>
      <c r="G219" t="s">
        <v>417</v>
      </c>
      <c r="H219" t="s">
        <v>418</v>
      </c>
      <c r="I219">
        <v>1654192576.1</v>
      </c>
      <c r="J219">
        <f>(K219)/1000</f>
        <v>0</v>
      </c>
      <c r="K219">
        <f>IF(CZ219, AN219, AH219)</f>
        <v>0</v>
      </c>
      <c r="L219">
        <f>IF(CZ219, AI219, AG219)</f>
        <v>0</v>
      </c>
      <c r="M219">
        <f>DB219 - IF(AU219&gt;1, L219*CV219*100.0/(AW219*DP219), 0)</f>
        <v>0</v>
      </c>
      <c r="N219">
        <f>((T219-J219/2)*M219-L219)/(T219+J219/2)</f>
        <v>0</v>
      </c>
      <c r="O219">
        <f>N219*(DI219+DJ219)/1000.0</f>
        <v>0</v>
      </c>
      <c r="P219">
        <f>(DB219 - IF(AU219&gt;1, L219*CV219*100.0/(AW219*DP219), 0))*(DI219+DJ219)/1000.0</f>
        <v>0</v>
      </c>
      <c r="Q219">
        <f>2.0/((1/S219-1/R219)+SIGN(S219)*SQRT((1/S219-1/R219)*(1/S219-1/R219) + 4*CW219/((CW219+1)*(CW219+1))*(2*1/S219*1/R219-1/R219*1/R219)))</f>
        <v>0</v>
      </c>
      <c r="R219">
        <f>IF(LEFT(CX219,1)&lt;&gt;"0",IF(LEFT(CX219,1)="1",3.0,CY219),$D$5+$E$5*(DP219*DI219/($K$5*1000))+$F$5*(DP219*DI219/($K$5*1000))*MAX(MIN(CV219,$J$5),$I$5)*MAX(MIN(CV219,$J$5),$I$5)+$G$5*MAX(MIN(CV219,$J$5),$I$5)*(DP219*DI219/($K$5*1000))+$H$5*(DP219*DI219/($K$5*1000))*(DP219*DI219/($K$5*1000)))</f>
        <v>0</v>
      </c>
      <c r="S219">
        <f>J219*(1000-(1000*0.61365*exp(17.502*W219/(240.97+W219))/(DI219+DJ219)+DD219)/2)/(1000*0.61365*exp(17.502*W219/(240.97+W219))/(DI219+DJ219)-DD219)</f>
        <v>0</v>
      </c>
      <c r="T219">
        <f>1/((CW219+1)/(Q219/1.6)+1/(R219/1.37)) + CW219/((CW219+1)/(Q219/1.6) + CW219/(R219/1.37))</f>
        <v>0</v>
      </c>
      <c r="U219">
        <f>(CR219*CU219)</f>
        <v>0</v>
      </c>
      <c r="V219">
        <f>(DK219+(U219+2*0.95*5.67E-8*(((DK219+$B$7)+273)^4-(DK219+273)^4)-44100*J219)/(1.84*29.3*R219+8*0.95*5.67E-8*(DK219+273)^3))</f>
        <v>0</v>
      </c>
      <c r="W219">
        <f>($C$7*DL219+$D$7*DM219+$E$7*V219)</f>
        <v>0</v>
      </c>
      <c r="X219">
        <f>0.61365*exp(17.502*W219/(240.97+W219))</f>
        <v>0</v>
      </c>
      <c r="Y219">
        <f>(Z219/AA219*100)</f>
        <v>0</v>
      </c>
      <c r="Z219">
        <f>DD219*(DI219+DJ219)/1000</f>
        <v>0</v>
      </c>
      <c r="AA219">
        <f>0.61365*exp(17.502*DK219/(240.97+DK219))</f>
        <v>0</v>
      </c>
      <c r="AB219">
        <f>(X219-DD219*(DI219+DJ219)/1000)</f>
        <v>0</v>
      </c>
      <c r="AC219">
        <f>(-J219*44100)</f>
        <v>0</v>
      </c>
      <c r="AD219">
        <f>2*29.3*R219*0.92*(DK219-W219)</f>
        <v>0</v>
      </c>
      <c r="AE219">
        <f>2*0.95*5.67E-8*(((DK219+$B$7)+273)^4-(W219+273)^4)</f>
        <v>0</v>
      </c>
      <c r="AF219">
        <f>U219+AE219+AC219+AD219</f>
        <v>0</v>
      </c>
      <c r="AG219">
        <f>DH219*AU219*(DC219-DB219*(1000-AU219*DE219)/(1000-AU219*DD219))/(100*CV219)</f>
        <v>0</v>
      </c>
      <c r="AH219">
        <f>1000*DH219*AU219*(DD219-DE219)/(100*CV219*(1000-AU219*DD219))</f>
        <v>0</v>
      </c>
      <c r="AI219">
        <f>(AJ219 - AK219 - DI219*1E3/(8.314*(DK219+273.15)) * AM219/DH219 * AL219) * DH219/(100*CV219) * (1000 - DE219)/1000</f>
        <v>0</v>
      </c>
      <c r="AJ219">
        <v>892.091620292838</v>
      </c>
      <c r="AK219">
        <v>890.642654545454</v>
      </c>
      <c r="AL219">
        <v>-0.0108978064313229</v>
      </c>
      <c r="AM219">
        <v>66.9138105753433</v>
      </c>
      <c r="AN219">
        <f>(AP219 - AO219 + DI219*1E3/(8.314*(DK219+273.15)) * AR219/DH219 * AQ219) * DH219/(100*CV219) * 1000/(1000 - AP219)</f>
        <v>0</v>
      </c>
      <c r="AO219">
        <v>8.62546312906754</v>
      </c>
      <c r="AP219">
        <v>8.67386654545454</v>
      </c>
      <c r="AQ219">
        <v>-0.00557760362276592</v>
      </c>
      <c r="AR219">
        <v>78.336245327383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MAX(0,($B$13+$C$13*DP219)/(1+$D$13*DP219)*DI219/(DK219+273)*$E$13)</f>
        <v>0</v>
      </c>
      <c r="AX219" t="s">
        <v>419</v>
      </c>
      <c r="AY219" t="s">
        <v>419</v>
      </c>
      <c r="AZ219">
        <v>0</v>
      </c>
      <c r="BA219">
        <v>0</v>
      </c>
      <c r="BB219">
        <f>1-AZ219/BA219</f>
        <v>0</v>
      </c>
      <c r="BC219">
        <v>0</v>
      </c>
      <c r="BD219" t="s">
        <v>419</v>
      </c>
      <c r="BE219" t="s">
        <v>419</v>
      </c>
      <c r="BF219">
        <v>0</v>
      </c>
      <c r="BG219">
        <v>0</v>
      </c>
      <c r="BH219">
        <f>1-BF219/BG219</f>
        <v>0</v>
      </c>
      <c r="BI219">
        <v>0.5</v>
      </c>
      <c r="BJ219">
        <f>CS219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419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f>$B$11*DQ219+$C$11*DR219+$F$11*EC219*(1-EF219)</f>
        <v>0</v>
      </c>
      <c r="CS219">
        <f>CR219*CT219</f>
        <v>0</v>
      </c>
      <c r="CT219">
        <f>($B$11*$D$9+$C$11*$D$9+$F$11*((EP219+EH219)/MAX(EP219+EH219+EQ219, 0.1)*$I$9+EQ219/MAX(EP219+EH219+EQ219, 0.1)*$J$9))/($B$11+$C$11+$F$11)</f>
        <v>0</v>
      </c>
      <c r="CU219">
        <f>($B$11*$K$9+$C$11*$K$9+$F$11*((EP219+EH219)/MAX(EP219+EH219+EQ219, 0.1)*$P$9+EQ219/MAX(EP219+EH219+EQ219, 0.1)*$Q$9))/($B$11+$C$11+$F$11)</f>
        <v>0</v>
      </c>
      <c r="CV219">
        <v>6</v>
      </c>
      <c r="CW219">
        <v>0.5</v>
      </c>
      <c r="CX219" t="s">
        <v>420</v>
      </c>
      <c r="CY219">
        <v>2</v>
      </c>
      <c r="CZ219" t="b">
        <v>1</v>
      </c>
      <c r="DA219">
        <v>1654192576.1</v>
      </c>
      <c r="DB219">
        <v>883.018909090909</v>
      </c>
      <c r="DC219">
        <v>884.024818181818</v>
      </c>
      <c r="DD219">
        <v>8.67766090909091</v>
      </c>
      <c r="DE219">
        <v>8.63188181818182</v>
      </c>
      <c r="DF219">
        <v>879.742545454545</v>
      </c>
      <c r="DG219">
        <v>8.70630727272727</v>
      </c>
      <c r="DH219">
        <v>599.991727272727</v>
      </c>
      <c r="DI219">
        <v>90.5639</v>
      </c>
      <c r="DJ219">
        <v>0.0998903818181818</v>
      </c>
      <c r="DK219">
        <v>18.2373636363636</v>
      </c>
      <c r="DL219">
        <v>17.8325181818182</v>
      </c>
      <c r="DM219">
        <v>999.9</v>
      </c>
      <c r="DN219">
        <v>0</v>
      </c>
      <c r="DO219">
        <v>0</v>
      </c>
      <c r="DP219">
        <v>10021.5909090909</v>
      </c>
      <c r="DQ219">
        <v>0</v>
      </c>
      <c r="DR219">
        <v>0.220656</v>
      </c>
      <c r="DS219">
        <v>-1.00600418181818</v>
      </c>
      <c r="DT219">
        <v>890.748454545455</v>
      </c>
      <c r="DU219">
        <v>891.722090909091</v>
      </c>
      <c r="DV219">
        <v>0.0457805290909091</v>
      </c>
      <c r="DW219">
        <v>884.024818181818</v>
      </c>
      <c r="DX219">
        <v>8.63188181818182</v>
      </c>
      <c r="DY219">
        <v>0.785882909090909</v>
      </c>
      <c r="DZ219">
        <v>0.781736909090909</v>
      </c>
      <c r="EA219">
        <v>3.45483272727273</v>
      </c>
      <c r="EB219">
        <v>3.37982545454545</v>
      </c>
      <c r="EC219">
        <v>0</v>
      </c>
      <c r="ED219">
        <v>0</v>
      </c>
      <c r="EE219">
        <v>0</v>
      </c>
      <c r="EF219">
        <v>0</v>
      </c>
      <c r="EG219">
        <v>-4.18181818181818</v>
      </c>
      <c r="EH219">
        <v>0</v>
      </c>
      <c r="EI219">
        <v>-31.0909090909091</v>
      </c>
      <c r="EJ219">
        <v>-1.95454545454545</v>
      </c>
      <c r="EK219">
        <v>30.125</v>
      </c>
      <c r="EL219">
        <v>35.5563636363636</v>
      </c>
      <c r="EM219">
        <v>32.3520909090909</v>
      </c>
      <c r="EN219">
        <v>36.75</v>
      </c>
      <c r="EO219">
        <v>31.187</v>
      </c>
      <c r="EP219">
        <v>0</v>
      </c>
      <c r="EQ219">
        <v>0</v>
      </c>
      <c r="ER219">
        <v>0</v>
      </c>
      <c r="ES219">
        <v>1654192579.9</v>
      </c>
      <c r="ET219">
        <v>0</v>
      </c>
      <c r="EU219">
        <v>-3.94</v>
      </c>
      <c r="EV219">
        <v>-11.6153844820677</v>
      </c>
      <c r="EW219">
        <v>21.4615384876373</v>
      </c>
      <c r="EX219">
        <v>-30.48</v>
      </c>
      <c r="EY219">
        <v>15</v>
      </c>
      <c r="EZ219">
        <v>0</v>
      </c>
      <c r="FA219" t="s">
        <v>421</v>
      </c>
      <c r="FB219">
        <v>1653839153.1</v>
      </c>
      <c r="FC219">
        <v>1653839148.6</v>
      </c>
      <c r="FD219">
        <v>0</v>
      </c>
      <c r="FE219">
        <v>0.832</v>
      </c>
      <c r="FF219">
        <v>0.044</v>
      </c>
      <c r="FG219">
        <v>2.673</v>
      </c>
      <c r="FH219">
        <v>0.008</v>
      </c>
      <c r="FI219">
        <v>427</v>
      </c>
      <c r="FJ219">
        <v>11</v>
      </c>
      <c r="FK219">
        <v>0.49</v>
      </c>
      <c r="FL219">
        <v>0.23</v>
      </c>
      <c r="FM219">
        <v>-8.71035935483871</v>
      </c>
      <c r="FN219">
        <v>-0.343181511290306</v>
      </c>
      <c r="FO219">
        <v>12.2238843622916</v>
      </c>
      <c r="FP219">
        <v>-1</v>
      </c>
      <c r="FQ219">
        <v>-2.5</v>
      </c>
      <c r="FR219">
        <v>-33.0940170411629</v>
      </c>
      <c r="FS219">
        <v>14.6491007862651</v>
      </c>
      <c r="FT219">
        <v>0</v>
      </c>
      <c r="FU219">
        <v>0.0485582370967742</v>
      </c>
      <c r="FV219">
        <v>0.209295045967742</v>
      </c>
      <c r="FW219">
        <v>0.0283036204646951</v>
      </c>
      <c r="FX219">
        <v>0</v>
      </c>
      <c r="FY219">
        <v>0</v>
      </c>
      <c r="FZ219">
        <v>2</v>
      </c>
      <c r="GA219" t="s">
        <v>422</v>
      </c>
      <c r="GB219">
        <v>3.21142</v>
      </c>
      <c r="GC219">
        <v>2.75512</v>
      </c>
      <c r="GD219">
        <v>0.156688</v>
      </c>
      <c r="GE219">
        <v>0.157192</v>
      </c>
      <c r="GF219">
        <v>0.0503692</v>
      </c>
      <c r="GG219">
        <v>0.0509332</v>
      </c>
      <c r="GH219">
        <v>33299.9</v>
      </c>
      <c r="GI219">
        <v>36774.5</v>
      </c>
      <c r="GJ219">
        <v>35739.5</v>
      </c>
      <c r="GK219">
        <v>39559.2</v>
      </c>
      <c r="GL219">
        <v>48037.3</v>
      </c>
      <c r="GM219">
        <v>54134.6</v>
      </c>
      <c r="GN219">
        <v>55707.8</v>
      </c>
      <c r="GO219">
        <v>63322.9</v>
      </c>
      <c r="GP219">
        <v>2.27202</v>
      </c>
      <c r="GQ219">
        <v>2.4617</v>
      </c>
      <c r="GR219">
        <v>0.0983179</v>
      </c>
      <c r="GS219">
        <v>0</v>
      </c>
      <c r="GT219">
        <v>16.2013</v>
      </c>
      <c r="GU219">
        <v>999.9</v>
      </c>
      <c r="GV219">
        <v>35.875</v>
      </c>
      <c r="GW219">
        <v>20.573</v>
      </c>
      <c r="GX219">
        <v>9.6294</v>
      </c>
      <c r="GY219">
        <v>54.9356</v>
      </c>
      <c r="GZ219">
        <v>36.5104</v>
      </c>
      <c r="HA219">
        <v>2</v>
      </c>
      <c r="HB219">
        <v>-0.623087</v>
      </c>
      <c r="HC219">
        <v>0</v>
      </c>
      <c r="HD219">
        <v>20.1782</v>
      </c>
      <c r="HE219">
        <v>5.20426</v>
      </c>
      <c r="HF219">
        <v>12.004</v>
      </c>
      <c r="HG219">
        <v>4.9757</v>
      </c>
      <c r="HH219">
        <v>3.293</v>
      </c>
      <c r="HI219">
        <v>455.5</v>
      </c>
      <c r="HJ219">
        <v>9999</v>
      </c>
      <c r="HK219">
        <v>9999</v>
      </c>
      <c r="HL219">
        <v>8593.3</v>
      </c>
      <c r="HM219">
        <v>1.86235</v>
      </c>
      <c r="HN219">
        <v>1.86766</v>
      </c>
      <c r="HO219">
        <v>1.86737</v>
      </c>
      <c r="HP219">
        <v>1.86844</v>
      </c>
      <c r="HQ219">
        <v>1.86935</v>
      </c>
      <c r="HR219">
        <v>1.8654</v>
      </c>
      <c r="HS219">
        <v>1.86661</v>
      </c>
      <c r="HT219">
        <v>1.86798</v>
      </c>
      <c r="HU219">
        <v>5</v>
      </c>
      <c r="HV219">
        <v>0</v>
      </c>
      <c r="HW219">
        <v>0</v>
      </c>
      <c r="HX219">
        <v>0</v>
      </c>
      <c r="HY219" t="s">
        <v>423</v>
      </c>
      <c r="HZ219" t="s">
        <v>424</v>
      </c>
      <c r="IA219" t="s">
        <v>425</v>
      </c>
      <c r="IB219" t="s">
        <v>425</v>
      </c>
      <c r="IC219" t="s">
        <v>425</v>
      </c>
      <c r="ID219" t="s">
        <v>425</v>
      </c>
      <c r="IE219">
        <v>0</v>
      </c>
      <c r="IF219">
        <v>100</v>
      </c>
      <c r="IG219">
        <v>100</v>
      </c>
      <c r="IH219">
        <v>3.276</v>
      </c>
      <c r="II219">
        <v>-0.0286</v>
      </c>
      <c r="IJ219">
        <v>2.1281692141418</v>
      </c>
      <c r="IK219">
        <v>0.00126289029031032</v>
      </c>
      <c r="IL219">
        <v>1.41772891061911e-08</v>
      </c>
      <c r="IM219">
        <v>3.84268295795709e-11</v>
      </c>
      <c r="IN219">
        <v>-0.00961934716735676</v>
      </c>
      <c r="IO219">
        <v>-0.0181798780298593</v>
      </c>
      <c r="IP219">
        <v>0.00198435848900387</v>
      </c>
      <c r="IQ219">
        <v>-1.69116240974151e-05</v>
      </c>
      <c r="IR219">
        <v>-3</v>
      </c>
      <c r="IS219">
        <v>2251</v>
      </c>
      <c r="IT219">
        <v>1</v>
      </c>
      <c r="IU219">
        <v>27</v>
      </c>
      <c r="IV219">
        <v>5890.4</v>
      </c>
      <c r="IW219">
        <v>5890.5</v>
      </c>
      <c r="IX219">
        <v>0.148926</v>
      </c>
      <c r="IY219">
        <v>4.99756</v>
      </c>
      <c r="IZ219">
        <v>2.24854</v>
      </c>
      <c r="JA219">
        <v>2.60376</v>
      </c>
      <c r="JB219">
        <v>1.99585</v>
      </c>
      <c r="JC219">
        <v>2.28638</v>
      </c>
      <c r="JD219">
        <v>22.7477</v>
      </c>
      <c r="JE219">
        <v>15.0777</v>
      </c>
      <c r="JF219">
        <v>2</v>
      </c>
      <c r="JG219">
        <v>615.058</v>
      </c>
      <c r="JH219">
        <v>765.505</v>
      </c>
      <c r="JI219">
        <v>17.9866</v>
      </c>
      <c r="JJ219">
        <v>18.7854</v>
      </c>
      <c r="JK219">
        <v>30</v>
      </c>
      <c r="JL219">
        <v>18.7295</v>
      </c>
      <c r="JM219">
        <v>18.6781</v>
      </c>
      <c r="JN219">
        <v>-1</v>
      </c>
      <c r="JO219">
        <v>-30</v>
      </c>
      <c r="JP219">
        <v>-30</v>
      </c>
      <c r="JQ219">
        <v>-999.9</v>
      </c>
      <c r="JR219">
        <v>420.1</v>
      </c>
      <c r="JS219">
        <v>0</v>
      </c>
      <c r="JT219">
        <v>103.455</v>
      </c>
      <c r="JU219">
        <v>105.484</v>
      </c>
    </row>
    <row r="220" spans="1:281">
      <c r="A220">
        <v>204</v>
      </c>
      <c r="B220">
        <v>1654192639.1</v>
      </c>
      <c r="C220">
        <v>12182</v>
      </c>
      <c r="D220" t="s">
        <v>831</v>
      </c>
      <c r="E220" t="s">
        <v>832</v>
      </c>
      <c r="F220">
        <v>5</v>
      </c>
      <c r="G220" t="s">
        <v>417</v>
      </c>
      <c r="H220" t="s">
        <v>418</v>
      </c>
      <c r="I220">
        <v>1654192636.1</v>
      </c>
      <c r="J220">
        <f>(K220)/1000</f>
        <v>0</v>
      </c>
      <c r="K220">
        <f>IF(CZ220, AN220, AH220)</f>
        <v>0</v>
      </c>
      <c r="L220">
        <f>IF(CZ220, AI220, AG220)</f>
        <v>0</v>
      </c>
      <c r="M220">
        <f>DB220 - IF(AU220&gt;1, L220*CV220*100.0/(AW220*DP220), 0)</f>
        <v>0</v>
      </c>
      <c r="N220">
        <f>((T220-J220/2)*M220-L220)/(T220+J220/2)</f>
        <v>0</v>
      </c>
      <c r="O220">
        <f>N220*(DI220+DJ220)/1000.0</f>
        <v>0</v>
      </c>
      <c r="P220">
        <f>(DB220 - IF(AU220&gt;1, L220*CV220*100.0/(AW220*DP220), 0))*(DI220+DJ220)/1000.0</f>
        <v>0</v>
      </c>
      <c r="Q220">
        <f>2.0/((1/S220-1/R220)+SIGN(S220)*SQRT((1/S220-1/R220)*(1/S220-1/R220) + 4*CW220/((CW220+1)*(CW220+1))*(2*1/S220*1/R220-1/R220*1/R220)))</f>
        <v>0</v>
      </c>
      <c r="R220">
        <f>IF(LEFT(CX220,1)&lt;&gt;"0",IF(LEFT(CX220,1)="1",3.0,CY220),$D$5+$E$5*(DP220*DI220/($K$5*1000))+$F$5*(DP220*DI220/($K$5*1000))*MAX(MIN(CV220,$J$5),$I$5)*MAX(MIN(CV220,$J$5),$I$5)+$G$5*MAX(MIN(CV220,$J$5),$I$5)*(DP220*DI220/($K$5*1000))+$H$5*(DP220*DI220/($K$5*1000))*(DP220*DI220/($K$5*1000)))</f>
        <v>0</v>
      </c>
      <c r="S220">
        <f>J220*(1000-(1000*0.61365*exp(17.502*W220/(240.97+W220))/(DI220+DJ220)+DD220)/2)/(1000*0.61365*exp(17.502*W220/(240.97+W220))/(DI220+DJ220)-DD220)</f>
        <v>0</v>
      </c>
      <c r="T220">
        <f>1/((CW220+1)/(Q220/1.6)+1/(R220/1.37)) + CW220/((CW220+1)/(Q220/1.6) + CW220/(R220/1.37))</f>
        <v>0</v>
      </c>
      <c r="U220">
        <f>(CR220*CU220)</f>
        <v>0</v>
      </c>
      <c r="V220">
        <f>(DK220+(U220+2*0.95*5.67E-8*(((DK220+$B$7)+273)^4-(DK220+273)^4)-44100*J220)/(1.84*29.3*R220+8*0.95*5.67E-8*(DK220+273)^3))</f>
        <v>0</v>
      </c>
      <c r="W220">
        <f>($C$7*DL220+$D$7*DM220+$E$7*V220)</f>
        <v>0</v>
      </c>
      <c r="X220">
        <f>0.61365*exp(17.502*W220/(240.97+W220))</f>
        <v>0</v>
      </c>
      <c r="Y220">
        <f>(Z220/AA220*100)</f>
        <v>0</v>
      </c>
      <c r="Z220">
        <f>DD220*(DI220+DJ220)/1000</f>
        <v>0</v>
      </c>
      <c r="AA220">
        <f>0.61365*exp(17.502*DK220/(240.97+DK220))</f>
        <v>0</v>
      </c>
      <c r="AB220">
        <f>(X220-DD220*(DI220+DJ220)/1000)</f>
        <v>0</v>
      </c>
      <c r="AC220">
        <f>(-J220*44100)</f>
        <v>0</v>
      </c>
      <c r="AD220">
        <f>2*29.3*R220*0.92*(DK220-W220)</f>
        <v>0</v>
      </c>
      <c r="AE220">
        <f>2*0.95*5.67E-8*(((DK220+$B$7)+273)^4-(W220+273)^4)</f>
        <v>0</v>
      </c>
      <c r="AF220">
        <f>U220+AE220+AC220+AD220</f>
        <v>0</v>
      </c>
      <c r="AG220">
        <f>DH220*AU220*(DC220-DB220*(1000-AU220*DE220)/(1000-AU220*DD220))/(100*CV220)</f>
        <v>0</v>
      </c>
      <c r="AH220">
        <f>1000*DH220*AU220*(DD220-DE220)/(100*CV220*(1000-AU220*DD220))</f>
        <v>0</v>
      </c>
      <c r="AI220">
        <f>(AJ220 - AK220 - DI220*1E3/(8.314*(DK220+273.15)) * AM220/DH220 * AL220) * DH220/(100*CV220) * (1000 - DE220)/1000</f>
        <v>0</v>
      </c>
      <c r="AJ220">
        <v>955.409506914869</v>
      </c>
      <c r="AK220">
        <v>953.788363636363</v>
      </c>
      <c r="AL220">
        <v>-0.0416380871168069</v>
      </c>
      <c r="AM220">
        <v>66.9138105753433</v>
      </c>
      <c r="AN220">
        <f>(AP220 - AO220 + DI220*1E3/(8.314*(DK220+273.15)) * AR220/DH220 * AQ220) * DH220/(100*CV220) * 1000/(1000 - AP220)</f>
        <v>0</v>
      </c>
      <c r="AO220">
        <v>8.60590490670706</v>
      </c>
      <c r="AP220">
        <v>8.68145187878788</v>
      </c>
      <c r="AQ220">
        <v>-0.00691748188043843</v>
      </c>
      <c r="AR220">
        <v>78.336245327383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MAX(0,($B$13+$C$13*DP220)/(1+$D$13*DP220)*DI220/(DK220+273)*$E$13)</f>
        <v>0</v>
      </c>
      <c r="AX220" t="s">
        <v>419</v>
      </c>
      <c r="AY220" t="s">
        <v>419</v>
      </c>
      <c r="AZ220">
        <v>0</v>
      </c>
      <c r="BA220">
        <v>0</v>
      </c>
      <c r="BB220">
        <f>1-AZ220/BA220</f>
        <v>0</v>
      </c>
      <c r="BC220">
        <v>0</v>
      </c>
      <c r="BD220" t="s">
        <v>419</v>
      </c>
      <c r="BE220" t="s">
        <v>419</v>
      </c>
      <c r="BF220">
        <v>0</v>
      </c>
      <c r="BG220">
        <v>0</v>
      </c>
      <c r="BH220">
        <f>1-BF220/BG220</f>
        <v>0</v>
      </c>
      <c r="BI220">
        <v>0.5</v>
      </c>
      <c r="BJ220">
        <f>CS220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419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f>$B$11*DQ220+$C$11*DR220+$F$11*EC220*(1-EF220)</f>
        <v>0</v>
      </c>
      <c r="CS220">
        <f>CR220*CT220</f>
        <v>0</v>
      </c>
      <c r="CT220">
        <f>($B$11*$D$9+$C$11*$D$9+$F$11*((EP220+EH220)/MAX(EP220+EH220+EQ220, 0.1)*$I$9+EQ220/MAX(EP220+EH220+EQ220, 0.1)*$J$9))/($B$11+$C$11+$F$11)</f>
        <v>0</v>
      </c>
      <c r="CU220">
        <f>($B$11*$K$9+$C$11*$K$9+$F$11*((EP220+EH220)/MAX(EP220+EH220+EQ220, 0.1)*$P$9+EQ220/MAX(EP220+EH220+EQ220, 0.1)*$Q$9))/($B$11+$C$11+$F$11)</f>
        <v>0</v>
      </c>
      <c r="CV220">
        <v>6</v>
      </c>
      <c r="CW220">
        <v>0.5</v>
      </c>
      <c r="CX220" t="s">
        <v>420</v>
      </c>
      <c r="CY220">
        <v>2</v>
      </c>
      <c r="CZ220" t="b">
        <v>1</v>
      </c>
      <c r="DA220">
        <v>1654192636.1</v>
      </c>
      <c r="DB220">
        <v>945.648454545455</v>
      </c>
      <c r="DC220">
        <v>947.033363636364</v>
      </c>
      <c r="DD220">
        <v>8.69839818181818</v>
      </c>
      <c r="DE220">
        <v>8.61108363636363</v>
      </c>
      <c r="DF220">
        <v>942.285545454545</v>
      </c>
      <c r="DG220">
        <v>8.72678909090909</v>
      </c>
      <c r="DH220">
        <v>599.989636363636</v>
      </c>
      <c r="DI220">
        <v>90.5605818181818</v>
      </c>
      <c r="DJ220">
        <v>0.0996842090909091</v>
      </c>
      <c r="DK220">
        <v>18.2272545454545</v>
      </c>
      <c r="DL220">
        <v>17.8254636363636</v>
      </c>
      <c r="DM220">
        <v>999.9</v>
      </c>
      <c r="DN220">
        <v>0</v>
      </c>
      <c r="DO220">
        <v>0</v>
      </c>
      <c r="DP220">
        <v>10027.5045454545</v>
      </c>
      <c r="DQ220">
        <v>0</v>
      </c>
      <c r="DR220">
        <v>0.220656</v>
      </c>
      <c r="DS220">
        <v>-1.38498736363636</v>
      </c>
      <c r="DT220">
        <v>953.946181818182</v>
      </c>
      <c r="DU220">
        <v>955.259363636364</v>
      </c>
      <c r="DV220">
        <v>0.0873151272727273</v>
      </c>
      <c r="DW220">
        <v>947.033363636364</v>
      </c>
      <c r="DX220">
        <v>8.61108363636363</v>
      </c>
      <c r="DY220">
        <v>0.787731909090909</v>
      </c>
      <c r="DZ220">
        <v>0.779824636363636</v>
      </c>
      <c r="EA220">
        <v>3.48812272727273</v>
      </c>
      <c r="EB220">
        <v>3.34525181818182</v>
      </c>
      <c r="EC220">
        <v>0</v>
      </c>
      <c r="ED220">
        <v>0</v>
      </c>
      <c r="EE220">
        <v>0</v>
      </c>
      <c r="EF220">
        <v>0</v>
      </c>
      <c r="EG220">
        <v>7.40909090909091</v>
      </c>
      <c r="EH220">
        <v>0</v>
      </c>
      <c r="EI220">
        <v>-41.1363636363636</v>
      </c>
      <c r="EJ220">
        <v>-4</v>
      </c>
      <c r="EK220">
        <v>30.0734545454545</v>
      </c>
      <c r="EL220">
        <v>35.5</v>
      </c>
      <c r="EM220">
        <v>32.312</v>
      </c>
      <c r="EN220">
        <v>36.75</v>
      </c>
      <c r="EO220">
        <v>31.187</v>
      </c>
      <c r="EP220">
        <v>0</v>
      </c>
      <c r="EQ220">
        <v>0</v>
      </c>
      <c r="ER220">
        <v>0</v>
      </c>
      <c r="ES220">
        <v>1654192639.9</v>
      </c>
      <c r="ET220">
        <v>0</v>
      </c>
      <c r="EU220">
        <v>1.02</v>
      </c>
      <c r="EV220">
        <v>56.1923074869244</v>
      </c>
      <c r="EW220">
        <v>-60.5769225310763</v>
      </c>
      <c r="EX220">
        <v>-32.94</v>
      </c>
      <c r="EY220">
        <v>15</v>
      </c>
      <c r="EZ220">
        <v>0</v>
      </c>
      <c r="FA220" t="s">
        <v>421</v>
      </c>
      <c r="FB220">
        <v>1653839153.1</v>
      </c>
      <c r="FC220">
        <v>1653839148.6</v>
      </c>
      <c r="FD220">
        <v>0</v>
      </c>
      <c r="FE220">
        <v>0.832</v>
      </c>
      <c r="FF220">
        <v>0.044</v>
      </c>
      <c r="FG220">
        <v>2.673</v>
      </c>
      <c r="FH220">
        <v>0.008</v>
      </c>
      <c r="FI220">
        <v>427</v>
      </c>
      <c r="FJ220">
        <v>11</v>
      </c>
      <c r="FK220">
        <v>0.49</v>
      </c>
      <c r="FL220">
        <v>0.23</v>
      </c>
      <c r="FM220">
        <v>-9.29893371666667</v>
      </c>
      <c r="FN220">
        <v>16.4424209432703</v>
      </c>
      <c r="FO220">
        <v>11.6153366311257</v>
      </c>
      <c r="FP220">
        <v>-1</v>
      </c>
      <c r="FQ220">
        <v>0.44</v>
      </c>
      <c r="FR220">
        <v>35.9615383605515</v>
      </c>
      <c r="FS220">
        <v>11.3607394125559</v>
      </c>
      <c r="FT220">
        <v>0</v>
      </c>
      <c r="FU220">
        <v>0.06004489</v>
      </c>
      <c r="FV220">
        <v>0.316336789321468</v>
      </c>
      <c r="FW220">
        <v>0.0236276415270526</v>
      </c>
      <c r="FX220">
        <v>0</v>
      </c>
      <c r="FY220">
        <v>0</v>
      </c>
      <c r="FZ220">
        <v>2</v>
      </c>
      <c r="GA220" t="s">
        <v>422</v>
      </c>
      <c r="GB220">
        <v>3.21107</v>
      </c>
      <c r="GC220">
        <v>2.7552</v>
      </c>
      <c r="GD220">
        <v>0.163801</v>
      </c>
      <c r="GE220">
        <v>0.164438</v>
      </c>
      <c r="GF220">
        <v>0.0503719</v>
      </c>
      <c r="GG220">
        <v>0.0504875</v>
      </c>
      <c r="GH220">
        <v>33020.4</v>
      </c>
      <c r="GI220">
        <v>36459.7</v>
      </c>
      <c r="GJ220">
        <v>35740.3</v>
      </c>
      <c r="GK220">
        <v>39559.7</v>
      </c>
      <c r="GL220">
        <v>48038</v>
      </c>
      <c r="GM220">
        <v>54160.6</v>
      </c>
      <c r="GN220">
        <v>55708.6</v>
      </c>
      <c r="GO220">
        <v>63323</v>
      </c>
      <c r="GP220">
        <v>2.2717</v>
      </c>
      <c r="GQ220">
        <v>2.46235</v>
      </c>
      <c r="GR220">
        <v>0.0994354</v>
      </c>
      <c r="GS220">
        <v>0</v>
      </c>
      <c r="GT220">
        <v>16.1811</v>
      </c>
      <c r="GU220">
        <v>999.9</v>
      </c>
      <c r="GV220">
        <v>35.924</v>
      </c>
      <c r="GW220">
        <v>20.513</v>
      </c>
      <c r="GX220">
        <v>9.60702</v>
      </c>
      <c r="GY220">
        <v>55.0556</v>
      </c>
      <c r="GZ220">
        <v>36.7188</v>
      </c>
      <c r="HA220">
        <v>2</v>
      </c>
      <c r="HB220">
        <v>-0.62373</v>
      </c>
      <c r="HC220">
        <v>0</v>
      </c>
      <c r="HD220">
        <v>20.1787</v>
      </c>
      <c r="HE220">
        <v>5.20501</v>
      </c>
      <c r="HF220">
        <v>12.004</v>
      </c>
      <c r="HG220">
        <v>4.97575</v>
      </c>
      <c r="HH220">
        <v>3.293</v>
      </c>
      <c r="HI220">
        <v>455.5</v>
      </c>
      <c r="HJ220">
        <v>9999</v>
      </c>
      <c r="HK220">
        <v>9999</v>
      </c>
      <c r="HL220">
        <v>8593.3</v>
      </c>
      <c r="HM220">
        <v>1.86235</v>
      </c>
      <c r="HN220">
        <v>1.86767</v>
      </c>
      <c r="HO220">
        <v>1.86737</v>
      </c>
      <c r="HP220">
        <v>1.86844</v>
      </c>
      <c r="HQ220">
        <v>1.86935</v>
      </c>
      <c r="HR220">
        <v>1.8654</v>
      </c>
      <c r="HS220">
        <v>1.86661</v>
      </c>
      <c r="HT220">
        <v>1.86798</v>
      </c>
      <c r="HU220">
        <v>5</v>
      </c>
      <c r="HV220">
        <v>0</v>
      </c>
      <c r="HW220">
        <v>0</v>
      </c>
      <c r="HX220">
        <v>0</v>
      </c>
      <c r="HY220" t="s">
        <v>423</v>
      </c>
      <c r="HZ220" t="s">
        <v>424</v>
      </c>
      <c r="IA220" t="s">
        <v>425</v>
      </c>
      <c r="IB220" t="s">
        <v>425</v>
      </c>
      <c r="IC220" t="s">
        <v>425</v>
      </c>
      <c r="ID220" t="s">
        <v>425</v>
      </c>
      <c r="IE220">
        <v>0</v>
      </c>
      <c r="IF220">
        <v>100</v>
      </c>
      <c r="IG220">
        <v>100</v>
      </c>
      <c r="IH220">
        <v>3.363</v>
      </c>
      <c r="II220">
        <v>-0.0286</v>
      </c>
      <c r="IJ220">
        <v>2.1281692141418</v>
      </c>
      <c r="IK220">
        <v>0.00126289029031032</v>
      </c>
      <c r="IL220">
        <v>1.41772891061911e-08</v>
      </c>
      <c r="IM220">
        <v>3.84268295795709e-11</v>
      </c>
      <c r="IN220">
        <v>-0.00961934716735676</v>
      </c>
      <c r="IO220">
        <v>-0.0181798780298593</v>
      </c>
      <c r="IP220">
        <v>0.00198435848900387</v>
      </c>
      <c r="IQ220">
        <v>-1.69116240974151e-05</v>
      </c>
      <c r="IR220">
        <v>-3</v>
      </c>
      <c r="IS220">
        <v>2251</v>
      </c>
      <c r="IT220">
        <v>1</v>
      </c>
      <c r="IU220">
        <v>27</v>
      </c>
      <c r="IV220">
        <v>5891.4</v>
      </c>
      <c r="IW220">
        <v>5891.5</v>
      </c>
      <c r="IX220">
        <v>0.148926</v>
      </c>
      <c r="IY220">
        <v>4.99756</v>
      </c>
      <c r="IZ220">
        <v>2.24854</v>
      </c>
      <c r="JA220">
        <v>2.60376</v>
      </c>
      <c r="JB220">
        <v>1.99585</v>
      </c>
      <c r="JC220">
        <v>2.31567</v>
      </c>
      <c r="JD220">
        <v>22.7275</v>
      </c>
      <c r="JE220">
        <v>15.0689</v>
      </c>
      <c r="JF220">
        <v>2</v>
      </c>
      <c r="JG220">
        <v>614.641</v>
      </c>
      <c r="JH220">
        <v>765.88</v>
      </c>
      <c r="JI220">
        <v>17.9704</v>
      </c>
      <c r="JJ220">
        <v>18.7739</v>
      </c>
      <c r="JK220">
        <v>30</v>
      </c>
      <c r="JL220">
        <v>18.7166</v>
      </c>
      <c r="JM220">
        <v>18.6653</v>
      </c>
      <c r="JN220">
        <v>-1</v>
      </c>
      <c r="JO220">
        <v>-30</v>
      </c>
      <c r="JP220">
        <v>-30</v>
      </c>
      <c r="JQ220">
        <v>-999.9</v>
      </c>
      <c r="JR220">
        <v>420.1</v>
      </c>
      <c r="JS220">
        <v>0</v>
      </c>
      <c r="JT220">
        <v>103.456</v>
      </c>
      <c r="JU220">
        <v>105.485</v>
      </c>
    </row>
    <row r="221" spans="1:281">
      <c r="A221">
        <v>205</v>
      </c>
      <c r="B221">
        <v>1654192699.1</v>
      </c>
      <c r="C221">
        <v>12242</v>
      </c>
      <c r="D221" t="s">
        <v>833</v>
      </c>
      <c r="E221" t="s">
        <v>834</v>
      </c>
      <c r="F221">
        <v>5</v>
      </c>
      <c r="G221" t="s">
        <v>417</v>
      </c>
      <c r="H221" t="s">
        <v>418</v>
      </c>
      <c r="I221">
        <v>1654192696.1</v>
      </c>
      <c r="J221">
        <f>(K221)/1000</f>
        <v>0</v>
      </c>
      <c r="K221">
        <f>IF(CZ221, AN221, AH221)</f>
        <v>0</v>
      </c>
      <c r="L221">
        <f>IF(CZ221, AI221, AG221)</f>
        <v>0</v>
      </c>
      <c r="M221">
        <f>DB221 - IF(AU221&gt;1, L221*CV221*100.0/(AW221*DP221), 0)</f>
        <v>0</v>
      </c>
      <c r="N221">
        <f>((T221-J221/2)*M221-L221)/(T221+J221/2)</f>
        <v>0</v>
      </c>
      <c r="O221">
        <f>N221*(DI221+DJ221)/1000.0</f>
        <v>0</v>
      </c>
      <c r="P221">
        <f>(DB221 - IF(AU221&gt;1, L221*CV221*100.0/(AW221*DP221), 0))*(DI221+DJ221)/1000.0</f>
        <v>0</v>
      </c>
      <c r="Q221">
        <f>2.0/((1/S221-1/R221)+SIGN(S221)*SQRT((1/S221-1/R221)*(1/S221-1/R221) + 4*CW221/((CW221+1)*(CW221+1))*(2*1/S221*1/R221-1/R221*1/R221)))</f>
        <v>0</v>
      </c>
      <c r="R221">
        <f>IF(LEFT(CX221,1)&lt;&gt;"0",IF(LEFT(CX221,1)="1",3.0,CY221),$D$5+$E$5*(DP221*DI221/($K$5*1000))+$F$5*(DP221*DI221/($K$5*1000))*MAX(MIN(CV221,$J$5),$I$5)*MAX(MIN(CV221,$J$5),$I$5)+$G$5*MAX(MIN(CV221,$J$5),$I$5)*(DP221*DI221/($K$5*1000))+$H$5*(DP221*DI221/($K$5*1000))*(DP221*DI221/($K$5*1000)))</f>
        <v>0</v>
      </c>
      <c r="S221">
        <f>J221*(1000-(1000*0.61365*exp(17.502*W221/(240.97+W221))/(DI221+DJ221)+DD221)/2)/(1000*0.61365*exp(17.502*W221/(240.97+W221))/(DI221+DJ221)-DD221)</f>
        <v>0</v>
      </c>
      <c r="T221">
        <f>1/((CW221+1)/(Q221/1.6)+1/(R221/1.37)) + CW221/((CW221+1)/(Q221/1.6) + CW221/(R221/1.37))</f>
        <v>0</v>
      </c>
      <c r="U221">
        <f>(CR221*CU221)</f>
        <v>0</v>
      </c>
      <c r="V221">
        <f>(DK221+(U221+2*0.95*5.67E-8*(((DK221+$B$7)+273)^4-(DK221+273)^4)-44100*J221)/(1.84*29.3*R221+8*0.95*5.67E-8*(DK221+273)^3))</f>
        <v>0</v>
      </c>
      <c r="W221">
        <f>($C$7*DL221+$D$7*DM221+$E$7*V221)</f>
        <v>0</v>
      </c>
      <c r="X221">
        <f>0.61365*exp(17.502*W221/(240.97+W221))</f>
        <v>0</v>
      </c>
      <c r="Y221">
        <f>(Z221/AA221*100)</f>
        <v>0</v>
      </c>
      <c r="Z221">
        <f>DD221*(DI221+DJ221)/1000</f>
        <v>0</v>
      </c>
      <c r="AA221">
        <f>0.61365*exp(17.502*DK221/(240.97+DK221))</f>
        <v>0</v>
      </c>
      <c r="AB221">
        <f>(X221-DD221*(DI221+DJ221)/1000)</f>
        <v>0</v>
      </c>
      <c r="AC221">
        <f>(-J221*44100)</f>
        <v>0</v>
      </c>
      <c r="AD221">
        <f>2*29.3*R221*0.92*(DK221-W221)</f>
        <v>0</v>
      </c>
      <c r="AE221">
        <f>2*0.95*5.67E-8*(((DK221+$B$7)+273)^4-(W221+273)^4)</f>
        <v>0</v>
      </c>
      <c r="AF221">
        <f>U221+AE221+AC221+AD221</f>
        <v>0</v>
      </c>
      <c r="AG221">
        <f>DH221*AU221*(DC221-DB221*(1000-AU221*DE221)/(1000-AU221*DD221))/(100*CV221)</f>
        <v>0</v>
      </c>
      <c r="AH221">
        <f>1000*DH221*AU221*(DD221-DE221)/(100*CV221*(1000-AU221*DD221))</f>
        <v>0</v>
      </c>
      <c r="AI221">
        <f>(AJ221 - AK221 - DI221*1E3/(8.314*(DK221+273.15)) * AM221/DH221 * AL221) * DH221/(100*CV221) * (1000 - DE221)/1000</f>
        <v>0</v>
      </c>
      <c r="AJ221">
        <v>963.490497736797</v>
      </c>
      <c r="AK221">
        <v>964.747145454545</v>
      </c>
      <c r="AL221">
        <v>-0.617167525852032</v>
      </c>
      <c r="AM221">
        <v>66.9138105753433</v>
      </c>
      <c r="AN221">
        <f>(AP221 - AO221 + DI221*1E3/(8.314*(DK221+273.15)) * AR221/DH221 * AQ221) * DH221/(100*CV221) * 1000/(1000 - AP221)</f>
        <v>0</v>
      </c>
      <c r="AO221">
        <v>8.61910663496064</v>
      </c>
      <c r="AP221">
        <v>8.66018575757576</v>
      </c>
      <c r="AQ221">
        <v>-7.50665863840536e-05</v>
      </c>
      <c r="AR221">
        <v>78.336245327383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MAX(0,($B$13+$C$13*DP221)/(1+$D$13*DP221)*DI221/(DK221+273)*$E$13)</f>
        <v>0</v>
      </c>
      <c r="AX221" t="s">
        <v>419</v>
      </c>
      <c r="AY221" t="s">
        <v>419</v>
      </c>
      <c r="AZ221">
        <v>0</v>
      </c>
      <c r="BA221">
        <v>0</v>
      </c>
      <c r="BB221">
        <f>1-AZ221/BA221</f>
        <v>0</v>
      </c>
      <c r="BC221">
        <v>0</v>
      </c>
      <c r="BD221" t="s">
        <v>419</v>
      </c>
      <c r="BE221" t="s">
        <v>419</v>
      </c>
      <c r="BF221">
        <v>0</v>
      </c>
      <c r="BG221">
        <v>0</v>
      </c>
      <c r="BH221">
        <f>1-BF221/BG221</f>
        <v>0</v>
      </c>
      <c r="BI221">
        <v>0.5</v>
      </c>
      <c r="BJ221">
        <f>CS221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419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f>$B$11*DQ221+$C$11*DR221+$F$11*EC221*(1-EF221)</f>
        <v>0</v>
      </c>
      <c r="CS221">
        <f>CR221*CT221</f>
        <v>0</v>
      </c>
      <c r="CT221">
        <f>($B$11*$D$9+$C$11*$D$9+$F$11*((EP221+EH221)/MAX(EP221+EH221+EQ221, 0.1)*$I$9+EQ221/MAX(EP221+EH221+EQ221, 0.1)*$J$9))/($B$11+$C$11+$F$11)</f>
        <v>0</v>
      </c>
      <c r="CU221">
        <f>($B$11*$K$9+$C$11*$K$9+$F$11*((EP221+EH221)/MAX(EP221+EH221+EQ221, 0.1)*$P$9+EQ221/MAX(EP221+EH221+EQ221, 0.1)*$Q$9))/($B$11+$C$11+$F$11)</f>
        <v>0</v>
      </c>
      <c r="CV221">
        <v>6</v>
      </c>
      <c r="CW221">
        <v>0.5</v>
      </c>
      <c r="CX221" t="s">
        <v>420</v>
      </c>
      <c r="CY221">
        <v>2</v>
      </c>
      <c r="CZ221" t="b">
        <v>1</v>
      </c>
      <c r="DA221">
        <v>1654192696.1</v>
      </c>
      <c r="DB221">
        <v>957.881</v>
      </c>
      <c r="DC221">
        <v>955.656090909091</v>
      </c>
      <c r="DD221">
        <v>8.66009</v>
      </c>
      <c r="DE221">
        <v>8.62174909090909</v>
      </c>
      <c r="DF221">
        <v>954.501090909091</v>
      </c>
      <c r="DG221">
        <v>8.68895090909091</v>
      </c>
      <c r="DH221">
        <v>600.021272727273</v>
      </c>
      <c r="DI221">
        <v>90.5624818181818</v>
      </c>
      <c r="DJ221">
        <v>0.0999200818181818</v>
      </c>
      <c r="DK221">
        <v>18.2242090909091</v>
      </c>
      <c r="DL221">
        <v>17.8309545454545</v>
      </c>
      <c r="DM221">
        <v>999.9</v>
      </c>
      <c r="DN221">
        <v>0</v>
      </c>
      <c r="DO221">
        <v>0</v>
      </c>
      <c r="DP221">
        <v>9997.44636363636</v>
      </c>
      <c r="DQ221">
        <v>0</v>
      </c>
      <c r="DR221">
        <v>0.220656</v>
      </c>
      <c r="DS221">
        <v>2.22508181818182</v>
      </c>
      <c r="DT221">
        <v>966.248818181818</v>
      </c>
      <c r="DU221">
        <v>963.966909090909</v>
      </c>
      <c r="DV221">
        <v>0.0383391</v>
      </c>
      <c r="DW221">
        <v>955.656090909091</v>
      </c>
      <c r="DX221">
        <v>8.62174909090909</v>
      </c>
      <c r="DY221">
        <v>0.784279</v>
      </c>
      <c r="DZ221">
        <v>0.780807</v>
      </c>
      <c r="EA221">
        <v>3.42590181818182</v>
      </c>
      <c r="EB221">
        <v>3.36306363636364</v>
      </c>
      <c r="EC221">
        <v>0</v>
      </c>
      <c r="ED221">
        <v>0</v>
      </c>
      <c r="EE221">
        <v>0</v>
      </c>
      <c r="EF221">
        <v>0</v>
      </c>
      <c r="EG221">
        <v>4.40909090909091</v>
      </c>
      <c r="EH221">
        <v>0</v>
      </c>
      <c r="EI221">
        <v>-37.4545454545455</v>
      </c>
      <c r="EJ221">
        <v>-3.45454545454545</v>
      </c>
      <c r="EK221">
        <v>30.062</v>
      </c>
      <c r="EL221">
        <v>35.5</v>
      </c>
      <c r="EM221">
        <v>32.312</v>
      </c>
      <c r="EN221">
        <v>36.7442727272727</v>
      </c>
      <c r="EO221">
        <v>31.1475454545455</v>
      </c>
      <c r="EP221">
        <v>0</v>
      </c>
      <c r="EQ221">
        <v>0</v>
      </c>
      <c r="ER221">
        <v>0</v>
      </c>
      <c r="ES221">
        <v>1654192699.9</v>
      </c>
      <c r="ET221">
        <v>0</v>
      </c>
      <c r="EU221">
        <v>-0.4</v>
      </c>
      <c r="EV221">
        <v>30.1153847953742</v>
      </c>
      <c r="EW221">
        <v>97.4615388758316</v>
      </c>
      <c r="EX221">
        <v>-37.68</v>
      </c>
      <c r="EY221">
        <v>15</v>
      </c>
      <c r="EZ221">
        <v>0</v>
      </c>
      <c r="FA221" t="s">
        <v>421</v>
      </c>
      <c r="FB221">
        <v>1653839153.1</v>
      </c>
      <c r="FC221">
        <v>1653839148.6</v>
      </c>
      <c r="FD221">
        <v>0</v>
      </c>
      <c r="FE221">
        <v>0.832</v>
      </c>
      <c r="FF221">
        <v>0.044</v>
      </c>
      <c r="FG221">
        <v>2.673</v>
      </c>
      <c r="FH221">
        <v>0.008</v>
      </c>
      <c r="FI221">
        <v>427</v>
      </c>
      <c r="FJ221">
        <v>11</v>
      </c>
      <c r="FK221">
        <v>0.49</v>
      </c>
      <c r="FL221">
        <v>0.23</v>
      </c>
      <c r="FM221">
        <v>1.6626754</v>
      </c>
      <c r="FN221">
        <v>1.31621088320356</v>
      </c>
      <c r="FO221">
        <v>0.82215682943372</v>
      </c>
      <c r="FP221">
        <v>-1</v>
      </c>
      <c r="FQ221">
        <v>-2.28</v>
      </c>
      <c r="FR221">
        <v>31.3846151779389</v>
      </c>
      <c r="FS221">
        <v>11.7124549091982</v>
      </c>
      <c r="FT221">
        <v>0</v>
      </c>
      <c r="FU221">
        <v>0.0332996366666667</v>
      </c>
      <c r="FV221">
        <v>0.0913299337041157</v>
      </c>
      <c r="FW221">
        <v>0.0118541620793285</v>
      </c>
      <c r="FX221">
        <v>1</v>
      </c>
      <c r="FY221">
        <v>1</v>
      </c>
      <c r="FZ221">
        <v>2</v>
      </c>
      <c r="GA221" t="s">
        <v>492</v>
      </c>
      <c r="GB221">
        <v>3.21121</v>
      </c>
      <c r="GC221">
        <v>2.75492</v>
      </c>
      <c r="GD221">
        <v>0.164964</v>
      </c>
      <c r="GE221">
        <v>0.164978</v>
      </c>
      <c r="GF221">
        <v>0.0502995</v>
      </c>
      <c r="GG221">
        <v>0.0506991</v>
      </c>
      <c r="GH221">
        <v>32974.7</v>
      </c>
      <c r="GI221">
        <v>36436</v>
      </c>
      <c r="GJ221">
        <v>35740.3</v>
      </c>
      <c r="GK221">
        <v>39559.4</v>
      </c>
      <c r="GL221">
        <v>48041.8</v>
      </c>
      <c r="GM221">
        <v>54148.3</v>
      </c>
      <c r="GN221">
        <v>55708.5</v>
      </c>
      <c r="GO221">
        <v>63322.8</v>
      </c>
      <c r="GP221">
        <v>2.27227</v>
      </c>
      <c r="GQ221">
        <v>2.4625</v>
      </c>
      <c r="GR221">
        <v>0.0971854</v>
      </c>
      <c r="GS221">
        <v>0</v>
      </c>
      <c r="GT221">
        <v>16.2031</v>
      </c>
      <c r="GU221">
        <v>999.9</v>
      </c>
      <c r="GV221">
        <v>35.972</v>
      </c>
      <c r="GW221">
        <v>20.462</v>
      </c>
      <c r="GX221">
        <v>9.59128</v>
      </c>
      <c r="GY221">
        <v>53.9456</v>
      </c>
      <c r="GZ221">
        <v>36.4944</v>
      </c>
      <c r="HA221">
        <v>2</v>
      </c>
      <c r="HB221">
        <v>-0.624205</v>
      </c>
      <c r="HC221">
        <v>0</v>
      </c>
      <c r="HD221">
        <v>20.1784</v>
      </c>
      <c r="HE221">
        <v>5.20366</v>
      </c>
      <c r="HF221">
        <v>12.004</v>
      </c>
      <c r="HG221">
        <v>4.9757</v>
      </c>
      <c r="HH221">
        <v>3.293</v>
      </c>
      <c r="HI221">
        <v>455.5</v>
      </c>
      <c r="HJ221">
        <v>9999</v>
      </c>
      <c r="HK221">
        <v>9999</v>
      </c>
      <c r="HL221">
        <v>8593.3</v>
      </c>
      <c r="HM221">
        <v>1.86235</v>
      </c>
      <c r="HN221">
        <v>1.86766</v>
      </c>
      <c r="HO221">
        <v>1.86737</v>
      </c>
      <c r="HP221">
        <v>1.86844</v>
      </c>
      <c r="HQ221">
        <v>1.86935</v>
      </c>
      <c r="HR221">
        <v>1.8654</v>
      </c>
      <c r="HS221">
        <v>1.86661</v>
      </c>
      <c r="HT221">
        <v>1.86798</v>
      </c>
      <c r="HU221">
        <v>5</v>
      </c>
      <c r="HV221">
        <v>0</v>
      </c>
      <c r="HW221">
        <v>0</v>
      </c>
      <c r="HX221">
        <v>0</v>
      </c>
      <c r="HY221" t="s">
        <v>423</v>
      </c>
      <c r="HZ221" t="s">
        <v>424</v>
      </c>
      <c r="IA221" t="s">
        <v>425</v>
      </c>
      <c r="IB221" t="s">
        <v>425</v>
      </c>
      <c r="IC221" t="s">
        <v>425</v>
      </c>
      <c r="ID221" t="s">
        <v>425</v>
      </c>
      <c r="IE221">
        <v>0</v>
      </c>
      <c r="IF221">
        <v>100</v>
      </c>
      <c r="IG221">
        <v>100</v>
      </c>
      <c r="IH221">
        <v>3.378</v>
      </c>
      <c r="II221">
        <v>-0.0288</v>
      </c>
      <c r="IJ221">
        <v>2.1281692141418</v>
      </c>
      <c r="IK221">
        <v>0.00126289029031032</v>
      </c>
      <c r="IL221">
        <v>1.41772891061911e-08</v>
      </c>
      <c r="IM221">
        <v>3.84268295795709e-11</v>
      </c>
      <c r="IN221">
        <v>-0.00961934716735676</v>
      </c>
      <c r="IO221">
        <v>-0.0181798780298593</v>
      </c>
      <c r="IP221">
        <v>0.00198435848900387</v>
      </c>
      <c r="IQ221">
        <v>-1.69116240974151e-05</v>
      </c>
      <c r="IR221">
        <v>-3</v>
      </c>
      <c r="IS221">
        <v>2251</v>
      </c>
      <c r="IT221">
        <v>1</v>
      </c>
      <c r="IU221">
        <v>27</v>
      </c>
      <c r="IV221">
        <v>5892.4</v>
      </c>
      <c r="IW221">
        <v>5892.5</v>
      </c>
      <c r="IX221">
        <v>0.148926</v>
      </c>
      <c r="IY221">
        <v>4.99756</v>
      </c>
      <c r="IZ221">
        <v>2.24854</v>
      </c>
      <c r="JA221">
        <v>2.60132</v>
      </c>
      <c r="JB221">
        <v>1.99585</v>
      </c>
      <c r="JC221">
        <v>2.26562</v>
      </c>
      <c r="JD221">
        <v>22.6871</v>
      </c>
      <c r="JE221">
        <v>15.0514</v>
      </c>
      <c r="JF221">
        <v>2</v>
      </c>
      <c r="JG221">
        <v>614.944</v>
      </c>
      <c r="JH221">
        <v>765.857</v>
      </c>
      <c r="JI221">
        <v>17.9589</v>
      </c>
      <c r="JJ221">
        <v>18.7646</v>
      </c>
      <c r="JK221">
        <v>30.0001</v>
      </c>
      <c r="JL221">
        <v>18.7069</v>
      </c>
      <c r="JM221">
        <v>18.6557</v>
      </c>
      <c r="JN221">
        <v>-1</v>
      </c>
      <c r="JO221">
        <v>-30</v>
      </c>
      <c r="JP221">
        <v>-30</v>
      </c>
      <c r="JQ221">
        <v>-999.9</v>
      </c>
      <c r="JR221">
        <v>420.1</v>
      </c>
      <c r="JS221">
        <v>0</v>
      </c>
      <c r="JT221">
        <v>103.456</v>
      </c>
      <c r="JU221">
        <v>105.484</v>
      </c>
    </row>
    <row r="222" spans="1:281">
      <c r="A222">
        <v>206</v>
      </c>
      <c r="B222">
        <v>1654192759.1</v>
      </c>
      <c r="C222">
        <v>12302</v>
      </c>
      <c r="D222" t="s">
        <v>835</v>
      </c>
      <c r="E222" t="s">
        <v>836</v>
      </c>
      <c r="F222">
        <v>5</v>
      </c>
      <c r="G222" t="s">
        <v>417</v>
      </c>
      <c r="H222" t="s">
        <v>418</v>
      </c>
      <c r="I222">
        <v>1654192756.1</v>
      </c>
      <c r="J222">
        <f>(K222)/1000</f>
        <v>0</v>
      </c>
      <c r="K222">
        <f>IF(CZ222, AN222, AH222)</f>
        <v>0</v>
      </c>
      <c r="L222">
        <f>IF(CZ222, AI222, AG222)</f>
        <v>0</v>
      </c>
      <c r="M222">
        <f>DB222 - IF(AU222&gt;1, L222*CV222*100.0/(AW222*DP222), 0)</f>
        <v>0</v>
      </c>
      <c r="N222">
        <f>((T222-J222/2)*M222-L222)/(T222+J222/2)</f>
        <v>0</v>
      </c>
      <c r="O222">
        <f>N222*(DI222+DJ222)/1000.0</f>
        <v>0</v>
      </c>
      <c r="P222">
        <f>(DB222 - IF(AU222&gt;1, L222*CV222*100.0/(AW222*DP222), 0))*(DI222+DJ222)/1000.0</f>
        <v>0</v>
      </c>
      <c r="Q222">
        <f>2.0/((1/S222-1/R222)+SIGN(S222)*SQRT((1/S222-1/R222)*(1/S222-1/R222) + 4*CW222/((CW222+1)*(CW222+1))*(2*1/S222*1/R222-1/R222*1/R222)))</f>
        <v>0</v>
      </c>
      <c r="R222">
        <f>IF(LEFT(CX222,1)&lt;&gt;"0",IF(LEFT(CX222,1)="1",3.0,CY222),$D$5+$E$5*(DP222*DI222/($K$5*1000))+$F$5*(DP222*DI222/($K$5*1000))*MAX(MIN(CV222,$J$5),$I$5)*MAX(MIN(CV222,$J$5),$I$5)+$G$5*MAX(MIN(CV222,$J$5),$I$5)*(DP222*DI222/($K$5*1000))+$H$5*(DP222*DI222/($K$5*1000))*(DP222*DI222/($K$5*1000)))</f>
        <v>0</v>
      </c>
      <c r="S222">
        <f>J222*(1000-(1000*0.61365*exp(17.502*W222/(240.97+W222))/(DI222+DJ222)+DD222)/2)/(1000*0.61365*exp(17.502*W222/(240.97+W222))/(DI222+DJ222)-DD222)</f>
        <v>0</v>
      </c>
      <c r="T222">
        <f>1/((CW222+1)/(Q222/1.6)+1/(R222/1.37)) + CW222/((CW222+1)/(Q222/1.6) + CW222/(R222/1.37))</f>
        <v>0</v>
      </c>
      <c r="U222">
        <f>(CR222*CU222)</f>
        <v>0</v>
      </c>
      <c r="V222">
        <f>(DK222+(U222+2*0.95*5.67E-8*(((DK222+$B$7)+273)^4-(DK222+273)^4)-44100*J222)/(1.84*29.3*R222+8*0.95*5.67E-8*(DK222+273)^3))</f>
        <v>0</v>
      </c>
      <c r="W222">
        <f>($C$7*DL222+$D$7*DM222+$E$7*V222)</f>
        <v>0</v>
      </c>
      <c r="X222">
        <f>0.61365*exp(17.502*W222/(240.97+W222))</f>
        <v>0</v>
      </c>
      <c r="Y222">
        <f>(Z222/AA222*100)</f>
        <v>0</v>
      </c>
      <c r="Z222">
        <f>DD222*(DI222+DJ222)/1000</f>
        <v>0</v>
      </c>
      <c r="AA222">
        <f>0.61365*exp(17.502*DK222/(240.97+DK222))</f>
        <v>0</v>
      </c>
      <c r="AB222">
        <f>(X222-DD222*(DI222+DJ222)/1000)</f>
        <v>0</v>
      </c>
      <c r="AC222">
        <f>(-J222*44100)</f>
        <v>0</v>
      </c>
      <c r="AD222">
        <f>2*29.3*R222*0.92*(DK222-W222)</f>
        <v>0</v>
      </c>
      <c r="AE222">
        <f>2*0.95*5.67E-8*(((DK222+$B$7)+273)^4-(W222+273)^4)</f>
        <v>0</v>
      </c>
      <c r="AF222">
        <f>U222+AE222+AC222+AD222</f>
        <v>0</v>
      </c>
      <c r="AG222">
        <f>DH222*AU222*(DC222-DB222*(1000-AU222*DE222)/(1000-AU222*DD222))/(100*CV222)</f>
        <v>0</v>
      </c>
      <c r="AH222">
        <f>1000*DH222*AU222*(DD222-DE222)/(100*CV222*(1000-AU222*DD222))</f>
        <v>0</v>
      </c>
      <c r="AI222">
        <f>(AJ222 - AK222 - DI222*1E3/(8.314*(DK222+273.15)) * AM222/DH222 * AL222) * DH222/(100*CV222) * (1000 - DE222)/1000</f>
        <v>0</v>
      </c>
      <c r="AJ222">
        <v>917.868149564886</v>
      </c>
      <c r="AK222">
        <v>919.668381818183</v>
      </c>
      <c r="AL222">
        <v>-0.734000549535339</v>
      </c>
      <c r="AM222">
        <v>66.9138105753433</v>
      </c>
      <c r="AN222">
        <f>(AP222 - AO222 + DI222*1E3/(8.314*(DK222+273.15)) * AR222/DH222 * AQ222) * DH222/(100*CV222) * 1000/(1000 - AP222)</f>
        <v>0</v>
      </c>
      <c r="AO222">
        <v>8.70065512457433</v>
      </c>
      <c r="AP222">
        <v>8.75177333333333</v>
      </c>
      <c r="AQ222">
        <v>-0.000148944143605925</v>
      </c>
      <c r="AR222">
        <v>78.336245327383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MAX(0,($B$13+$C$13*DP222)/(1+$D$13*DP222)*DI222/(DK222+273)*$E$13)</f>
        <v>0</v>
      </c>
      <c r="AX222" t="s">
        <v>419</v>
      </c>
      <c r="AY222" t="s">
        <v>419</v>
      </c>
      <c r="AZ222">
        <v>0</v>
      </c>
      <c r="BA222">
        <v>0</v>
      </c>
      <c r="BB222">
        <f>1-AZ222/BA222</f>
        <v>0</v>
      </c>
      <c r="BC222">
        <v>0</v>
      </c>
      <c r="BD222" t="s">
        <v>419</v>
      </c>
      <c r="BE222" t="s">
        <v>419</v>
      </c>
      <c r="BF222">
        <v>0</v>
      </c>
      <c r="BG222">
        <v>0</v>
      </c>
      <c r="BH222">
        <f>1-BF222/BG222</f>
        <v>0</v>
      </c>
      <c r="BI222">
        <v>0.5</v>
      </c>
      <c r="BJ222">
        <f>CS222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419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f>$B$11*DQ222+$C$11*DR222+$F$11*EC222*(1-EF222)</f>
        <v>0</v>
      </c>
      <c r="CS222">
        <f>CR222*CT222</f>
        <v>0</v>
      </c>
      <c r="CT222">
        <f>($B$11*$D$9+$C$11*$D$9+$F$11*((EP222+EH222)/MAX(EP222+EH222+EQ222, 0.1)*$I$9+EQ222/MAX(EP222+EH222+EQ222, 0.1)*$J$9))/($B$11+$C$11+$F$11)</f>
        <v>0</v>
      </c>
      <c r="CU222">
        <f>($B$11*$K$9+$C$11*$K$9+$F$11*((EP222+EH222)/MAX(EP222+EH222+EQ222, 0.1)*$P$9+EQ222/MAX(EP222+EH222+EQ222, 0.1)*$Q$9))/($B$11+$C$11+$F$11)</f>
        <v>0</v>
      </c>
      <c r="CV222">
        <v>6</v>
      </c>
      <c r="CW222">
        <v>0.5</v>
      </c>
      <c r="CX222" t="s">
        <v>420</v>
      </c>
      <c r="CY222">
        <v>2</v>
      </c>
      <c r="CZ222" t="b">
        <v>1</v>
      </c>
      <c r="DA222">
        <v>1654192756.1</v>
      </c>
      <c r="DB222">
        <v>913.438636363636</v>
      </c>
      <c r="DC222">
        <v>910.378545454545</v>
      </c>
      <c r="DD222">
        <v>8.75851636363636</v>
      </c>
      <c r="DE222">
        <v>8.70455272727273</v>
      </c>
      <c r="DF222">
        <v>910.120272727273</v>
      </c>
      <c r="DG222">
        <v>8.78615272727273</v>
      </c>
      <c r="DH222">
        <v>599.960909090909</v>
      </c>
      <c r="DI222">
        <v>90.5608272727273</v>
      </c>
      <c r="DJ222">
        <v>0.0996389454545455</v>
      </c>
      <c r="DK222">
        <v>18.1986727272727</v>
      </c>
      <c r="DL222">
        <v>17.8128909090909</v>
      </c>
      <c r="DM222">
        <v>999.9</v>
      </c>
      <c r="DN222">
        <v>0</v>
      </c>
      <c r="DO222">
        <v>0</v>
      </c>
      <c r="DP222">
        <v>10051.4636363636</v>
      </c>
      <c r="DQ222">
        <v>0</v>
      </c>
      <c r="DR222">
        <v>0.220656</v>
      </c>
      <c r="DS222">
        <v>3.06022181818182</v>
      </c>
      <c r="DT222">
        <v>921.509818181818</v>
      </c>
      <c r="DU222">
        <v>918.372454545455</v>
      </c>
      <c r="DV222">
        <v>0.0539622818181818</v>
      </c>
      <c r="DW222">
        <v>910.378545454545</v>
      </c>
      <c r="DX222">
        <v>8.70455272727273</v>
      </c>
      <c r="DY222">
        <v>0.793178272727273</v>
      </c>
      <c r="DZ222">
        <v>0.788291545454545</v>
      </c>
      <c r="EA222">
        <v>3.58580181818182</v>
      </c>
      <c r="EB222">
        <v>3.49819</v>
      </c>
      <c r="EC222">
        <v>0</v>
      </c>
      <c r="ED222">
        <v>0</v>
      </c>
      <c r="EE222">
        <v>0</v>
      </c>
      <c r="EF222">
        <v>0</v>
      </c>
      <c r="EG222">
        <v>-3.09090909090909</v>
      </c>
      <c r="EH222">
        <v>0</v>
      </c>
      <c r="EI222">
        <v>-33.2272727272727</v>
      </c>
      <c r="EJ222">
        <v>-2.04545454545455</v>
      </c>
      <c r="EK222">
        <v>30.062</v>
      </c>
      <c r="EL222">
        <v>35.5</v>
      </c>
      <c r="EM222">
        <v>32.312</v>
      </c>
      <c r="EN222">
        <v>36.687</v>
      </c>
      <c r="EO222">
        <v>31.125</v>
      </c>
      <c r="EP222">
        <v>0</v>
      </c>
      <c r="EQ222">
        <v>0</v>
      </c>
      <c r="ER222">
        <v>0</v>
      </c>
      <c r="ES222">
        <v>1654192759.9</v>
      </c>
      <c r="ET222">
        <v>0</v>
      </c>
      <c r="EU222">
        <v>0.86</v>
      </c>
      <c r="EV222">
        <v>-40.9230772992798</v>
      </c>
      <c r="EW222">
        <v>15.1538465262868</v>
      </c>
      <c r="EX222">
        <v>-34.1</v>
      </c>
      <c r="EY222">
        <v>15</v>
      </c>
      <c r="EZ222">
        <v>0</v>
      </c>
      <c r="FA222" t="s">
        <v>421</v>
      </c>
      <c r="FB222">
        <v>1653839153.1</v>
      </c>
      <c r="FC222">
        <v>1653839148.6</v>
      </c>
      <c r="FD222">
        <v>0</v>
      </c>
      <c r="FE222">
        <v>0.832</v>
      </c>
      <c r="FF222">
        <v>0.044</v>
      </c>
      <c r="FG222">
        <v>2.673</v>
      </c>
      <c r="FH222">
        <v>0.008</v>
      </c>
      <c r="FI222">
        <v>427</v>
      </c>
      <c r="FJ222">
        <v>11</v>
      </c>
      <c r="FK222">
        <v>0.49</v>
      </c>
      <c r="FL222">
        <v>0.23</v>
      </c>
      <c r="FM222">
        <v>3.34573290322581</v>
      </c>
      <c r="FN222">
        <v>-2.78025387096776</v>
      </c>
      <c r="FO222">
        <v>0.213644666711229</v>
      </c>
      <c r="FP222">
        <v>-1</v>
      </c>
      <c r="FQ222">
        <v>-0.615384615384615</v>
      </c>
      <c r="FR222">
        <v>-16.8888892046439</v>
      </c>
      <c r="FS222">
        <v>11.4121289157866</v>
      </c>
      <c r="FT222">
        <v>0</v>
      </c>
      <c r="FU222">
        <v>0.0333602096774194</v>
      </c>
      <c r="FV222">
        <v>0.209958929032258</v>
      </c>
      <c r="FW222">
        <v>0.0160166471134568</v>
      </c>
      <c r="FX222">
        <v>0</v>
      </c>
      <c r="FY222">
        <v>0</v>
      </c>
      <c r="FZ222">
        <v>2</v>
      </c>
      <c r="GA222" t="s">
        <v>422</v>
      </c>
      <c r="GB222">
        <v>3.21132</v>
      </c>
      <c r="GC222">
        <v>2.75527</v>
      </c>
      <c r="GD222">
        <v>0.159945</v>
      </c>
      <c r="GE222">
        <v>0.159978</v>
      </c>
      <c r="GF222">
        <v>0.0506977</v>
      </c>
      <c r="GG222">
        <v>0.0509497</v>
      </c>
      <c r="GH222">
        <v>33173.1</v>
      </c>
      <c r="GI222">
        <v>36655.1</v>
      </c>
      <c r="GJ222">
        <v>35740.9</v>
      </c>
      <c r="GK222">
        <v>39560.9</v>
      </c>
      <c r="GL222">
        <v>48022</v>
      </c>
      <c r="GM222">
        <v>54135.6</v>
      </c>
      <c r="GN222">
        <v>55709.5</v>
      </c>
      <c r="GO222">
        <v>63325.1</v>
      </c>
      <c r="GP222">
        <v>2.27233</v>
      </c>
      <c r="GQ222">
        <v>2.46285</v>
      </c>
      <c r="GR222">
        <v>0.09818</v>
      </c>
      <c r="GS222">
        <v>0</v>
      </c>
      <c r="GT222">
        <v>16.1691</v>
      </c>
      <c r="GU222">
        <v>999.9</v>
      </c>
      <c r="GV222">
        <v>36.247</v>
      </c>
      <c r="GW222">
        <v>20.422</v>
      </c>
      <c r="GX222">
        <v>9.6408</v>
      </c>
      <c r="GY222">
        <v>55.0556</v>
      </c>
      <c r="GZ222">
        <v>36.6546</v>
      </c>
      <c r="HA222">
        <v>2</v>
      </c>
      <c r="HB222">
        <v>-0.624924</v>
      </c>
      <c r="HC222">
        <v>0</v>
      </c>
      <c r="HD222">
        <v>20.1786</v>
      </c>
      <c r="HE222">
        <v>5.20426</v>
      </c>
      <c r="HF222">
        <v>12.004</v>
      </c>
      <c r="HG222">
        <v>4.97585</v>
      </c>
      <c r="HH222">
        <v>3.293</v>
      </c>
      <c r="HI222">
        <v>455.5</v>
      </c>
      <c r="HJ222">
        <v>9999</v>
      </c>
      <c r="HK222">
        <v>9999</v>
      </c>
      <c r="HL222">
        <v>8593.3</v>
      </c>
      <c r="HM222">
        <v>1.86235</v>
      </c>
      <c r="HN222">
        <v>1.86765</v>
      </c>
      <c r="HO222">
        <v>1.86737</v>
      </c>
      <c r="HP222">
        <v>1.86844</v>
      </c>
      <c r="HQ222">
        <v>1.86935</v>
      </c>
      <c r="HR222">
        <v>1.8654</v>
      </c>
      <c r="HS222">
        <v>1.86661</v>
      </c>
      <c r="HT222">
        <v>1.86798</v>
      </c>
      <c r="HU222">
        <v>5</v>
      </c>
      <c r="HV222">
        <v>0</v>
      </c>
      <c r="HW222">
        <v>0</v>
      </c>
      <c r="HX222">
        <v>0</v>
      </c>
      <c r="HY222" t="s">
        <v>423</v>
      </c>
      <c r="HZ222" t="s">
        <v>424</v>
      </c>
      <c r="IA222" t="s">
        <v>425</v>
      </c>
      <c r="IB222" t="s">
        <v>425</v>
      </c>
      <c r="IC222" t="s">
        <v>425</v>
      </c>
      <c r="ID222" t="s">
        <v>425</v>
      </c>
      <c r="IE222">
        <v>0</v>
      </c>
      <c r="IF222">
        <v>100</v>
      </c>
      <c r="IG222">
        <v>100</v>
      </c>
      <c r="IH222">
        <v>3.315</v>
      </c>
      <c r="II222">
        <v>-0.0277</v>
      </c>
      <c r="IJ222">
        <v>2.1281692141418</v>
      </c>
      <c r="IK222">
        <v>0.00126289029031032</v>
      </c>
      <c r="IL222">
        <v>1.41772891061911e-08</v>
      </c>
      <c r="IM222">
        <v>3.84268295795709e-11</v>
      </c>
      <c r="IN222">
        <v>-0.00961934716735676</v>
      </c>
      <c r="IO222">
        <v>-0.0181798780298593</v>
      </c>
      <c r="IP222">
        <v>0.00198435848900387</v>
      </c>
      <c r="IQ222">
        <v>-1.69116240974151e-05</v>
      </c>
      <c r="IR222">
        <v>-3</v>
      </c>
      <c r="IS222">
        <v>2251</v>
      </c>
      <c r="IT222">
        <v>1</v>
      </c>
      <c r="IU222">
        <v>27</v>
      </c>
      <c r="IV222">
        <v>5893.4</v>
      </c>
      <c r="IW222">
        <v>5893.5</v>
      </c>
      <c r="IX222">
        <v>0.148926</v>
      </c>
      <c r="IY222">
        <v>4.99756</v>
      </c>
      <c r="IZ222">
        <v>2.24854</v>
      </c>
      <c r="JA222">
        <v>2.60132</v>
      </c>
      <c r="JB222">
        <v>1.99585</v>
      </c>
      <c r="JC222">
        <v>2.34619</v>
      </c>
      <c r="JD222">
        <v>22.667</v>
      </c>
      <c r="JE222">
        <v>15.0514</v>
      </c>
      <c r="JF222">
        <v>2</v>
      </c>
      <c r="JG222">
        <v>614.849</v>
      </c>
      <c r="JH222">
        <v>765.993</v>
      </c>
      <c r="JI222">
        <v>17.9457</v>
      </c>
      <c r="JJ222">
        <v>18.756</v>
      </c>
      <c r="JK222">
        <v>30</v>
      </c>
      <c r="JL222">
        <v>18.6969</v>
      </c>
      <c r="JM222">
        <v>18.6447</v>
      </c>
      <c r="JN222">
        <v>-1</v>
      </c>
      <c r="JO222">
        <v>-30</v>
      </c>
      <c r="JP222">
        <v>-30</v>
      </c>
      <c r="JQ222">
        <v>-999.9</v>
      </c>
      <c r="JR222">
        <v>420.1</v>
      </c>
      <c r="JS222">
        <v>0</v>
      </c>
      <c r="JT222">
        <v>103.458</v>
      </c>
      <c r="JU222">
        <v>105.488</v>
      </c>
    </row>
    <row r="223" spans="1:281">
      <c r="A223">
        <v>207</v>
      </c>
      <c r="B223">
        <v>1654192819.1</v>
      </c>
      <c r="C223">
        <v>12362</v>
      </c>
      <c r="D223" t="s">
        <v>837</v>
      </c>
      <c r="E223" t="s">
        <v>838</v>
      </c>
      <c r="F223">
        <v>5</v>
      </c>
      <c r="G223" t="s">
        <v>417</v>
      </c>
      <c r="H223" t="s">
        <v>418</v>
      </c>
      <c r="I223">
        <v>1654192816.1</v>
      </c>
      <c r="J223">
        <f>(K223)/1000</f>
        <v>0</v>
      </c>
      <c r="K223">
        <f>IF(CZ223, AN223, AH223)</f>
        <v>0</v>
      </c>
      <c r="L223">
        <f>IF(CZ223, AI223, AG223)</f>
        <v>0</v>
      </c>
      <c r="M223">
        <f>DB223 - IF(AU223&gt;1, L223*CV223*100.0/(AW223*DP223), 0)</f>
        <v>0</v>
      </c>
      <c r="N223">
        <f>((T223-J223/2)*M223-L223)/(T223+J223/2)</f>
        <v>0</v>
      </c>
      <c r="O223">
        <f>N223*(DI223+DJ223)/1000.0</f>
        <v>0</v>
      </c>
      <c r="P223">
        <f>(DB223 - IF(AU223&gt;1, L223*CV223*100.0/(AW223*DP223), 0))*(DI223+DJ223)/1000.0</f>
        <v>0</v>
      </c>
      <c r="Q223">
        <f>2.0/((1/S223-1/R223)+SIGN(S223)*SQRT((1/S223-1/R223)*(1/S223-1/R223) + 4*CW223/((CW223+1)*(CW223+1))*(2*1/S223*1/R223-1/R223*1/R223)))</f>
        <v>0</v>
      </c>
      <c r="R223">
        <f>IF(LEFT(CX223,1)&lt;&gt;"0",IF(LEFT(CX223,1)="1",3.0,CY223),$D$5+$E$5*(DP223*DI223/($K$5*1000))+$F$5*(DP223*DI223/($K$5*1000))*MAX(MIN(CV223,$J$5),$I$5)*MAX(MIN(CV223,$J$5),$I$5)+$G$5*MAX(MIN(CV223,$J$5),$I$5)*(DP223*DI223/($K$5*1000))+$H$5*(DP223*DI223/($K$5*1000))*(DP223*DI223/($K$5*1000)))</f>
        <v>0</v>
      </c>
      <c r="S223">
        <f>J223*(1000-(1000*0.61365*exp(17.502*W223/(240.97+W223))/(DI223+DJ223)+DD223)/2)/(1000*0.61365*exp(17.502*W223/(240.97+W223))/(DI223+DJ223)-DD223)</f>
        <v>0</v>
      </c>
      <c r="T223">
        <f>1/((CW223+1)/(Q223/1.6)+1/(R223/1.37)) + CW223/((CW223+1)/(Q223/1.6) + CW223/(R223/1.37))</f>
        <v>0</v>
      </c>
      <c r="U223">
        <f>(CR223*CU223)</f>
        <v>0</v>
      </c>
      <c r="V223">
        <f>(DK223+(U223+2*0.95*5.67E-8*(((DK223+$B$7)+273)^4-(DK223+273)^4)-44100*J223)/(1.84*29.3*R223+8*0.95*5.67E-8*(DK223+273)^3))</f>
        <v>0</v>
      </c>
      <c r="W223">
        <f>($C$7*DL223+$D$7*DM223+$E$7*V223)</f>
        <v>0</v>
      </c>
      <c r="X223">
        <f>0.61365*exp(17.502*W223/(240.97+W223))</f>
        <v>0</v>
      </c>
      <c r="Y223">
        <f>(Z223/AA223*100)</f>
        <v>0</v>
      </c>
      <c r="Z223">
        <f>DD223*(DI223+DJ223)/1000</f>
        <v>0</v>
      </c>
      <c r="AA223">
        <f>0.61365*exp(17.502*DK223/(240.97+DK223))</f>
        <v>0</v>
      </c>
      <c r="AB223">
        <f>(X223-DD223*(DI223+DJ223)/1000)</f>
        <v>0</v>
      </c>
      <c r="AC223">
        <f>(-J223*44100)</f>
        <v>0</v>
      </c>
      <c r="AD223">
        <f>2*29.3*R223*0.92*(DK223-W223)</f>
        <v>0</v>
      </c>
      <c r="AE223">
        <f>2*0.95*5.67E-8*(((DK223+$B$7)+273)^4-(W223+273)^4)</f>
        <v>0</v>
      </c>
      <c r="AF223">
        <f>U223+AE223+AC223+AD223</f>
        <v>0</v>
      </c>
      <c r="AG223">
        <f>DH223*AU223*(DC223-DB223*(1000-AU223*DE223)/(1000-AU223*DD223))/(100*CV223)</f>
        <v>0</v>
      </c>
      <c r="AH223">
        <f>1000*DH223*AU223*(DD223-DE223)/(100*CV223*(1000-AU223*DD223))</f>
        <v>0</v>
      </c>
      <c r="AI223">
        <f>(AJ223 - AK223 - DI223*1E3/(8.314*(DK223+273.15)) * AM223/DH223 * AL223) * DH223/(100*CV223) * (1000 - DE223)/1000</f>
        <v>0</v>
      </c>
      <c r="AJ223">
        <v>874.583247371428</v>
      </c>
      <c r="AK223">
        <v>876.456521212121</v>
      </c>
      <c r="AL223">
        <v>-0.703872351834214</v>
      </c>
      <c r="AM223">
        <v>66.9138105753433</v>
      </c>
      <c r="AN223">
        <f>(AP223 - AO223 + DI223*1E3/(8.314*(DK223+273.15)) * AR223/DH223 * AQ223) * DH223/(100*CV223) * 1000/(1000 - AP223)</f>
        <v>0</v>
      </c>
      <c r="AO223">
        <v>8.60288274286815</v>
      </c>
      <c r="AP223">
        <v>8.66899054545454</v>
      </c>
      <c r="AQ223">
        <v>-0.000447448341259122</v>
      </c>
      <c r="AR223">
        <v>78.336245327383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MAX(0,($B$13+$C$13*DP223)/(1+$D$13*DP223)*DI223/(DK223+273)*$E$13)</f>
        <v>0</v>
      </c>
      <c r="AX223" t="s">
        <v>419</v>
      </c>
      <c r="AY223" t="s">
        <v>419</v>
      </c>
      <c r="AZ223">
        <v>0</v>
      </c>
      <c r="BA223">
        <v>0</v>
      </c>
      <c r="BB223">
        <f>1-AZ223/BA223</f>
        <v>0</v>
      </c>
      <c r="BC223">
        <v>0</v>
      </c>
      <c r="BD223" t="s">
        <v>419</v>
      </c>
      <c r="BE223" t="s">
        <v>419</v>
      </c>
      <c r="BF223">
        <v>0</v>
      </c>
      <c r="BG223">
        <v>0</v>
      </c>
      <c r="BH223">
        <f>1-BF223/BG223</f>
        <v>0</v>
      </c>
      <c r="BI223">
        <v>0.5</v>
      </c>
      <c r="BJ223">
        <f>CS223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419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f>$B$11*DQ223+$C$11*DR223+$F$11*EC223*(1-EF223)</f>
        <v>0</v>
      </c>
      <c r="CS223">
        <f>CR223*CT223</f>
        <v>0</v>
      </c>
      <c r="CT223">
        <f>($B$11*$D$9+$C$11*$D$9+$F$11*((EP223+EH223)/MAX(EP223+EH223+EQ223, 0.1)*$I$9+EQ223/MAX(EP223+EH223+EQ223, 0.1)*$J$9))/($B$11+$C$11+$F$11)</f>
        <v>0</v>
      </c>
      <c r="CU223">
        <f>($B$11*$K$9+$C$11*$K$9+$F$11*((EP223+EH223)/MAX(EP223+EH223+EQ223, 0.1)*$P$9+EQ223/MAX(EP223+EH223+EQ223, 0.1)*$Q$9))/($B$11+$C$11+$F$11)</f>
        <v>0</v>
      </c>
      <c r="CV223">
        <v>6</v>
      </c>
      <c r="CW223">
        <v>0.5</v>
      </c>
      <c r="CX223" t="s">
        <v>420</v>
      </c>
      <c r="CY223">
        <v>2</v>
      </c>
      <c r="CZ223" t="b">
        <v>1</v>
      </c>
      <c r="DA223">
        <v>1654192816.1</v>
      </c>
      <c r="DB223">
        <v>870.580454545454</v>
      </c>
      <c r="DC223">
        <v>867.584181818182</v>
      </c>
      <c r="DD223">
        <v>8.67981454545455</v>
      </c>
      <c r="DE223">
        <v>8.60922636363636</v>
      </c>
      <c r="DF223">
        <v>867.321090909091</v>
      </c>
      <c r="DG223">
        <v>8.70843545454545</v>
      </c>
      <c r="DH223">
        <v>600.001090909091</v>
      </c>
      <c r="DI223">
        <v>90.5608</v>
      </c>
      <c r="DJ223">
        <v>0.0998414090909091</v>
      </c>
      <c r="DK223">
        <v>18.2036636363636</v>
      </c>
      <c r="DL223">
        <v>17.8141454545455</v>
      </c>
      <c r="DM223">
        <v>999.9</v>
      </c>
      <c r="DN223">
        <v>0</v>
      </c>
      <c r="DO223">
        <v>0</v>
      </c>
      <c r="DP223">
        <v>10011.6727272727</v>
      </c>
      <c r="DQ223">
        <v>0</v>
      </c>
      <c r="DR223">
        <v>0.220656</v>
      </c>
      <c r="DS223">
        <v>2.99634363636364</v>
      </c>
      <c r="DT223">
        <v>878.203</v>
      </c>
      <c r="DU223">
        <v>875.118363636364</v>
      </c>
      <c r="DV223">
        <v>0.0705871636363636</v>
      </c>
      <c r="DW223">
        <v>867.584181818182</v>
      </c>
      <c r="DX223">
        <v>8.60922636363636</v>
      </c>
      <c r="DY223">
        <v>0.786050818181818</v>
      </c>
      <c r="DZ223">
        <v>0.779658363636364</v>
      </c>
      <c r="EA223">
        <v>3.45786</v>
      </c>
      <c r="EB223">
        <v>3.34224363636364</v>
      </c>
      <c r="EC223">
        <v>0</v>
      </c>
      <c r="ED223">
        <v>0</v>
      </c>
      <c r="EE223">
        <v>0</v>
      </c>
      <c r="EF223">
        <v>0</v>
      </c>
      <c r="EG223">
        <v>-0.5</v>
      </c>
      <c r="EH223">
        <v>0</v>
      </c>
      <c r="EI223">
        <v>-30.5454545454545</v>
      </c>
      <c r="EJ223">
        <v>-1.18181818181818</v>
      </c>
      <c r="EK223">
        <v>30.062</v>
      </c>
      <c r="EL223">
        <v>35.4713636363636</v>
      </c>
      <c r="EM223">
        <v>32.25</v>
      </c>
      <c r="EN223">
        <v>36.687</v>
      </c>
      <c r="EO223">
        <v>31.125</v>
      </c>
      <c r="EP223">
        <v>0</v>
      </c>
      <c r="EQ223">
        <v>0</v>
      </c>
      <c r="ER223">
        <v>0</v>
      </c>
      <c r="ES223">
        <v>1654192819.9</v>
      </c>
      <c r="ET223">
        <v>0</v>
      </c>
      <c r="EU223">
        <v>1.8</v>
      </c>
      <c r="EV223">
        <v>-28.8461546291261</v>
      </c>
      <c r="EW223">
        <v>69.0000003943075</v>
      </c>
      <c r="EX223">
        <v>-38.68</v>
      </c>
      <c r="EY223">
        <v>15</v>
      </c>
      <c r="EZ223">
        <v>0</v>
      </c>
      <c r="FA223" t="s">
        <v>421</v>
      </c>
      <c r="FB223">
        <v>1653839153.1</v>
      </c>
      <c r="FC223">
        <v>1653839148.6</v>
      </c>
      <c r="FD223">
        <v>0</v>
      </c>
      <c r="FE223">
        <v>0.832</v>
      </c>
      <c r="FF223">
        <v>0.044</v>
      </c>
      <c r="FG223">
        <v>2.673</v>
      </c>
      <c r="FH223">
        <v>0.008</v>
      </c>
      <c r="FI223">
        <v>427</v>
      </c>
      <c r="FJ223">
        <v>11</v>
      </c>
      <c r="FK223">
        <v>0.49</v>
      </c>
      <c r="FL223">
        <v>0.23</v>
      </c>
      <c r="FM223">
        <v>2.936149</v>
      </c>
      <c r="FN223">
        <v>-0.320456062291439</v>
      </c>
      <c r="FO223">
        <v>0.156242699399577</v>
      </c>
      <c r="FP223">
        <v>-1</v>
      </c>
      <c r="FQ223">
        <v>1.78</v>
      </c>
      <c r="FR223">
        <v>1.99999912885517</v>
      </c>
      <c r="FS223">
        <v>10.707081768624</v>
      </c>
      <c r="FT223">
        <v>0</v>
      </c>
      <c r="FU223">
        <v>0.0508094833333333</v>
      </c>
      <c r="FV223">
        <v>0.224596258064516</v>
      </c>
      <c r="FW223">
        <v>0.0179789179374081</v>
      </c>
      <c r="FX223">
        <v>0</v>
      </c>
      <c r="FY223">
        <v>0</v>
      </c>
      <c r="FZ223">
        <v>2</v>
      </c>
      <c r="GA223" t="s">
        <v>422</v>
      </c>
      <c r="GB223">
        <v>3.21125</v>
      </c>
      <c r="GC223">
        <v>2.75498</v>
      </c>
      <c r="GD223">
        <v>0.155022</v>
      </c>
      <c r="GE223">
        <v>0.155034</v>
      </c>
      <c r="GF223">
        <v>0.0503271</v>
      </c>
      <c r="GG223">
        <v>0.0505661</v>
      </c>
      <c r="GH223">
        <v>33368</v>
      </c>
      <c r="GI223">
        <v>36870.9</v>
      </c>
      <c r="GJ223">
        <v>35741.9</v>
      </c>
      <c r="GK223">
        <v>39561.6</v>
      </c>
      <c r="GL223">
        <v>48041.9</v>
      </c>
      <c r="GM223">
        <v>54158.6</v>
      </c>
      <c r="GN223">
        <v>55710.5</v>
      </c>
      <c r="GO223">
        <v>63326.3</v>
      </c>
      <c r="GP223">
        <v>2.27245</v>
      </c>
      <c r="GQ223">
        <v>2.4633</v>
      </c>
      <c r="GR223">
        <v>0.0982173</v>
      </c>
      <c r="GS223">
        <v>0</v>
      </c>
      <c r="GT223">
        <v>16.1883</v>
      </c>
      <c r="GU223">
        <v>999.9</v>
      </c>
      <c r="GV223">
        <v>36.223</v>
      </c>
      <c r="GW223">
        <v>20.362</v>
      </c>
      <c r="GX223">
        <v>9.59887</v>
      </c>
      <c r="GY223">
        <v>54.9056</v>
      </c>
      <c r="GZ223">
        <v>36.4263</v>
      </c>
      <c r="HA223">
        <v>2</v>
      </c>
      <c r="HB223">
        <v>-0.625808</v>
      </c>
      <c r="HC223">
        <v>0</v>
      </c>
      <c r="HD223">
        <v>20.1786</v>
      </c>
      <c r="HE223">
        <v>5.20471</v>
      </c>
      <c r="HF223">
        <v>12.004</v>
      </c>
      <c r="HG223">
        <v>4.97565</v>
      </c>
      <c r="HH223">
        <v>3.293</v>
      </c>
      <c r="HI223">
        <v>455.5</v>
      </c>
      <c r="HJ223">
        <v>9999</v>
      </c>
      <c r="HK223">
        <v>9999</v>
      </c>
      <c r="HL223">
        <v>8593.3</v>
      </c>
      <c r="HM223">
        <v>1.86234</v>
      </c>
      <c r="HN223">
        <v>1.86766</v>
      </c>
      <c r="HO223">
        <v>1.86737</v>
      </c>
      <c r="HP223">
        <v>1.86844</v>
      </c>
      <c r="HQ223">
        <v>1.86936</v>
      </c>
      <c r="HR223">
        <v>1.8654</v>
      </c>
      <c r="HS223">
        <v>1.86661</v>
      </c>
      <c r="HT223">
        <v>1.86797</v>
      </c>
      <c r="HU223">
        <v>5</v>
      </c>
      <c r="HV223">
        <v>0</v>
      </c>
      <c r="HW223">
        <v>0</v>
      </c>
      <c r="HX223">
        <v>0</v>
      </c>
      <c r="HY223" t="s">
        <v>423</v>
      </c>
      <c r="HZ223" t="s">
        <v>424</v>
      </c>
      <c r="IA223" t="s">
        <v>425</v>
      </c>
      <c r="IB223" t="s">
        <v>425</v>
      </c>
      <c r="IC223" t="s">
        <v>425</v>
      </c>
      <c r="ID223" t="s">
        <v>425</v>
      </c>
      <c r="IE223">
        <v>0</v>
      </c>
      <c r="IF223">
        <v>100</v>
      </c>
      <c r="IG223">
        <v>100</v>
      </c>
      <c r="IH223">
        <v>3.256</v>
      </c>
      <c r="II223">
        <v>-0.0288</v>
      </c>
      <c r="IJ223">
        <v>2.1281692141418</v>
      </c>
      <c r="IK223">
        <v>0.00126289029031032</v>
      </c>
      <c r="IL223">
        <v>1.41772891061911e-08</v>
      </c>
      <c r="IM223">
        <v>3.84268295795709e-11</v>
      </c>
      <c r="IN223">
        <v>-0.00961934716735676</v>
      </c>
      <c r="IO223">
        <v>-0.0181798780298593</v>
      </c>
      <c r="IP223">
        <v>0.00198435848900387</v>
      </c>
      <c r="IQ223">
        <v>-1.69116240974151e-05</v>
      </c>
      <c r="IR223">
        <v>-3</v>
      </c>
      <c r="IS223">
        <v>2251</v>
      </c>
      <c r="IT223">
        <v>1</v>
      </c>
      <c r="IU223">
        <v>27</v>
      </c>
      <c r="IV223">
        <v>5894.4</v>
      </c>
      <c r="IW223">
        <v>5894.5</v>
      </c>
      <c r="IX223">
        <v>0.148926</v>
      </c>
      <c r="IY223">
        <v>4.99756</v>
      </c>
      <c r="IZ223">
        <v>2.24854</v>
      </c>
      <c r="JA223">
        <v>2.60132</v>
      </c>
      <c r="JB223">
        <v>1.99585</v>
      </c>
      <c r="JC223">
        <v>2.30957</v>
      </c>
      <c r="JD223">
        <v>22.6468</v>
      </c>
      <c r="JE223">
        <v>15.0514</v>
      </c>
      <c r="JF223">
        <v>2</v>
      </c>
      <c r="JG223">
        <v>614.795</v>
      </c>
      <c r="JH223">
        <v>766.236</v>
      </c>
      <c r="JI223">
        <v>17.934</v>
      </c>
      <c r="JJ223">
        <v>18.7462</v>
      </c>
      <c r="JK223">
        <v>30.0001</v>
      </c>
      <c r="JL223">
        <v>18.6859</v>
      </c>
      <c r="JM223">
        <v>18.6348</v>
      </c>
      <c r="JN223">
        <v>-1</v>
      </c>
      <c r="JO223">
        <v>-30</v>
      </c>
      <c r="JP223">
        <v>-30</v>
      </c>
      <c r="JQ223">
        <v>-999.9</v>
      </c>
      <c r="JR223">
        <v>420.1</v>
      </c>
      <c r="JS223">
        <v>0</v>
      </c>
      <c r="JT223">
        <v>103.46</v>
      </c>
      <c r="JU223">
        <v>105.49</v>
      </c>
    </row>
    <row r="224" spans="1:281">
      <c r="A224">
        <v>208</v>
      </c>
      <c r="B224">
        <v>1654192879.1</v>
      </c>
      <c r="C224">
        <v>12422</v>
      </c>
      <c r="D224" t="s">
        <v>839</v>
      </c>
      <c r="E224" t="s">
        <v>840</v>
      </c>
      <c r="F224">
        <v>5</v>
      </c>
      <c r="G224" t="s">
        <v>417</v>
      </c>
      <c r="H224" t="s">
        <v>418</v>
      </c>
      <c r="I224">
        <v>1654192876.1</v>
      </c>
      <c r="J224">
        <f>(K224)/1000</f>
        <v>0</v>
      </c>
      <c r="K224">
        <f>IF(CZ224, AN224, AH224)</f>
        <v>0</v>
      </c>
      <c r="L224">
        <f>IF(CZ224, AI224, AG224)</f>
        <v>0</v>
      </c>
      <c r="M224">
        <f>DB224 - IF(AU224&gt;1, L224*CV224*100.0/(AW224*DP224), 0)</f>
        <v>0</v>
      </c>
      <c r="N224">
        <f>((T224-J224/2)*M224-L224)/(T224+J224/2)</f>
        <v>0</v>
      </c>
      <c r="O224">
        <f>N224*(DI224+DJ224)/1000.0</f>
        <v>0</v>
      </c>
      <c r="P224">
        <f>(DB224 - IF(AU224&gt;1, L224*CV224*100.0/(AW224*DP224), 0))*(DI224+DJ224)/1000.0</f>
        <v>0</v>
      </c>
      <c r="Q224">
        <f>2.0/((1/S224-1/R224)+SIGN(S224)*SQRT((1/S224-1/R224)*(1/S224-1/R224) + 4*CW224/((CW224+1)*(CW224+1))*(2*1/S224*1/R224-1/R224*1/R224)))</f>
        <v>0</v>
      </c>
      <c r="R224">
        <f>IF(LEFT(CX224,1)&lt;&gt;"0",IF(LEFT(CX224,1)="1",3.0,CY224),$D$5+$E$5*(DP224*DI224/($K$5*1000))+$F$5*(DP224*DI224/($K$5*1000))*MAX(MIN(CV224,$J$5),$I$5)*MAX(MIN(CV224,$J$5),$I$5)+$G$5*MAX(MIN(CV224,$J$5),$I$5)*(DP224*DI224/($K$5*1000))+$H$5*(DP224*DI224/($K$5*1000))*(DP224*DI224/($K$5*1000)))</f>
        <v>0</v>
      </c>
      <c r="S224">
        <f>J224*(1000-(1000*0.61365*exp(17.502*W224/(240.97+W224))/(DI224+DJ224)+DD224)/2)/(1000*0.61365*exp(17.502*W224/(240.97+W224))/(DI224+DJ224)-DD224)</f>
        <v>0</v>
      </c>
      <c r="T224">
        <f>1/((CW224+1)/(Q224/1.6)+1/(R224/1.37)) + CW224/((CW224+1)/(Q224/1.6) + CW224/(R224/1.37))</f>
        <v>0</v>
      </c>
      <c r="U224">
        <f>(CR224*CU224)</f>
        <v>0</v>
      </c>
      <c r="V224">
        <f>(DK224+(U224+2*0.95*5.67E-8*(((DK224+$B$7)+273)^4-(DK224+273)^4)-44100*J224)/(1.84*29.3*R224+8*0.95*5.67E-8*(DK224+273)^3))</f>
        <v>0</v>
      </c>
      <c r="W224">
        <f>($C$7*DL224+$D$7*DM224+$E$7*V224)</f>
        <v>0</v>
      </c>
      <c r="X224">
        <f>0.61365*exp(17.502*W224/(240.97+W224))</f>
        <v>0</v>
      </c>
      <c r="Y224">
        <f>(Z224/AA224*100)</f>
        <v>0</v>
      </c>
      <c r="Z224">
        <f>DD224*(DI224+DJ224)/1000</f>
        <v>0</v>
      </c>
      <c r="AA224">
        <f>0.61365*exp(17.502*DK224/(240.97+DK224))</f>
        <v>0</v>
      </c>
      <c r="AB224">
        <f>(X224-DD224*(DI224+DJ224)/1000)</f>
        <v>0</v>
      </c>
      <c r="AC224">
        <f>(-J224*44100)</f>
        <v>0</v>
      </c>
      <c r="AD224">
        <f>2*29.3*R224*0.92*(DK224-W224)</f>
        <v>0</v>
      </c>
      <c r="AE224">
        <f>2*0.95*5.67E-8*(((DK224+$B$7)+273)^4-(W224+273)^4)</f>
        <v>0</v>
      </c>
      <c r="AF224">
        <f>U224+AE224+AC224+AD224</f>
        <v>0</v>
      </c>
      <c r="AG224">
        <f>DH224*AU224*(DC224-DB224*(1000-AU224*DE224)/(1000-AU224*DD224))/(100*CV224)</f>
        <v>0</v>
      </c>
      <c r="AH224">
        <f>1000*DH224*AU224*(DD224-DE224)/(100*CV224*(1000-AU224*DD224))</f>
        <v>0</v>
      </c>
      <c r="AI224">
        <f>(AJ224 - AK224 - DI224*1E3/(8.314*(DK224+273.15)) * AM224/DH224 * AL224) * DH224/(100*CV224) * (1000 - DE224)/1000</f>
        <v>0</v>
      </c>
      <c r="AJ224">
        <v>887.746784986743</v>
      </c>
      <c r="AK224">
        <v>887.769096969697</v>
      </c>
      <c r="AL224">
        <v>-0.324575257882617</v>
      </c>
      <c r="AM224">
        <v>66.9138105753433</v>
      </c>
      <c r="AN224">
        <f>(AP224 - AO224 + DI224*1E3/(8.314*(DK224+273.15)) * AR224/DH224 * AQ224) * DH224/(100*CV224) * 1000/(1000 - AP224)</f>
        <v>0</v>
      </c>
      <c r="AO224">
        <v>8.67802313256741</v>
      </c>
      <c r="AP224">
        <v>8.72233490909091</v>
      </c>
      <c r="AQ224">
        <v>-4.53444721590047e-05</v>
      </c>
      <c r="AR224">
        <v>78.336245327383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MAX(0,($B$13+$C$13*DP224)/(1+$D$13*DP224)*DI224/(DK224+273)*$E$13)</f>
        <v>0</v>
      </c>
      <c r="AX224" t="s">
        <v>419</v>
      </c>
      <c r="AY224" t="s">
        <v>419</v>
      </c>
      <c r="AZ224">
        <v>0</v>
      </c>
      <c r="BA224">
        <v>0</v>
      </c>
      <c r="BB224">
        <f>1-AZ224/BA224</f>
        <v>0</v>
      </c>
      <c r="BC224">
        <v>0</v>
      </c>
      <c r="BD224" t="s">
        <v>419</v>
      </c>
      <c r="BE224" t="s">
        <v>419</v>
      </c>
      <c r="BF224">
        <v>0</v>
      </c>
      <c r="BG224">
        <v>0</v>
      </c>
      <c r="BH224">
        <f>1-BF224/BG224</f>
        <v>0</v>
      </c>
      <c r="BI224">
        <v>0.5</v>
      </c>
      <c r="BJ224">
        <f>CS224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419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f>$B$11*DQ224+$C$11*DR224+$F$11*EC224*(1-EF224)</f>
        <v>0</v>
      </c>
      <c r="CS224">
        <f>CR224*CT224</f>
        <v>0</v>
      </c>
      <c r="CT224">
        <f>($B$11*$D$9+$C$11*$D$9+$F$11*((EP224+EH224)/MAX(EP224+EH224+EQ224, 0.1)*$I$9+EQ224/MAX(EP224+EH224+EQ224, 0.1)*$J$9))/($B$11+$C$11+$F$11)</f>
        <v>0</v>
      </c>
      <c r="CU224">
        <f>($B$11*$K$9+$C$11*$K$9+$F$11*((EP224+EH224)/MAX(EP224+EH224+EQ224, 0.1)*$P$9+EQ224/MAX(EP224+EH224+EQ224, 0.1)*$Q$9))/($B$11+$C$11+$F$11)</f>
        <v>0</v>
      </c>
      <c r="CV224">
        <v>6</v>
      </c>
      <c r="CW224">
        <v>0.5</v>
      </c>
      <c r="CX224" t="s">
        <v>420</v>
      </c>
      <c r="CY224">
        <v>2</v>
      </c>
      <c r="CZ224" t="b">
        <v>1</v>
      </c>
      <c r="DA224">
        <v>1654192876.1</v>
      </c>
      <c r="DB224">
        <v>880.940454545455</v>
      </c>
      <c r="DC224">
        <v>879.845545454546</v>
      </c>
      <c r="DD224">
        <v>8.72515363636364</v>
      </c>
      <c r="DE224">
        <v>8.68187</v>
      </c>
      <c r="DF224">
        <v>877.667181818182</v>
      </c>
      <c r="DG224">
        <v>8.75320727272727</v>
      </c>
      <c r="DH224">
        <v>599.987181818182</v>
      </c>
      <c r="DI224">
        <v>90.5576</v>
      </c>
      <c r="DJ224">
        <v>0.0999232909090909</v>
      </c>
      <c r="DK224">
        <v>18.1934181818182</v>
      </c>
      <c r="DL224">
        <v>17.7993272727273</v>
      </c>
      <c r="DM224">
        <v>999.9</v>
      </c>
      <c r="DN224">
        <v>0</v>
      </c>
      <c r="DO224">
        <v>0</v>
      </c>
      <c r="DP224">
        <v>9994.83545454545</v>
      </c>
      <c r="DQ224">
        <v>0</v>
      </c>
      <c r="DR224">
        <v>0.220656</v>
      </c>
      <c r="DS224">
        <v>1.09497563636364</v>
      </c>
      <c r="DT224">
        <v>888.694454545455</v>
      </c>
      <c r="DU224">
        <v>887.551090909091</v>
      </c>
      <c r="DV224">
        <v>0.0432834636363636</v>
      </c>
      <c r="DW224">
        <v>879.845545454546</v>
      </c>
      <c r="DX224">
        <v>8.68187</v>
      </c>
      <c r="DY224">
        <v>0.790128909090909</v>
      </c>
      <c r="DZ224">
        <v>0.786209181818182</v>
      </c>
      <c r="EA224">
        <v>3.53119</v>
      </c>
      <c r="EB224">
        <v>3.46071636363636</v>
      </c>
      <c r="EC224">
        <v>0</v>
      </c>
      <c r="ED224">
        <v>0</v>
      </c>
      <c r="EE224">
        <v>0</v>
      </c>
      <c r="EF224">
        <v>0</v>
      </c>
      <c r="EG224">
        <v>1.54545454545455</v>
      </c>
      <c r="EH224">
        <v>0</v>
      </c>
      <c r="EI224">
        <v>-39.8181818181818</v>
      </c>
      <c r="EJ224">
        <v>-4.13636363636364</v>
      </c>
      <c r="EK224">
        <v>30.0225454545455</v>
      </c>
      <c r="EL224">
        <v>35.4427272727273</v>
      </c>
      <c r="EM224">
        <v>32.25</v>
      </c>
      <c r="EN224">
        <v>36.687</v>
      </c>
      <c r="EO224">
        <v>31.125</v>
      </c>
      <c r="EP224">
        <v>0</v>
      </c>
      <c r="EQ224">
        <v>0</v>
      </c>
      <c r="ER224">
        <v>0</v>
      </c>
      <c r="ES224">
        <v>1654192879.9</v>
      </c>
      <c r="ET224">
        <v>0</v>
      </c>
      <c r="EU224">
        <v>2.66</v>
      </c>
      <c r="EV224">
        <v>-19.5384621695418</v>
      </c>
      <c r="EW224">
        <v>-42.8461536937917</v>
      </c>
      <c r="EX224">
        <v>-37.02</v>
      </c>
      <c r="EY224">
        <v>15</v>
      </c>
      <c r="EZ224">
        <v>0</v>
      </c>
      <c r="FA224" t="s">
        <v>421</v>
      </c>
      <c r="FB224">
        <v>1653839153.1</v>
      </c>
      <c r="FC224">
        <v>1653839148.6</v>
      </c>
      <c r="FD224">
        <v>0</v>
      </c>
      <c r="FE224">
        <v>0.832</v>
      </c>
      <c r="FF224">
        <v>0.044</v>
      </c>
      <c r="FG224">
        <v>2.673</v>
      </c>
      <c r="FH224">
        <v>0.008</v>
      </c>
      <c r="FI224">
        <v>427</v>
      </c>
      <c r="FJ224">
        <v>11</v>
      </c>
      <c r="FK224">
        <v>0.49</v>
      </c>
      <c r="FL224">
        <v>0.23</v>
      </c>
      <c r="FM224">
        <v>-9.06576966666667</v>
      </c>
      <c r="FN224">
        <v>138.744697788654</v>
      </c>
      <c r="FO224">
        <v>15.4454855735617</v>
      </c>
      <c r="FP224">
        <v>-1</v>
      </c>
      <c r="FQ224">
        <v>2.2</v>
      </c>
      <c r="FR224">
        <v>-2.84615468626194</v>
      </c>
      <c r="FS224">
        <v>13.7934767190872</v>
      </c>
      <c r="FT224">
        <v>0</v>
      </c>
      <c r="FU224">
        <v>0.0341999033333333</v>
      </c>
      <c r="FV224">
        <v>0.113165971968854</v>
      </c>
      <c r="FW224">
        <v>0.00944718337842849</v>
      </c>
      <c r="FX224">
        <v>0</v>
      </c>
      <c r="FY224">
        <v>0</v>
      </c>
      <c r="FZ224">
        <v>2</v>
      </c>
      <c r="GA224" t="s">
        <v>422</v>
      </c>
      <c r="GB224">
        <v>3.2113</v>
      </c>
      <c r="GC224">
        <v>2.75481</v>
      </c>
      <c r="GD224">
        <v>0.156333</v>
      </c>
      <c r="GE224">
        <v>0.156602</v>
      </c>
      <c r="GF224">
        <v>0.0505753</v>
      </c>
      <c r="GG224">
        <v>0.0509049</v>
      </c>
      <c r="GH224">
        <v>33315.8</v>
      </c>
      <c r="GI224">
        <v>36802.9</v>
      </c>
      <c r="GJ224">
        <v>35741.3</v>
      </c>
      <c r="GK224">
        <v>39561.8</v>
      </c>
      <c r="GL224">
        <v>48028.6</v>
      </c>
      <c r="GM224">
        <v>54138.9</v>
      </c>
      <c r="GN224">
        <v>55709.9</v>
      </c>
      <c r="GO224">
        <v>63326</v>
      </c>
      <c r="GP224">
        <v>2.27257</v>
      </c>
      <c r="GQ224">
        <v>2.4636</v>
      </c>
      <c r="GR224">
        <v>0.0968575</v>
      </c>
      <c r="GS224">
        <v>0</v>
      </c>
      <c r="GT224">
        <v>16.192</v>
      </c>
      <c r="GU224">
        <v>999.9</v>
      </c>
      <c r="GV224">
        <v>36.394</v>
      </c>
      <c r="GW224">
        <v>20.301</v>
      </c>
      <c r="GX224">
        <v>9.60799</v>
      </c>
      <c r="GY224">
        <v>54.4256</v>
      </c>
      <c r="GZ224">
        <v>36.4543</v>
      </c>
      <c r="HA224">
        <v>2</v>
      </c>
      <c r="HB224">
        <v>-0.626126</v>
      </c>
      <c r="HC224">
        <v>0</v>
      </c>
      <c r="HD224">
        <v>20.1786</v>
      </c>
      <c r="HE224">
        <v>5.20112</v>
      </c>
      <c r="HF224">
        <v>12.004</v>
      </c>
      <c r="HG224">
        <v>4.97565</v>
      </c>
      <c r="HH224">
        <v>3.293</v>
      </c>
      <c r="HI224">
        <v>455.6</v>
      </c>
      <c r="HJ224">
        <v>9999</v>
      </c>
      <c r="HK224">
        <v>9999</v>
      </c>
      <c r="HL224">
        <v>8593.3</v>
      </c>
      <c r="HM224">
        <v>1.86234</v>
      </c>
      <c r="HN224">
        <v>1.86766</v>
      </c>
      <c r="HO224">
        <v>1.86737</v>
      </c>
      <c r="HP224">
        <v>1.86843</v>
      </c>
      <c r="HQ224">
        <v>1.86935</v>
      </c>
      <c r="HR224">
        <v>1.8654</v>
      </c>
      <c r="HS224">
        <v>1.86661</v>
      </c>
      <c r="HT224">
        <v>1.86798</v>
      </c>
      <c r="HU224">
        <v>5</v>
      </c>
      <c r="HV224">
        <v>0</v>
      </c>
      <c r="HW224">
        <v>0</v>
      </c>
      <c r="HX224">
        <v>0</v>
      </c>
      <c r="HY224" t="s">
        <v>423</v>
      </c>
      <c r="HZ224" t="s">
        <v>424</v>
      </c>
      <c r="IA224" t="s">
        <v>425</v>
      </c>
      <c r="IB224" t="s">
        <v>425</v>
      </c>
      <c r="IC224" t="s">
        <v>425</v>
      </c>
      <c r="ID224" t="s">
        <v>425</v>
      </c>
      <c r="IE224">
        <v>0</v>
      </c>
      <c r="IF224">
        <v>100</v>
      </c>
      <c r="IG224">
        <v>100</v>
      </c>
      <c r="IH224">
        <v>3.272</v>
      </c>
      <c r="II224">
        <v>-0.0281</v>
      </c>
      <c r="IJ224">
        <v>2.1281692141418</v>
      </c>
      <c r="IK224">
        <v>0.00126289029031032</v>
      </c>
      <c r="IL224">
        <v>1.41772891061911e-08</v>
      </c>
      <c r="IM224">
        <v>3.84268295795709e-11</v>
      </c>
      <c r="IN224">
        <v>-0.00961934716735676</v>
      </c>
      <c r="IO224">
        <v>-0.0181798780298593</v>
      </c>
      <c r="IP224">
        <v>0.00198435848900387</v>
      </c>
      <c r="IQ224">
        <v>-1.69116240974151e-05</v>
      </c>
      <c r="IR224">
        <v>-3</v>
      </c>
      <c r="IS224">
        <v>2251</v>
      </c>
      <c r="IT224">
        <v>1</v>
      </c>
      <c r="IU224">
        <v>27</v>
      </c>
      <c r="IV224">
        <v>5895.4</v>
      </c>
      <c r="IW224">
        <v>5895.5</v>
      </c>
      <c r="IX224">
        <v>0.148926</v>
      </c>
      <c r="IY224">
        <v>4.99756</v>
      </c>
      <c r="IZ224">
        <v>2.24854</v>
      </c>
      <c r="JA224">
        <v>2.60254</v>
      </c>
      <c r="JB224">
        <v>1.99585</v>
      </c>
      <c r="JC224">
        <v>2.31201</v>
      </c>
      <c r="JD224">
        <v>22.6064</v>
      </c>
      <c r="JE224">
        <v>15.0426</v>
      </c>
      <c r="JF224">
        <v>2</v>
      </c>
      <c r="JG224">
        <v>614.781</v>
      </c>
      <c r="JH224">
        <v>766.374</v>
      </c>
      <c r="JI224">
        <v>17.9244</v>
      </c>
      <c r="JJ224">
        <v>18.7381</v>
      </c>
      <c r="JK224">
        <v>30</v>
      </c>
      <c r="JL224">
        <v>18.6778</v>
      </c>
      <c r="JM224">
        <v>18.6268</v>
      </c>
      <c r="JN224">
        <v>-1</v>
      </c>
      <c r="JO224">
        <v>-30</v>
      </c>
      <c r="JP224">
        <v>-30</v>
      </c>
      <c r="JQ224">
        <v>-999.9</v>
      </c>
      <c r="JR224">
        <v>420.1</v>
      </c>
      <c r="JS224">
        <v>0</v>
      </c>
      <c r="JT224">
        <v>103.459</v>
      </c>
      <c r="JU224">
        <v>105.49</v>
      </c>
    </row>
    <row r="225" spans="1:281">
      <c r="A225">
        <v>209</v>
      </c>
      <c r="B225">
        <v>1654192939.1</v>
      </c>
      <c r="C225">
        <v>12482</v>
      </c>
      <c r="D225" t="s">
        <v>841</v>
      </c>
      <c r="E225" t="s">
        <v>842</v>
      </c>
      <c r="F225">
        <v>5</v>
      </c>
      <c r="G225" t="s">
        <v>417</v>
      </c>
      <c r="H225" t="s">
        <v>418</v>
      </c>
      <c r="I225">
        <v>1654192936.1</v>
      </c>
      <c r="J225">
        <f>(K225)/1000</f>
        <v>0</v>
      </c>
      <c r="K225">
        <f>IF(CZ225, AN225, AH225)</f>
        <v>0</v>
      </c>
      <c r="L225">
        <f>IF(CZ225, AI225, AG225)</f>
        <v>0</v>
      </c>
      <c r="M225">
        <f>DB225 - IF(AU225&gt;1, L225*CV225*100.0/(AW225*DP225), 0)</f>
        <v>0</v>
      </c>
      <c r="N225">
        <f>((T225-J225/2)*M225-L225)/(T225+J225/2)</f>
        <v>0</v>
      </c>
      <c r="O225">
        <f>N225*(DI225+DJ225)/1000.0</f>
        <v>0</v>
      </c>
      <c r="P225">
        <f>(DB225 - IF(AU225&gt;1, L225*CV225*100.0/(AW225*DP225), 0))*(DI225+DJ225)/1000.0</f>
        <v>0</v>
      </c>
      <c r="Q225">
        <f>2.0/((1/S225-1/R225)+SIGN(S225)*SQRT((1/S225-1/R225)*(1/S225-1/R225) + 4*CW225/((CW225+1)*(CW225+1))*(2*1/S225*1/R225-1/R225*1/R225)))</f>
        <v>0</v>
      </c>
      <c r="R225">
        <f>IF(LEFT(CX225,1)&lt;&gt;"0",IF(LEFT(CX225,1)="1",3.0,CY225),$D$5+$E$5*(DP225*DI225/($K$5*1000))+$F$5*(DP225*DI225/($K$5*1000))*MAX(MIN(CV225,$J$5),$I$5)*MAX(MIN(CV225,$J$5),$I$5)+$G$5*MAX(MIN(CV225,$J$5),$I$5)*(DP225*DI225/($K$5*1000))+$H$5*(DP225*DI225/($K$5*1000))*(DP225*DI225/($K$5*1000)))</f>
        <v>0</v>
      </c>
      <c r="S225">
        <f>J225*(1000-(1000*0.61365*exp(17.502*W225/(240.97+W225))/(DI225+DJ225)+DD225)/2)/(1000*0.61365*exp(17.502*W225/(240.97+W225))/(DI225+DJ225)-DD225)</f>
        <v>0</v>
      </c>
      <c r="T225">
        <f>1/((CW225+1)/(Q225/1.6)+1/(R225/1.37)) + CW225/((CW225+1)/(Q225/1.6) + CW225/(R225/1.37))</f>
        <v>0</v>
      </c>
      <c r="U225">
        <f>(CR225*CU225)</f>
        <v>0</v>
      </c>
      <c r="V225">
        <f>(DK225+(U225+2*0.95*5.67E-8*(((DK225+$B$7)+273)^4-(DK225+273)^4)-44100*J225)/(1.84*29.3*R225+8*0.95*5.67E-8*(DK225+273)^3))</f>
        <v>0</v>
      </c>
      <c r="W225">
        <f>($C$7*DL225+$D$7*DM225+$E$7*V225)</f>
        <v>0</v>
      </c>
      <c r="X225">
        <f>0.61365*exp(17.502*W225/(240.97+W225))</f>
        <v>0</v>
      </c>
      <c r="Y225">
        <f>(Z225/AA225*100)</f>
        <v>0</v>
      </c>
      <c r="Z225">
        <f>DD225*(DI225+DJ225)/1000</f>
        <v>0</v>
      </c>
      <c r="AA225">
        <f>0.61365*exp(17.502*DK225/(240.97+DK225))</f>
        <v>0</v>
      </c>
      <c r="AB225">
        <f>(X225-DD225*(DI225+DJ225)/1000)</f>
        <v>0</v>
      </c>
      <c r="AC225">
        <f>(-J225*44100)</f>
        <v>0</v>
      </c>
      <c r="AD225">
        <f>2*29.3*R225*0.92*(DK225-W225)</f>
        <v>0</v>
      </c>
      <c r="AE225">
        <f>2*0.95*5.67E-8*(((DK225+$B$7)+273)^4-(W225+273)^4)</f>
        <v>0</v>
      </c>
      <c r="AF225">
        <f>U225+AE225+AC225+AD225</f>
        <v>0</v>
      </c>
      <c r="AG225">
        <f>DH225*AU225*(DC225-DB225*(1000-AU225*DE225)/(1000-AU225*DD225))/(100*CV225)</f>
        <v>0</v>
      </c>
      <c r="AH225">
        <f>1000*DH225*AU225*(DD225-DE225)/(100*CV225*(1000-AU225*DD225))</f>
        <v>0</v>
      </c>
      <c r="AI225">
        <f>(AJ225 - AK225 - DI225*1E3/(8.314*(DK225+273.15)) * AM225/DH225 * AL225) * DH225/(100*CV225) * (1000 - DE225)/1000</f>
        <v>0</v>
      </c>
      <c r="AJ225">
        <v>941.757337935294</v>
      </c>
      <c r="AK225">
        <v>941.113303030303</v>
      </c>
      <c r="AL225">
        <v>-0.196495855352591</v>
      </c>
      <c r="AM225">
        <v>66.9138105753433</v>
      </c>
      <c r="AN225">
        <f>(AP225 - AO225 + DI225*1E3/(8.314*(DK225+273.15)) * AR225/DH225 * AQ225) * DH225/(100*CV225) * 1000/(1000 - AP225)</f>
        <v>0</v>
      </c>
      <c r="AO225">
        <v>8.62410435722009</v>
      </c>
      <c r="AP225">
        <v>8.69464018181819</v>
      </c>
      <c r="AQ225">
        <v>-0.00535643136162872</v>
      </c>
      <c r="AR225">
        <v>78.336245327383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MAX(0,($B$13+$C$13*DP225)/(1+$D$13*DP225)*DI225/(DK225+273)*$E$13)</f>
        <v>0</v>
      </c>
      <c r="AX225" t="s">
        <v>419</v>
      </c>
      <c r="AY225" t="s">
        <v>419</v>
      </c>
      <c r="AZ225">
        <v>0</v>
      </c>
      <c r="BA225">
        <v>0</v>
      </c>
      <c r="BB225">
        <f>1-AZ225/BA225</f>
        <v>0</v>
      </c>
      <c r="BC225">
        <v>0</v>
      </c>
      <c r="BD225" t="s">
        <v>419</v>
      </c>
      <c r="BE225" t="s">
        <v>419</v>
      </c>
      <c r="BF225">
        <v>0</v>
      </c>
      <c r="BG225">
        <v>0</v>
      </c>
      <c r="BH225">
        <f>1-BF225/BG225</f>
        <v>0</v>
      </c>
      <c r="BI225">
        <v>0.5</v>
      </c>
      <c r="BJ225">
        <f>CS225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419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f>$B$11*DQ225+$C$11*DR225+$F$11*EC225*(1-EF225)</f>
        <v>0</v>
      </c>
      <c r="CS225">
        <f>CR225*CT225</f>
        <v>0</v>
      </c>
      <c r="CT225">
        <f>($B$11*$D$9+$C$11*$D$9+$F$11*((EP225+EH225)/MAX(EP225+EH225+EQ225, 0.1)*$I$9+EQ225/MAX(EP225+EH225+EQ225, 0.1)*$J$9))/($B$11+$C$11+$F$11)</f>
        <v>0</v>
      </c>
      <c r="CU225">
        <f>($B$11*$K$9+$C$11*$K$9+$F$11*((EP225+EH225)/MAX(EP225+EH225+EQ225, 0.1)*$P$9+EQ225/MAX(EP225+EH225+EQ225, 0.1)*$Q$9))/($B$11+$C$11+$F$11)</f>
        <v>0</v>
      </c>
      <c r="CV225">
        <v>6</v>
      </c>
      <c r="CW225">
        <v>0.5</v>
      </c>
      <c r="CX225" t="s">
        <v>420</v>
      </c>
      <c r="CY225">
        <v>2</v>
      </c>
      <c r="CZ225" t="b">
        <v>1</v>
      </c>
      <c r="DA225">
        <v>1654192936.1</v>
      </c>
      <c r="DB225">
        <v>933.573909090909</v>
      </c>
      <c r="DC225">
        <v>933.136454545454</v>
      </c>
      <c r="DD225">
        <v>8.70765272727273</v>
      </c>
      <c r="DE225">
        <v>8.62908272727273</v>
      </c>
      <c r="DF225">
        <v>930.227818181818</v>
      </c>
      <c r="DG225">
        <v>8.73592636363636</v>
      </c>
      <c r="DH225">
        <v>600.018</v>
      </c>
      <c r="DI225">
        <v>90.5562818181818</v>
      </c>
      <c r="DJ225">
        <v>0.0999293272727273</v>
      </c>
      <c r="DK225">
        <v>18.1767272727273</v>
      </c>
      <c r="DL225">
        <v>17.7745818181818</v>
      </c>
      <c r="DM225">
        <v>999.9</v>
      </c>
      <c r="DN225">
        <v>0</v>
      </c>
      <c r="DO225">
        <v>0</v>
      </c>
      <c r="DP225">
        <v>9995.68636363636</v>
      </c>
      <c r="DQ225">
        <v>0</v>
      </c>
      <c r="DR225">
        <v>0.220656</v>
      </c>
      <c r="DS225">
        <v>0.437360645454545</v>
      </c>
      <c r="DT225">
        <v>941.774636363636</v>
      </c>
      <c r="DU225">
        <v>941.258727272727</v>
      </c>
      <c r="DV225">
        <v>0.0785701090909091</v>
      </c>
      <c r="DW225">
        <v>933.136454545454</v>
      </c>
      <c r="DX225">
        <v>8.62908272727273</v>
      </c>
      <c r="DY225">
        <v>0.788532727272727</v>
      </c>
      <c r="DZ225">
        <v>0.781417636363636</v>
      </c>
      <c r="EA225">
        <v>3.50252454545455</v>
      </c>
      <c r="EB225">
        <v>3.37413636363636</v>
      </c>
      <c r="EC225">
        <v>0</v>
      </c>
      <c r="ED225">
        <v>0</v>
      </c>
      <c r="EE225">
        <v>0</v>
      </c>
      <c r="EF225">
        <v>0</v>
      </c>
      <c r="EG225">
        <v>5.22727272727273</v>
      </c>
      <c r="EH225">
        <v>0</v>
      </c>
      <c r="EI225">
        <v>-42.7272727272727</v>
      </c>
      <c r="EJ225">
        <v>-4.09090909090909</v>
      </c>
      <c r="EK225">
        <v>30</v>
      </c>
      <c r="EL225">
        <v>35.437</v>
      </c>
      <c r="EM225">
        <v>32.25</v>
      </c>
      <c r="EN225">
        <v>36.687</v>
      </c>
      <c r="EO225">
        <v>31.1078181818182</v>
      </c>
      <c r="EP225">
        <v>0</v>
      </c>
      <c r="EQ225">
        <v>0</v>
      </c>
      <c r="ER225">
        <v>0</v>
      </c>
      <c r="ES225">
        <v>1654192939.9</v>
      </c>
      <c r="ET225">
        <v>0</v>
      </c>
      <c r="EU225">
        <v>1.62</v>
      </c>
      <c r="EV225">
        <v>-3.42307628905746</v>
      </c>
      <c r="EW225">
        <v>34.9615384005229</v>
      </c>
      <c r="EX225">
        <v>-39.54</v>
      </c>
      <c r="EY225">
        <v>15</v>
      </c>
      <c r="EZ225">
        <v>0</v>
      </c>
      <c r="FA225" t="s">
        <v>421</v>
      </c>
      <c r="FB225">
        <v>1653839153.1</v>
      </c>
      <c r="FC225">
        <v>1653839148.6</v>
      </c>
      <c r="FD225">
        <v>0</v>
      </c>
      <c r="FE225">
        <v>0.832</v>
      </c>
      <c r="FF225">
        <v>0.044</v>
      </c>
      <c r="FG225">
        <v>2.673</v>
      </c>
      <c r="FH225">
        <v>0.008</v>
      </c>
      <c r="FI225">
        <v>427</v>
      </c>
      <c r="FJ225">
        <v>11</v>
      </c>
      <c r="FK225">
        <v>0.49</v>
      </c>
      <c r="FL225">
        <v>0.23</v>
      </c>
      <c r="FM225">
        <v>-9.18515167741935</v>
      </c>
      <c r="FN225">
        <v>96.9445746290322</v>
      </c>
      <c r="FO225">
        <v>14.8238084137368</v>
      </c>
      <c r="FP225">
        <v>-1</v>
      </c>
      <c r="FQ225">
        <v>3.44230769230769</v>
      </c>
      <c r="FR225">
        <v>18.5811974354442</v>
      </c>
      <c r="FS225">
        <v>15.295378212864</v>
      </c>
      <c r="FT225">
        <v>0</v>
      </c>
      <c r="FU225">
        <v>0.0570514838709677</v>
      </c>
      <c r="FV225">
        <v>0.214712661290323</v>
      </c>
      <c r="FW225">
        <v>0.0165341454256784</v>
      </c>
      <c r="FX225">
        <v>0</v>
      </c>
      <c r="FY225">
        <v>0</v>
      </c>
      <c r="FZ225">
        <v>2</v>
      </c>
      <c r="GA225" t="s">
        <v>422</v>
      </c>
      <c r="GB225">
        <v>3.21111</v>
      </c>
      <c r="GC225">
        <v>2.75486</v>
      </c>
      <c r="GD225">
        <v>0.162365</v>
      </c>
      <c r="GE225">
        <v>0.16265</v>
      </c>
      <c r="GF225">
        <v>0.0504382</v>
      </c>
      <c r="GG225">
        <v>0.0505749</v>
      </c>
      <c r="GH225">
        <v>33078.3</v>
      </c>
      <c r="GI225">
        <v>36539.8</v>
      </c>
      <c r="GJ225">
        <v>35741.3</v>
      </c>
      <c r="GK225">
        <v>39561.9</v>
      </c>
      <c r="GL225">
        <v>48036</v>
      </c>
      <c r="GM225">
        <v>54158.4</v>
      </c>
      <c r="GN225">
        <v>55710.1</v>
      </c>
      <c r="GO225">
        <v>63326.3</v>
      </c>
      <c r="GP225">
        <v>2.27255</v>
      </c>
      <c r="GQ225">
        <v>2.4642</v>
      </c>
      <c r="GR225">
        <v>0.0972115</v>
      </c>
      <c r="GS225">
        <v>0</v>
      </c>
      <c r="GT225">
        <v>16.1597</v>
      </c>
      <c r="GU225">
        <v>999.9</v>
      </c>
      <c r="GV225">
        <v>36.442</v>
      </c>
      <c r="GW225">
        <v>20.261</v>
      </c>
      <c r="GX225">
        <v>9.59729</v>
      </c>
      <c r="GY225">
        <v>54.6056</v>
      </c>
      <c r="GZ225">
        <v>36.6266</v>
      </c>
      <c r="HA225">
        <v>2</v>
      </c>
      <c r="HB225">
        <v>-0.6264</v>
      </c>
      <c r="HC225">
        <v>0</v>
      </c>
      <c r="HD225">
        <v>20.1785</v>
      </c>
      <c r="HE225">
        <v>5.20172</v>
      </c>
      <c r="HF225">
        <v>12.004</v>
      </c>
      <c r="HG225">
        <v>4.9758</v>
      </c>
      <c r="HH225">
        <v>3.293</v>
      </c>
      <c r="HI225">
        <v>455.6</v>
      </c>
      <c r="HJ225">
        <v>9999</v>
      </c>
      <c r="HK225">
        <v>9999</v>
      </c>
      <c r="HL225">
        <v>8593.3</v>
      </c>
      <c r="HM225">
        <v>1.86234</v>
      </c>
      <c r="HN225">
        <v>1.86766</v>
      </c>
      <c r="HO225">
        <v>1.86737</v>
      </c>
      <c r="HP225">
        <v>1.86843</v>
      </c>
      <c r="HQ225">
        <v>1.86935</v>
      </c>
      <c r="HR225">
        <v>1.86539</v>
      </c>
      <c r="HS225">
        <v>1.86661</v>
      </c>
      <c r="HT225">
        <v>1.86798</v>
      </c>
      <c r="HU225">
        <v>5</v>
      </c>
      <c r="HV225">
        <v>0</v>
      </c>
      <c r="HW225">
        <v>0</v>
      </c>
      <c r="HX225">
        <v>0</v>
      </c>
      <c r="HY225" t="s">
        <v>423</v>
      </c>
      <c r="HZ225" t="s">
        <v>424</v>
      </c>
      <c r="IA225" t="s">
        <v>425</v>
      </c>
      <c r="IB225" t="s">
        <v>425</v>
      </c>
      <c r="IC225" t="s">
        <v>425</v>
      </c>
      <c r="ID225" t="s">
        <v>425</v>
      </c>
      <c r="IE225">
        <v>0</v>
      </c>
      <c r="IF225">
        <v>100</v>
      </c>
      <c r="IG225">
        <v>100</v>
      </c>
      <c r="IH225">
        <v>3.345</v>
      </c>
      <c r="II225">
        <v>-0.0285</v>
      </c>
      <c r="IJ225">
        <v>2.1281692141418</v>
      </c>
      <c r="IK225">
        <v>0.00126289029031032</v>
      </c>
      <c r="IL225">
        <v>1.41772891061911e-08</v>
      </c>
      <c r="IM225">
        <v>3.84268295795709e-11</v>
      </c>
      <c r="IN225">
        <v>-0.00961934716735676</v>
      </c>
      <c r="IO225">
        <v>-0.0181798780298593</v>
      </c>
      <c r="IP225">
        <v>0.00198435848900387</v>
      </c>
      <c r="IQ225">
        <v>-1.69116240974151e-05</v>
      </c>
      <c r="IR225">
        <v>-3</v>
      </c>
      <c r="IS225">
        <v>2251</v>
      </c>
      <c r="IT225">
        <v>1</v>
      </c>
      <c r="IU225">
        <v>27</v>
      </c>
      <c r="IV225">
        <v>5896.4</v>
      </c>
      <c r="IW225">
        <v>5896.5</v>
      </c>
      <c r="IX225">
        <v>0.148926</v>
      </c>
      <c r="IY225">
        <v>4.99756</v>
      </c>
      <c r="IZ225">
        <v>2.24854</v>
      </c>
      <c r="JA225">
        <v>2.60376</v>
      </c>
      <c r="JB225">
        <v>1.99585</v>
      </c>
      <c r="JC225">
        <v>2.32666</v>
      </c>
      <c r="JD225">
        <v>22.5863</v>
      </c>
      <c r="JE225">
        <v>15.0339</v>
      </c>
      <c r="JF225">
        <v>2</v>
      </c>
      <c r="JG225">
        <v>614.655</v>
      </c>
      <c r="JH225">
        <v>766.776</v>
      </c>
      <c r="JI225">
        <v>17.9145</v>
      </c>
      <c r="JJ225">
        <v>18.7316</v>
      </c>
      <c r="JK225">
        <v>30.0001</v>
      </c>
      <c r="JL225">
        <v>18.6697</v>
      </c>
      <c r="JM225">
        <v>18.6182</v>
      </c>
      <c r="JN225">
        <v>-1</v>
      </c>
      <c r="JO225">
        <v>-30</v>
      </c>
      <c r="JP225">
        <v>-30</v>
      </c>
      <c r="JQ225">
        <v>-999.9</v>
      </c>
      <c r="JR225">
        <v>420.1</v>
      </c>
      <c r="JS225">
        <v>0</v>
      </c>
      <c r="JT225">
        <v>103.459</v>
      </c>
      <c r="JU225">
        <v>105.49</v>
      </c>
    </row>
    <row r="226" spans="1:281">
      <c r="A226">
        <v>210</v>
      </c>
      <c r="B226">
        <v>1654192999.1</v>
      </c>
      <c r="C226">
        <v>12542</v>
      </c>
      <c r="D226" t="s">
        <v>843</v>
      </c>
      <c r="E226" t="s">
        <v>844</v>
      </c>
      <c r="F226">
        <v>5</v>
      </c>
      <c r="G226" t="s">
        <v>417</v>
      </c>
      <c r="H226" t="s">
        <v>418</v>
      </c>
      <c r="I226">
        <v>1654192996.1</v>
      </c>
      <c r="J226">
        <f>(K226)/1000</f>
        <v>0</v>
      </c>
      <c r="K226">
        <f>IF(CZ226, AN226, AH226)</f>
        <v>0</v>
      </c>
      <c r="L226">
        <f>IF(CZ226, AI226, AG226)</f>
        <v>0</v>
      </c>
      <c r="M226">
        <f>DB226 - IF(AU226&gt;1, L226*CV226*100.0/(AW226*DP226), 0)</f>
        <v>0</v>
      </c>
      <c r="N226">
        <f>((T226-J226/2)*M226-L226)/(T226+J226/2)</f>
        <v>0</v>
      </c>
      <c r="O226">
        <f>N226*(DI226+DJ226)/1000.0</f>
        <v>0</v>
      </c>
      <c r="P226">
        <f>(DB226 - IF(AU226&gt;1, L226*CV226*100.0/(AW226*DP226), 0))*(DI226+DJ226)/1000.0</f>
        <v>0</v>
      </c>
      <c r="Q226">
        <f>2.0/((1/S226-1/R226)+SIGN(S226)*SQRT((1/S226-1/R226)*(1/S226-1/R226) + 4*CW226/((CW226+1)*(CW226+1))*(2*1/S226*1/R226-1/R226*1/R226)))</f>
        <v>0</v>
      </c>
      <c r="R226">
        <f>IF(LEFT(CX226,1)&lt;&gt;"0",IF(LEFT(CX226,1)="1",3.0,CY226),$D$5+$E$5*(DP226*DI226/($K$5*1000))+$F$5*(DP226*DI226/($K$5*1000))*MAX(MIN(CV226,$J$5),$I$5)*MAX(MIN(CV226,$J$5),$I$5)+$G$5*MAX(MIN(CV226,$J$5),$I$5)*(DP226*DI226/($K$5*1000))+$H$5*(DP226*DI226/($K$5*1000))*(DP226*DI226/($K$5*1000)))</f>
        <v>0</v>
      </c>
      <c r="S226">
        <f>J226*(1000-(1000*0.61365*exp(17.502*W226/(240.97+W226))/(DI226+DJ226)+DD226)/2)/(1000*0.61365*exp(17.502*W226/(240.97+W226))/(DI226+DJ226)-DD226)</f>
        <v>0</v>
      </c>
      <c r="T226">
        <f>1/((CW226+1)/(Q226/1.6)+1/(R226/1.37)) + CW226/((CW226+1)/(Q226/1.6) + CW226/(R226/1.37))</f>
        <v>0</v>
      </c>
      <c r="U226">
        <f>(CR226*CU226)</f>
        <v>0</v>
      </c>
      <c r="V226">
        <f>(DK226+(U226+2*0.95*5.67E-8*(((DK226+$B$7)+273)^4-(DK226+273)^4)-44100*J226)/(1.84*29.3*R226+8*0.95*5.67E-8*(DK226+273)^3))</f>
        <v>0</v>
      </c>
      <c r="W226">
        <f>($C$7*DL226+$D$7*DM226+$E$7*V226)</f>
        <v>0</v>
      </c>
      <c r="X226">
        <f>0.61365*exp(17.502*W226/(240.97+W226))</f>
        <v>0</v>
      </c>
      <c r="Y226">
        <f>(Z226/AA226*100)</f>
        <v>0</v>
      </c>
      <c r="Z226">
        <f>DD226*(DI226+DJ226)/1000</f>
        <v>0</v>
      </c>
      <c r="AA226">
        <f>0.61365*exp(17.502*DK226/(240.97+DK226))</f>
        <v>0</v>
      </c>
      <c r="AB226">
        <f>(X226-DD226*(DI226+DJ226)/1000)</f>
        <v>0</v>
      </c>
      <c r="AC226">
        <f>(-J226*44100)</f>
        <v>0</v>
      </c>
      <c r="AD226">
        <f>2*29.3*R226*0.92*(DK226-W226)</f>
        <v>0</v>
      </c>
      <c r="AE226">
        <f>2*0.95*5.67E-8*(((DK226+$B$7)+273)^4-(W226+273)^4)</f>
        <v>0</v>
      </c>
      <c r="AF226">
        <f>U226+AE226+AC226+AD226</f>
        <v>0</v>
      </c>
      <c r="AG226">
        <f>DH226*AU226*(DC226-DB226*(1000-AU226*DE226)/(1000-AU226*DD226))/(100*CV226)</f>
        <v>0</v>
      </c>
      <c r="AH226">
        <f>1000*DH226*AU226*(DD226-DE226)/(100*CV226*(1000-AU226*DD226))</f>
        <v>0</v>
      </c>
      <c r="AI226">
        <f>(AJ226 - AK226 - DI226*1E3/(8.314*(DK226+273.15)) * AM226/DH226 * AL226) * DH226/(100*CV226) * (1000 - DE226)/1000</f>
        <v>0</v>
      </c>
      <c r="AJ226">
        <v>950.476103724672</v>
      </c>
      <c r="AK226">
        <v>951.910084848485</v>
      </c>
      <c r="AL226">
        <v>-0.638776481871985</v>
      </c>
      <c r="AM226">
        <v>66.9138105753433</v>
      </c>
      <c r="AN226">
        <f>(AP226 - AO226 + DI226*1E3/(8.314*(DK226+273.15)) * AR226/DH226 * AQ226) * DH226/(100*CV226) * 1000/(1000 - AP226)</f>
        <v>0</v>
      </c>
      <c r="AO226">
        <v>8.53844501004973</v>
      </c>
      <c r="AP226">
        <v>8.58872278787879</v>
      </c>
      <c r="AQ226">
        <v>-0.000281143431988674</v>
      </c>
      <c r="AR226">
        <v>78.336245327383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MAX(0,($B$13+$C$13*DP226)/(1+$D$13*DP226)*DI226/(DK226+273)*$E$13)</f>
        <v>0</v>
      </c>
      <c r="AX226" t="s">
        <v>419</v>
      </c>
      <c r="AY226" t="s">
        <v>419</v>
      </c>
      <c r="AZ226">
        <v>0</v>
      </c>
      <c r="BA226">
        <v>0</v>
      </c>
      <c r="BB226">
        <f>1-AZ226/BA226</f>
        <v>0</v>
      </c>
      <c r="BC226">
        <v>0</v>
      </c>
      <c r="BD226" t="s">
        <v>419</v>
      </c>
      <c r="BE226" t="s">
        <v>419</v>
      </c>
      <c r="BF226">
        <v>0</v>
      </c>
      <c r="BG226">
        <v>0</v>
      </c>
      <c r="BH226">
        <f>1-BF226/BG226</f>
        <v>0</v>
      </c>
      <c r="BI226">
        <v>0.5</v>
      </c>
      <c r="BJ226">
        <f>CS226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419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f>$B$11*DQ226+$C$11*DR226+$F$11*EC226*(1-EF226)</f>
        <v>0</v>
      </c>
      <c r="CS226">
        <f>CR226*CT226</f>
        <v>0</v>
      </c>
      <c r="CT226">
        <f>($B$11*$D$9+$C$11*$D$9+$F$11*((EP226+EH226)/MAX(EP226+EH226+EQ226, 0.1)*$I$9+EQ226/MAX(EP226+EH226+EQ226, 0.1)*$J$9))/($B$11+$C$11+$F$11)</f>
        <v>0</v>
      </c>
      <c r="CU226">
        <f>($B$11*$K$9+$C$11*$K$9+$F$11*((EP226+EH226)/MAX(EP226+EH226+EQ226, 0.1)*$P$9+EQ226/MAX(EP226+EH226+EQ226, 0.1)*$Q$9))/($B$11+$C$11+$F$11)</f>
        <v>0</v>
      </c>
      <c r="CV226">
        <v>6</v>
      </c>
      <c r="CW226">
        <v>0.5</v>
      </c>
      <c r="CX226" t="s">
        <v>420</v>
      </c>
      <c r="CY226">
        <v>2</v>
      </c>
      <c r="CZ226" t="b">
        <v>1</v>
      </c>
      <c r="DA226">
        <v>1654192996.1</v>
      </c>
      <c r="DB226">
        <v>945.317272727273</v>
      </c>
      <c r="DC226">
        <v>942.786454545454</v>
      </c>
      <c r="DD226">
        <v>8.59077636363636</v>
      </c>
      <c r="DE226">
        <v>8.54251545454545</v>
      </c>
      <c r="DF226">
        <v>941.954909090909</v>
      </c>
      <c r="DG226">
        <v>8.62048454545455</v>
      </c>
      <c r="DH226">
        <v>600.042454545454</v>
      </c>
      <c r="DI226">
        <v>90.5556909090909</v>
      </c>
      <c r="DJ226">
        <v>0.100126327272727</v>
      </c>
      <c r="DK226">
        <v>18.1768363636364</v>
      </c>
      <c r="DL226">
        <v>17.7834</v>
      </c>
      <c r="DM226">
        <v>999.9</v>
      </c>
      <c r="DN226">
        <v>0</v>
      </c>
      <c r="DO226">
        <v>0</v>
      </c>
      <c r="DP226">
        <v>9971.36363636364</v>
      </c>
      <c r="DQ226">
        <v>0</v>
      </c>
      <c r="DR226">
        <v>0.220656</v>
      </c>
      <c r="DS226">
        <v>2.53081727272727</v>
      </c>
      <c r="DT226">
        <v>953.508636363636</v>
      </c>
      <c r="DU226">
        <v>950.909636363636</v>
      </c>
      <c r="DV226">
        <v>0.0482613909090909</v>
      </c>
      <c r="DW226">
        <v>942.786454545454</v>
      </c>
      <c r="DX226">
        <v>8.54251545454545</v>
      </c>
      <c r="DY226">
        <v>0.777943818181818</v>
      </c>
      <c r="DZ226">
        <v>0.773573363636364</v>
      </c>
      <c r="EA226">
        <v>3.31108636363636</v>
      </c>
      <c r="EB226">
        <v>3.23137818181818</v>
      </c>
      <c r="EC226">
        <v>0</v>
      </c>
      <c r="ED226">
        <v>0</v>
      </c>
      <c r="EE226">
        <v>0</v>
      </c>
      <c r="EF226">
        <v>0</v>
      </c>
      <c r="EG226">
        <v>3.13636363636364</v>
      </c>
      <c r="EH226">
        <v>0</v>
      </c>
      <c r="EI226">
        <v>-33.5</v>
      </c>
      <c r="EJ226">
        <v>-1.68181818181818</v>
      </c>
      <c r="EK226">
        <v>30</v>
      </c>
      <c r="EL226">
        <v>35.437</v>
      </c>
      <c r="EM226">
        <v>32.25</v>
      </c>
      <c r="EN226">
        <v>36.6588181818182</v>
      </c>
      <c r="EO226">
        <v>31.062</v>
      </c>
      <c r="EP226">
        <v>0</v>
      </c>
      <c r="EQ226">
        <v>0</v>
      </c>
      <c r="ER226">
        <v>0</v>
      </c>
      <c r="ES226">
        <v>1654192999.9</v>
      </c>
      <c r="ET226">
        <v>0</v>
      </c>
      <c r="EU226">
        <v>-2.5</v>
      </c>
      <c r="EV226">
        <v>63.8461531619348</v>
      </c>
      <c r="EW226">
        <v>9.88461588320167</v>
      </c>
      <c r="EX226">
        <v>-32.26</v>
      </c>
      <c r="EY226">
        <v>15</v>
      </c>
      <c r="EZ226">
        <v>0</v>
      </c>
      <c r="FA226" t="s">
        <v>421</v>
      </c>
      <c r="FB226">
        <v>1653839153.1</v>
      </c>
      <c r="FC226">
        <v>1653839148.6</v>
      </c>
      <c r="FD226">
        <v>0</v>
      </c>
      <c r="FE226">
        <v>0.832</v>
      </c>
      <c r="FF226">
        <v>0.044</v>
      </c>
      <c r="FG226">
        <v>2.673</v>
      </c>
      <c r="FH226">
        <v>0.008</v>
      </c>
      <c r="FI226">
        <v>427</v>
      </c>
      <c r="FJ226">
        <v>11</v>
      </c>
      <c r="FK226">
        <v>0.49</v>
      </c>
      <c r="FL226">
        <v>0.23</v>
      </c>
      <c r="FM226">
        <v>2.46084133333333</v>
      </c>
      <c r="FN226">
        <v>0.35737628476084</v>
      </c>
      <c r="FO226">
        <v>0.0833410820957401</v>
      </c>
      <c r="FP226">
        <v>-1</v>
      </c>
      <c r="FQ226">
        <v>-4.06</v>
      </c>
      <c r="FR226">
        <v>74.8461531090313</v>
      </c>
      <c r="FS226">
        <v>13.0455509657507</v>
      </c>
      <c r="FT226">
        <v>0</v>
      </c>
      <c r="FU226">
        <v>0.04335337</v>
      </c>
      <c r="FV226">
        <v>0.0929574060066741</v>
      </c>
      <c r="FW226">
        <v>0.0141240077269437</v>
      </c>
      <c r="FX226">
        <v>1</v>
      </c>
      <c r="FY226">
        <v>1</v>
      </c>
      <c r="FZ226">
        <v>2</v>
      </c>
      <c r="GA226" t="s">
        <v>492</v>
      </c>
      <c r="GB226">
        <v>3.2112</v>
      </c>
      <c r="GC226">
        <v>2.75466</v>
      </c>
      <c r="GD226">
        <v>0.163557</v>
      </c>
      <c r="GE226">
        <v>0.163609</v>
      </c>
      <c r="GF226">
        <v>0.0499805</v>
      </c>
      <c r="GG226">
        <v>0.050376</v>
      </c>
      <c r="GH226">
        <v>33031.6</v>
      </c>
      <c r="GI226">
        <v>36498.5</v>
      </c>
      <c r="GJ226">
        <v>35741.7</v>
      </c>
      <c r="GK226">
        <v>39562.4</v>
      </c>
      <c r="GL226">
        <v>48059.5</v>
      </c>
      <c r="GM226">
        <v>54170.5</v>
      </c>
      <c r="GN226">
        <v>55710</v>
      </c>
      <c r="GO226">
        <v>63327.1</v>
      </c>
      <c r="GP226">
        <v>2.27255</v>
      </c>
      <c r="GQ226">
        <v>2.46452</v>
      </c>
      <c r="GR226">
        <v>0.0971369</v>
      </c>
      <c r="GS226">
        <v>0</v>
      </c>
      <c r="GT226">
        <v>16.1764</v>
      </c>
      <c r="GU226">
        <v>999.9</v>
      </c>
      <c r="GV226">
        <v>36.272</v>
      </c>
      <c r="GW226">
        <v>20.221</v>
      </c>
      <c r="GX226">
        <v>9.52895</v>
      </c>
      <c r="GY226">
        <v>54.3356</v>
      </c>
      <c r="GZ226">
        <v>36.6066</v>
      </c>
      <c r="HA226">
        <v>2</v>
      </c>
      <c r="HB226">
        <v>-0.626989</v>
      </c>
      <c r="HC226">
        <v>0</v>
      </c>
      <c r="HD226">
        <v>20.1784</v>
      </c>
      <c r="HE226">
        <v>5.20381</v>
      </c>
      <c r="HF226">
        <v>12.004</v>
      </c>
      <c r="HG226">
        <v>4.97575</v>
      </c>
      <c r="HH226">
        <v>3.293</v>
      </c>
      <c r="HI226">
        <v>455.6</v>
      </c>
      <c r="HJ226">
        <v>9999</v>
      </c>
      <c r="HK226">
        <v>9999</v>
      </c>
      <c r="HL226">
        <v>8593.3</v>
      </c>
      <c r="HM226">
        <v>1.86234</v>
      </c>
      <c r="HN226">
        <v>1.86761</v>
      </c>
      <c r="HO226">
        <v>1.86738</v>
      </c>
      <c r="HP226">
        <v>1.86844</v>
      </c>
      <c r="HQ226">
        <v>1.86935</v>
      </c>
      <c r="HR226">
        <v>1.8654</v>
      </c>
      <c r="HS226">
        <v>1.86661</v>
      </c>
      <c r="HT226">
        <v>1.86798</v>
      </c>
      <c r="HU226">
        <v>5</v>
      </c>
      <c r="HV226">
        <v>0</v>
      </c>
      <c r="HW226">
        <v>0</v>
      </c>
      <c r="HX226">
        <v>0</v>
      </c>
      <c r="HY226" t="s">
        <v>423</v>
      </c>
      <c r="HZ226" t="s">
        <v>424</v>
      </c>
      <c r="IA226" t="s">
        <v>425</v>
      </c>
      <c r="IB226" t="s">
        <v>425</v>
      </c>
      <c r="IC226" t="s">
        <v>425</v>
      </c>
      <c r="ID226" t="s">
        <v>425</v>
      </c>
      <c r="IE226">
        <v>0</v>
      </c>
      <c r="IF226">
        <v>100</v>
      </c>
      <c r="IG226">
        <v>100</v>
      </c>
      <c r="IH226">
        <v>3.36</v>
      </c>
      <c r="II226">
        <v>-0.0297</v>
      </c>
      <c r="IJ226">
        <v>2.1281692141418</v>
      </c>
      <c r="IK226">
        <v>0.00126289029031032</v>
      </c>
      <c r="IL226">
        <v>1.41772891061911e-08</v>
      </c>
      <c r="IM226">
        <v>3.84268295795709e-11</v>
      </c>
      <c r="IN226">
        <v>-0.00961934716735676</v>
      </c>
      <c r="IO226">
        <v>-0.0181798780298593</v>
      </c>
      <c r="IP226">
        <v>0.00198435848900387</v>
      </c>
      <c r="IQ226">
        <v>-1.69116240974151e-05</v>
      </c>
      <c r="IR226">
        <v>-3</v>
      </c>
      <c r="IS226">
        <v>2251</v>
      </c>
      <c r="IT226">
        <v>1</v>
      </c>
      <c r="IU226">
        <v>27</v>
      </c>
      <c r="IV226">
        <v>5897.4</v>
      </c>
      <c r="IW226">
        <v>5897.5</v>
      </c>
      <c r="IX226">
        <v>0.148926</v>
      </c>
      <c r="IY226">
        <v>4.99756</v>
      </c>
      <c r="IZ226">
        <v>2.24854</v>
      </c>
      <c r="JA226">
        <v>2.60254</v>
      </c>
      <c r="JB226">
        <v>1.99585</v>
      </c>
      <c r="JC226">
        <v>2.31445</v>
      </c>
      <c r="JD226">
        <v>22.5661</v>
      </c>
      <c r="JE226">
        <v>15.0251</v>
      </c>
      <c r="JF226">
        <v>2</v>
      </c>
      <c r="JG226">
        <v>614.569</v>
      </c>
      <c r="JH226">
        <v>766.952</v>
      </c>
      <c r="JI226">
        <v>17.9054</v>
      </c>
      <c r="JJ226">
        <v>18.7251</v>
      </c>
      <c r="JK226">
        <v>30.0001</v>
      </c>
      <c r="JL226">
        <v>18.6633</v>
      </c>
      <c r="JM226">
        <v>18.6111</v>
      </c>
      <c r="JN226">
        <v>-1</v>
      </c>
      <c r="JO226">
        <v>-30</v>
      </c>
      <c r="JP226">
        <v>-30</v>
      </c>
      <c r="JQ226">
        <v>-999.9</v>
      </c>
      <c r="JR226">
        <v>420.1</v>
      </c>
      <c r="JS226">
        <v>0</v>
      </c>
      <c r="JT226">
        <v>103.46</v>
      </c>
      <c r="JU226">
        <v>105.492</v>
      </c>
    </row>
    <row r="227" spans="1:281">
      <c r="A227">
        <v>211</v>
      </c>
      <c r="B227">
        <v>1654193059.1</v>
      </c>
      <c r="C227">
        <v>12602</v>
      </c>
      <c r="D227" t="s">
        <v>845</v>
      </c>
      <c r="E227" t="s">
        <v>846</v>
      </c>
      <c r="F227">
        <v>5</v>
      </c>
      <c r="G227" t="s">
        <v>417</v>
      </c>
      <c r="H227" t="s">
        <v>418</v>
      </c>
      <c r="I227">
        <v>1654193056.1</v>
      </c>
      <c r="J227">
        <f>(K227)/1000</f>
        <v>0</v>
      </c>
      <c r="K227">
        <f>IF(CZ227, AN227, AH227)</f>
        <v>0</v>
      </c>
      <c r="L227">
        <f>IF(CZ227, AI227, AG227)</f>
        <v>0</v>
      </c>
      <c r="M227">
        <f>DB227 - IF(AU227&gt;1, L227*CV227*100.0/(AW227*DP227), 0)</f>
        <v>0</v>
      </c>
      <c r="N227">
        <f>((T227-J227/2)*M227-L227)/(T227+J227/2)</f>
        <v>0</v>
      </c>
      <c r="O227">
        <f>N227*(DI227+DJ227)/1000.0</f>
        <v>0</v>
      </c>
      <c r="P227">
        <f>(DB227 - IF(AU227&gt;1, L227*CV227*100.0/(AW227*DP227), 0))*(DI227+DJ227)/1000.0</f>
        <v>0</v>
      </c>
      <c r="Q227">
        <f>2.0/((1/S227-1/R227)+SIGN(S227)*SQRT((1/S227-1/R227)*(1/S227-1/R227) + 4*CW227/((CW227+1)*(CW227+1))*(2*1/S227*1/R227-1/R227*1/R227)))</f>
        <v>0</v>
      </c>
      <c r="R227">
        <f>IF(LEFT(CX227,1)&lt;&gt;"0",IF(LEFT(CX227,1)="1",3.0,CY227),$D$5+$E$5*(DP227*DI227/($K$5*1000))+$F$5*(DP227*DI227/($K$5*1000))*MAX(MIN(CV227,$J$5),$I$5)*MAX(MIN(CV227,$J$5),$I$5)+$G$5*MAX(MIN(CV227,$J$5),$I$5)*(DP227*DI227/($K$5*1000))+$H$5*(DP227*DI227/($K$5*1000))*(DP227*DI227/($K$5*1000)))</f>
        <v>0</v>
      </c>
      <c r="S227">
        <f>J227*(1000-(1000*0.61365*exp(17.502*W227/(240.97+W227))/(DI227+DJ227)+DD227)/2)/(1000*0.61365*exp(17.502*W227/(240.97+W227))/(DI227+DJ227)-DD227)</f>
        <v>0</v>
      </c>
      <c r="T227">
        <f>1/((CW227+1)/(Q227/1.6)+1/(R227/1.37)) + CW227/((CW227+1)/(Q227/1.6) + CW227/(R227/1.37))</f>
        <v>0</v>
      </c>
      <c r="U227">
        <f>(CR227*CU227)</f>
        <v>0</v>
      </c>
      <c r="V227">
        <f>(DK227+(U227+2*0.95*5.67E-8*(((DK227+$B$7)+273)^4-(DK227+273)^4)-44100*J227)/(1.84*29.3*R227+8*0.95*5.67E-8*(DK227+273)^3))</f>
        <v>0</v>
      </c>
      <c r="W227">
        <f>($C$7*DL227+$D$7*DM227+$E$7*V227)</f>
        <v>0</v>
      </c>
      <c r="X227">
        <f>0.61365*exp(17.502*W227/(240.97+W227))</f>
        <v>0</v>
      </c>
      <c r="Y227">
        <f>(Z227/AA227*100)</f>
        <v>0</v>
      </c>
      <c r="Z227">
        <f>DD227*(DI227+DJ227)/1000</f>
        <v>0</v>
      </c>
      <c r="AA227">
        <f>0.61365*exp(17.502*DK227/(240.97+DK227))</f>
        <v>0</v>
      </c>
      <c r="AB227">
        <f>(X227-DD227*(DI227+DJ227)/1000)</f>
        <v>0</v>
      </c>
      <c r="AC227">
        <f>(-J227*44100)</f>
        <v>0</v>
      </c>
      <c r="AD227">
        <f>2*29.3*R227*0.92*(DK227-W227)</f>
        <v>0</v>
      </c>
      <c r="AE227">
        <f>2*0.95*5.67E-8*(((DK227+$B$7)+273)^4-(W227+273)^4)</f>
        <v>0</v>
      </c>
      <c r="AF227">
        <f>U227+AE227+AC227+AD227</f>
        <v>0</v>
      </c>
      <c r="AG227">
        <f>DH227*AU227*(DC227-DB227*(1000-AU227*DE227)/(1000-AU227*DD227))/(100*CV227)</f>
        <v>0</v>
      </c>
      <c r="AH227">
        <f>1000*DH227*AU227*(DD227-DE227)/(100*CV227*(1000-AU227*DD227))</f>
        <v>0</v>
      </c>
      <c r="AI227">
        <f>(AJ227 - AK227 - DI227*1E3/(8.314*(DK227+273.15)) * AM227/DH227 * AL227) * DH227/(100*CV227) * (1000 - DE227)/1000</f>
        <v>0</v>
      </c>
      <c r="AJ227">
        <v>906.079424862486</v>
      </c>
      <c r="AK227">
        <v>907.648406060606</v>
      </c>
      <c r="AL227">
        <v>-0.651393966860684</v>
      </c>
      <c r="AM227">
        <v>66.9138105753433</v>
      </c>
      <c r="AN227">
        <f>(AP227 - AO227 + DI227*1E3/(8.314*(DK227+273.15)) * AR227/DH227 * AQ227) * DH227/(100*CV227) * 1000/(1000 - AP227)</f>
        <v>0</v>
      </c>
      <c r="AO227">
        <v>8.68369125213334</v>
      </c>
      <c r="AP227">
        <v>8.7219976969697</v>
      </c>
      <c r="AQ227">
        <v>-2.84155142473262e-05</v>
      </c>
      <c r="AR227">
        <v>78.336245327383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MAX(0,($B$13+$C$13*DP227)/(1+$D$13*DP227)*DI227/(DK227+273)*$E$13)</f>
        <v>0</v>
      </c>
      <c r="AX227" t="s">
        <v>419</v>
      </c>
      <c r="AY227" t="s">
        <v>419</v>
      </c>
      <c r="AZ227">
        <v>0</v>
      </c>
      <c r="BA227">
        <v>0</v>
      </c>
      <c r="BB227">
        <f>1-AZ227/BA227</f>
        <v>0</v>
      </c>
      <c r="BC227">
        <v>0</v>
      </c>
      <c r="BD227" t="s">
        <v>419</v>
      </c>
      <c r="BE227" t="s">
        <v>419</v>
      </c>
      <c r="BF227">
        <v>0</v>
      </c>
      <c r="BG227">
        <v>0</v>
      </c>
      <c r="BH227">
        <f>1-BF227/BG227</f>
        <v>0</v>
      </c>
      <c r="BI227">
        <v>0.5</v>
      </c>
      <c r="BJ227">
        <f>CS227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419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f>$B$11*DQ227+$C$11*DR227+$F$11*EC227*(1-EF227)</f>
        <v>0</v>
      </c>
      <c r="CS227">
        <f>CR227*CT227</f>
        <v>0</v>
      </c>
      <c r="CT227">
        <f>($B$11*$D$9+$C$11*$D$9+$F$11*((EP227+EH227)/MAX(EP227+EH227+EQ227, 0.1)*$I$9+EQ227/MAX(EP227+EH227+EQ227, 0.1)*$J$9))/($B$11+$C$11+$F$11)</f>
        <v>0</v>
      </c>
      <c r="CU227">
        <f>($B$11*$K$9+$C$11*$K$9+$F$11*((EP227+EH227)/MAX(EP227+EH227+EQ227, 0.1)*$P$9+EQ227/MAX(EP227+EH227+EQ227, 0.1)*$Q$9))/($B$11+$C$11+$F$11)</f>
        <v>0</v>
      </c>
      <c r="CV227">
        <v>6</v>
      </c>
      <c r="CW227">
        <v>0.5</v>
      </c>
      <c r="CX227" t="s">
        <v>420</v>
      </c>
      <c r="CY227">
        <v>2</v>
      </c>
      <c r="CZ227" t="b">
        <v>1</v>
      </c>
      <c r="DA227">
        <v>1654193056.1</v>
      </c>
      <c r="DB227">
        <v>901.361727272727</v>
      </c>
      <c r="DC227">
        <v>898.596636363636</v>
      </c>
      <c r="DD227">
        <v>8.72309181818182</v>
      </c>
      <c r="DE227">
        <v>8.68580090909091</v>
      </c>
      <c r="DF227">
        <v>898.060272727273</v>
      </c>
      <c r="DG227">
        <v>8.75117363636364</v>
      </c>
      <c r="DH227">
        <v>600.033818181818</v>
      </c>
      <c r="DI227">
        <v>90.5554636363636</v>
      </c>
      <c r="DJ227">
        <v>0.1000447</v>
      </c>
      <c r="DK227">
        <v>18.1542727272727</v>
      </c>
      <c r="DL227">
        <v>17.7471727272727</v>
      </c>
      <c r="DM227">
        <v>999.9</v>
      </c>
      <c r="DN227">
        <v>0</v>
      </c>
      <c r="DO227">
        <v>0</v>
      </c>
      <c r="DP227">
        <v>9987.78636363636</v>
      </c>
      <c r="DQ227">
        <v>0</v>
      </c>
      <c r="DR227">
        <v>0.220656</v>
      </c>
      <c r="DS227">
        <v>2.76518090909091</v>
      </c>
      <c r="DT227">
        <v>909.293727272727</v>
      </c>
      <c r="DU227">
        <v>906.47</v>
      </c>
      <c r="DV227">
        <v>0.0372924</v>
      </c>
      <c r="DW227">
        <v>898.596636363636</v>
      </c>
      <c r="DX227">
        <v>8.68580090909091</v>
      </c>
      <c r="DY227">
        <v>0.789923909090909</v>
      </c>
      <c r="DZ227">
        <v>0.786546818181818</v>
      </c>
      <c r="EA227">
        <v>3.52751181818182</v>
      </c>
      <c r="EB227">
        <v>3.46679909090909</v>
      </c>
      <c r="EC227">
        <v>0</v>
      </c>
      <c r="ED227">
        <v>0</v>
      </c>
      <c r="EE227">
        <v>0</v>
      </c>
      <c r="EF227">
        <v>0</v>
      </c>
      <c r="EG227">
        <v>-1.90909090909091</v>
      </c>
      <c r="EH227">
        <v>0</v>
      </c>
      <c r="EI227">
        <v>-35.2727272727273</v>
      </c>
      <c r="EJ227">
        <v>-2.22727272727273</v>
      </c>
      <c r="EK227">
        <v>29.9885454545455</v>
      </c>
      <c r="EL227">
        <v>35.437</v>
      </c>
      <c r="EM227">
        <v>32.187</v>
      </c>
      <c r="EN227">
        <v>36.625</v>
      </c>
      <c r="EO227">
        <v>31.062</v>
      </c>
      <c r="EP227">
        <v>0</v>
      </c>
      <c r="EQ227">
        <v>0</v>
      </c>
      <c r="ER227">
        <v>0</v>
      </c>
      <c r="ES227">
        <v>1654193059.9</v>
      </c>
      <c r="ET227">
        <v>0</v>
      </c>
      <c r="EU227">
        <v>-0.48</v>
      </c>
      <c r="EV227">
        <v>8.03846107984672</v>
      </c>
      <c r="EW227">
        <v>-77.7692306048772</v>
      </c>
      <c r="EX227">
        <v>-34.36</v>
      </c>
      <c r="EY227">
        <v>15</v>
      </c>
      <c r="EZ227">
        <v>0</v>
      </c>
      <c r="FA227" t="s">
        <v>421</v>
      </c>
      <c r="FB227">
        <v>1653839153.1</v>
      </c>
      <c r="FC227">
        <v>1653839148.6</v>
      </c>
      <c r="FD227">
        <v>0</v>
      </c>
      <c r="FE227">
        <v>0.832</v>
      </c>
      <c r="FF227">
        <v>0.044</v>
      </c>
      <c r="FG227">
        <v>2.673</v>
      </c>
      <c r="FH227">
        <v>0.008</v>
      </c>
      <c r="FI227">
        <v>427</v>
      </c>
      <c r="FJ227">
        <v>11</v>
      </c>
      <c r="FK227">
        <v>0.49</v>
      </c>
      <c r="FL227">
        <v>0.23</v>
      </c>
      <c r="FM227">
        <v>3.07525833333333</v>
      </c>
      <c r="FN227">
        <v>-2.51175323692992</v>
      </c>
      <c r="FO227">
        <v>0.264093655017601</v>
      </c>
      <c r="FP227">
        <v>-1</v>
      </c>
      <c r="FQ227">
        <v>-0.52</v>
      </c>
      <c r="FR227">
        <v>15.730768832582</v>
      </c>
      <c r="FS227">
        <v>13.529582403016</v>
      </c>
      <c r="FT227">
        <v>0</v>
      </c>
      <c r="FU227">
        <v>0.02662382</v>
      </c>
      <c r="FV227">
        <v>0.135424199332592</v>
      </c>
      <c r="FW227">
        <v>0.0101281580233328</v>
      </c>
      <c r="FX227">
        <v>0</v>
      </c>
      <c r="FY227">
        <v>0</v>
      </c>
      <c r="FZ227">
        <v>2</v>
      </c>
      <c r="GA227" t="s">
        <v>422</v>
      </c>
      <c r="GB227">
        <v>3.2114</v>
      </c>
      <c r="GC227">
        <v>2.75485</v>
      </c>
      <c r="GD227">
        <v>0.158589</v>
      </c>
      <c r="GE227">
        <v>0.158598</v>
      </c>
      <c r="GF227">
        <v>0.0505717</v>
      </c>
      <c r="GG227">
        <v>0.0508909</v>
      </c>
      <c r="GH227">
        <v>33228.1</v>
      </c>
      <c r="GI227">
        <v>36718.1</v>
      </c>
      <c r="GJ227">
        <v>35742.4</v>
      </c>
      <c r="GK227">
        <v>39563.8</v>
      </c>
      <c r="GL227">
        <v>48029.9</v>
      </c>
      <c r="GM227">
        <v>54142.7</v>
      </c>
      <c r="GN227">
        <v>55711.1</v>
      </c>
      <c r="GO227">
        <v>63329.4</v>
      </c>
      <c r="GP227">
        <v>2.2729</v>
      </c>
      <c r="GQ227">
        <v>2.46473</v>
      </c>
      <c r="GR227">
        <v>0.0971928</v>
      </c>
      <c r="GS227">
        <v>0</v>
      </c>
      <c r="GT227">
        <v>16.1383</v>
      </c>
      <c r="GU227">
        <v>999.9</v>
      </c>
      <c r="GV227">
        <v>36.619</v>
      </c>
      <c r="GW227">
        <v>20.16</v>
      </c>
      <c r="GX227">
        <v>9.58352</v>
      </c>
      <c r="GY227">
        <v>54.2456</v>
      </c>
      <c r="GZ227">
        <v>36.4583</v>
      </c>
      <c r="HA227">
        <v>2</v>
      </c>
      <c r="HB227">
        <v>-0.627421</v>
      </c>
      <c r="HC227">
        <v>0</v>
      </c>
      <c r="HD227">
        <v>20.1786</v>
      </c>
      <c r="HE227">
        <v>5.20411</v>
      </c>
      <c r="HF227">
        <v>12.004</v>
      </c>
      <c r="HG227">
        <v>4.97585</v>
      </c>
      <c r="HH227">
        <v>3.293</v>
      </c>
      <c r="HI227">
        <v>455.6</v>
      </c>
      <c r="HJ227">
        <v>9999</v>
      </c>
      <c r="HK227">
        <v>9999</v>
      </c>
      <c r="HL227">
        <v>8593.3</v>
      </c>
      <c r="HM227">
        <v>1.86236</v>
      </c>
      <c r="HN227">
        <v>1.86764</v>
      </c>
      <c r="HO227">
        <v>1.86737</v>
      </c>
      <c r="HP227">
        <v>1.86844</v>
      </c>
      <c r="HQ227">
        <v>1.86935</v>
      </c>
      <c r="HR227">
        <v>1.86541</v>
      </c>
      <c r="HS227">
        <v>1.86661</v>
      </c>
      <c r="HT227">
        <v>1.86798</v>
      </c>
      <c r="HU227">
        <v>5</v>
      </c>
      <c r="HV227">
        <v>0</v>
      </c>
      <c r="HW227">
        <v>0</v>
      </c>
      <c r="HX227">
        <v>0</v>
      </c>
      <c r="HY227" t="s">
        <v>423</v>
      </c>
      <c r="HZ227" t="s">
        <v>424</v>
      </c>
      <c r="IA227" t="s">
        <v>425</v>
      </c>
      <c r="IB227" t="s">
        <v>425</v>
      </c>
      <c r="IC227" t="s">
        <v>425</v>
      </c>
      <c r="ID227" t="s">
        <v>425</v>
      </c>
      <c r="IE227">
        <v>0</v>
      </c>
      <c r="IF227">
        <v>100</v>
      </c>
      <c r="IG227">
        <v>100</v>
      </c>
      <c r="IH227">
        <v>3.299</v>
      </c>
      <c r="II227">
        <v>-0.0281</v>
      </c>
      <c r="IJ227">
        <v>2.1281692141418</v>
      </c>
      <c r="IK227">
        <v>0.00126289029031032</v>
      </c>
      <c r="IL227">
        <v>1.41772891061911e-08</v>
      </c>
      <c r="IM227">
        <v>3.84268295795709e-11</v>
      </c>
      <c r="IN227">
        <v>-0.00961934716735676</v>
      </c>
      <c r="IO227">
        <v>-0.0181798780298593</v>
      </c>
      <c r="IP227">
        <v>0.00198435848900387</v>
      </c>
      <c r="IQ227">
        <v>-1.69116240974151e-05</v>
      </c>
      <c r="IR227">
        <v>-3</v>
      </c>
      <c r="IS227">
        <v>2251</v>
      </c>
      <c r="IT227">
        <v>1</v>
      </c>
      <c r="IU227">
        <v>27</v>
      </c>
      <c r="IV227">
        <v>5898.4</v>
      </c>
      <c r="IW227">
        <v>5898.5</v>
      </c>
      <c r="IX227">
        <v>0.148926</v>
      </c>
      <c r="IY227">
        <v>4.99756</v>
      </c>
      <c r="IZ227">
        <v>2.24854</v>
      </c>
      <c r="JA227">
        <v>2.60254</v>
      </c>
      <c r="JB227">
        <v>1.99585</v>
      </c>
      <c r="JC227">
        <v>2.31934</v>
      </c>
      <c r="JD227">
        <v>22.546</v>
      </c>
      <c r="JE227">
        <v>15.0251</v>
      </c>
      <c r="JF227">
        <v>2</v>
      </c>
      <c r="JG227">
        <v>614.738</v>
      </c>
      <c r="JH227">
        <v>767.02</v>
      </c>
      <c r="JI227">
        <v>17.8948</v>
      </c>
      <c r="JJ227">
        <v>18.7187</v>
      </c>
      <c r="JK227">
        <v>29.9999</v>
      </c>
      <c r="JL227">
        <v>18.6562</v>
      </c>
      <c r="JM227">
        <v>18.6043</v>
      </c>
      <c r="JN227">
        <v>-1</v>
      </c>
      <c r="JO227">
        <v>-30</v>
      </c>
      <c r="JP227">
        <v>-30</v>
      </c>
      <c r="JQ227">
        <v>-999.9</v>
      </c>
      <c r="JR227">
        <v>420.1</v>
      </c>
      <c r="JS227">
        <v>0</v>
      </c>
      <c r="JT227">
        <v>103.462</v>
      </c>
      <c r="JU227">
        <v>105.496</v>
      </c>
    </row>
    <row r="228" spans="1:281">
      <c r="A228">
        <v>212</v>
      </c>
      <c r="B228">
        <v>1654193119.1</v>
      </c>
      <c r="C228">
        <v>12662</v>
      </c>
      <c r="D228" t="s">
        <v>847</v>
      </c>
      <c r="E228" t="s">
        <v>848</v>
      </c>
      <c r="F228">
        <v>5</v>
      </c>
      <c r="G228" t="s">
        <v>417</v>
      </c>
      <c r="H228" t="s">
        <v>418</v>
      </c>
      <c r="I228">
        <v>1654193116.1</v>
      </c>
      <c r="J228">
        <f>(K228)/1000</f>
        <v>0</v>
      </c>
      <c r="K228">
        <f>IF(CZ228, AN228, AH228)</f>
        <v>0</v>
      </c>
      <c r="L228">
        <f>IF(CZ228, AI228, AG228)</f>
        <v>0</v>
      </c>
      <c r="M228">
        <f>DB228 - IF(AU228&gt;1, L228*CV228*100.0/(AW228*DP228), 0)</f>
        <v>0</v>
      </c>
      <c r="N228">
        <f>((T228-J228/2)*M228-L228)/(T228+J228/2)</f>
        <v>0</v>
      </c>
      <c r="O228">
        <f>N228*(DI228+DJ228)/1000.0</f>
        <v>0</v>
      </c>
      <c r="P228">
        <f>(DB228 - IF(AU228&gt;1, L228*CV228*100.0/(AW228*DP228), 0))*(DI228+DJ228)/1000.0</f>
        <v>0</v>
      </c>
      <c r="Q228">
        <f>2.0/((1/S228-1/R228)+SIGN(S228)*SQRT((1/S228-1/R228)*(1/S228-1/R228) + 4*CW228/((CW228+1)*(CW228+1))*(2*1/S228*1/R228-1/R228*1/R228)))</f>
        <v>0</v>
      </c>
      <c r="R228">
        <f>IF(LEFT(CX228,1)&lt;&gt;"0",IF(LEFT(CX228,1)="1",3.0,CY228),$D$5+$E$5*(DP228*DI228/($K$5*1000))+$F$5*(DP228*DI228/($K$5*1000))*MAX(MIN(CV228,$J$5),$I$5)*MAX(MIN(CV228,$J$5),$I$5)+$G$5*MAX(MIN(CV228,$J$5),$I$5)*(DP228*DI228/($K$5*1000))+$H$5*(DP228*DI228/($K$5*1000))*(DP228*DI228/($K$5*1000)))</f>
        <v>0</v>
      </c>
      <c r="S228">
        <f>J228*(1000-(1000*0.61365*exp(17.502*W228/(240.97+W228))/(DI228+DJ228)+DD228)/2)/(1000*0.61365*exp(17.502*W228/(240.97+W228))/(DI228+DJ228)-DD228)</f>
        <v>0</v>
      </c>
      <c r="T228">
        <f>1/((CW228+1)/(Q228/1.6)+1/(R228/1.37)) + CW228/((CW228+1)/(Q228/1.6) + CW228/(R228/1.37))</f>
        <v>0</v>
      </c>
      <c r="U228">
        <f>(CR228*CU228)</f>
        <v>0</v>
      </c>
      <c r="V228">
        <f>(DK228+(U228+2*0.95*5.67E-8*(((DK228+$B$7)+273)^4-(DK228+273)^4)-44100*J228)/(1.84*29.3*R228+8*0.95*5.67E-8*(DK228+273)^3))</f>
        <v>0</v>
      </c>
      <c r="W228">
        <f>($C$7*DL228+$D$7*DM228+$E$7*V228)</f>
        <v>0</v>
      </c>
      <c r="X228">
        <f>0.61365*exp(17.502*W228/(240.97+W228))</f>
        <v>0</v>
      </c>
      <c r="Y228">
        <f>(Z228/AA228*100)</f>
        <v>0</v>
      </c>
      <c r="Z228">
        <f>DD228*(DI228+DJ228)/1000</f>
        <v>0</v>
      </c>
      <c r="AA228">
        <f>0.61365*exp(17.502*DK228/(240.97+DK228))</f>
        <v>0</v>
      </c>
      <c r="AB228">
        <f>(X228-DD228*(DI228+DJ228)/1000)</f>
        <v>0</v>
      </c>
      <c r="AC228">
        <f>(-J228*44100)</f>
        <v>0</v>
      </c>
      <c r="AD228">
        <f>2*29.3*R228*0.92*(DK228-W228)</f>
        <v>0</v>
      </c>
      <c r="AE228">
        <f>2*0.95*5.67E-8*(((DK228+$B$7)+273)^4-(W228+273)^4)</f>
        <v>0</v>
      </c>
      <c r="AF228">
        <f>U228+AE228+AC228+AD228</f>
        <v>0</v>
      </c>
      <c r="AG228">
        <f>DH228*AU228*(DC228-DB228*(1000-AU228*DE228)/(1000-AU228*DD228))/(100*CV228)</f>
        <v>0</v>
      </c>
      <c r="AH228">
        <f>1000*DH228*AU228*(DD228-DE228)/(100*CV228*(1000-AU228*DD228))</f>
        <v>0</v>
      </c>
      <c r="AI228">
        <f>(AJ228 - AK228 - DI228*1E3/(8.314*(DK228+273.15)) * AM228/DH228 * AL228) * DH228/(100*CV228) * (1000 - DE228)/1000</f>
        <v>0</v>
      </c>
      <c r="AJ228">
        <v>877.909674193088</v>
      </c>
      <c r="AK228">
        <v>875.098127272727</v>
      </c>
      <c r="AL228">
        <v>0.555196454536508</v>
      </c>
      <c r="AM228">
        <v>66.9138105753433</v>
      </c>
      <c r="AN228">
        <f>(AP228 - AO228 + DI228*1E3/(8.314*(DK228+273.15)) * AR228/DH228 * AQ228) * DH228/(100*CV228) * 1000/(1000 - AP228)</f>
        <v>0</v>
      </c>
      <c r="AO228">
        <v>8.56590028569645</v>
      </c>
      <c r="AP228">
        <v>8.64049006060606</v>
      </c>
      <c r="AQ228">
        <v>-0.00651766794276754</v>
      </c>
      <c r="AR228">
        <v>78.336245327383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MAX(0,($B$13+$C$13*DP228)/(1+$D$13*DP228)*DI228/(DK228+273)*$E$13)</f>
        <v>0</v>
      </c>
      <c r="AX228" t="s">
        <v>419</v>
      </c>
      <c r="AY228" t="s">
        <v>419</v>
      </c>
      <c r="AZ228">
        <v>0</v>
      </c>
      <c r="BA228">
        <v>0</v>
      </c>
      <c r="BB228">
        <f>1-AZ228/BA228</f>
        <v>0</v>
      </c>
      <c r="BC228">
        <v>0</v>
      </c>
      <c r="BD228" t="s">
        <v>419</v>
      </c>
      <c r="BE228" t="s">
        <v>419</v>
      </c>
      <c r="BF228">
        <v>0</v>
      </c>
      <c r="BG228">
        <v>0</v>
      </c>
      <c r="BH228">
        <f>1-BF228/BG228</f>
        <v>0</v>
      </c>
      <c r="BI228">
        <v>0.5</v>
      </c>
      <c r="BJ228">
        <f>CS228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419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f>$B$11*DQ228+$C$11*DR228+$F$11*EC228*(1-EF228)</f>
        <v>0</v>
      </c>
      <c r="CS228">
        <f>CR228*CT228</f>
        <v>0</v>
      </c>
      <c r="CT228">
        <f>($B$11*$D$9+$C$11*$D$9+$F$11*((EP228+EH228)/MAX(EP228+EH228+EQ228, 0.1)*$I$9+EQ228/MAX(EP228+EH228+EQ228, 0.1)*$J$9))/($B$11+$C$11+$F$11)</f>
        <v>0</v>
      </c>
      <c r="CU228">
        <f>($B$11*$K$9+$C$11*$K$9+$F$11*((EP228+EH228)/MAX(EP228+EH228+EQ228, 0.1)*$P$9+EQ228/MAX(EP228+EH228+EQ228, 0.1)*$Q$9))/($B$11+$C$11+$F$11)</f>
        <v>0</v>
      </c>
      <c r="CV228">
        <v>6</v>
      </c>
      <c r="CW228">
        <v>0.5</v>
      </c>
      <c r="CX228" t="s">
        <v>420</v>
      </c>
      <c r="CY228">
        <v>2</v>
      </c>
      <c r="CZ228" t="b">
        <v>1</v>
      </c>
      <c r="DA228">
        <v>1654193116.1</v>
      </c>
      <c r="DB228">
        <v>865.647454545454</v>
      </c>
      <c r="DC228">
        <v>871.123363636364</v>
      </c>
      <c r="DD228">
        <v>8.65395</v>
      </c>
      <c r="DE228">
        <v>8.57285818181818</v>
      </c>
      <c r="DF228">
        <v>862.395090909091</v>
      </c>
      <c r="DG228">
        <v>8.68288818181818</v>
      </c>
      <c r="DH228">
        <v>599.979727272727</v>
      </c>
      <c r="DI228">
        <v>90.5536</v>
      </c>
      <c r="DJ228">
        <v>0.0998987636363636</v>
      </c>
      <c r="DK228">
        <v>18.1552</v>
      </c>
      <c r="DL228">
        <v>17.7743363636364</v>
      </c>
      <c r="DM228">
        <v>999.9</v>
      </c>
      <c r="DN228">
        <v>0</v>
      </c>
      <c r="DO228">
        <v>0</v>
      </c>
      <c r="DP228">
        <v>10021.8790909091</v>
      </c>
      <c r="DQ228">
        <v>0</v>
      </c>
      <c r="DR228">
        <v>0.220656</v>
      </c>
      <c r="DS228">
        <v>-5.47586390909091</v>
      </c>
      <c r="DT228">
        <v>873.204181818182</v>
      </c>
      <c r="DU228">
        <v>878.655909090909</v>
      </c>
      <c r="DV228">
        <v>0.0810915363636364</v>
      </c>
      <c r="DW228">
        <v>871.123363636364</v>
      </c>
      <c r="DX228">
        <v>8.57285818181818</v>
      </c>
      <c r="DY228">
        <v>0.783646272727273</v>
      </c>
      <c r="DZ228">
        <v>0.776303272727273</v>
      </c>
      <c r="EA228">
        <v>3.41446454545455</v>
      </c>
      <c r="EB228">
        <v>3.28121818181818</v>
      </c>
      <c r="EC228">
        <v>0</v>
      </c>
      <c r="ED228">
        <v>0</v>
      </c>
      <c r="EE228">
        <v>0</v>
      </c>
      <c r="EF228">
        <v>0</v>
      </c>
      <c r="EG228">
        <v>-0.272727272727273</v>
      </c>
      <c r="EH228">
        <v>0</v>
      </c>
      <c r="EI228">
        <v>-28.5909090909091</v>
      </c>
      <c r="EJ228">
        <v>-1.04545454545455</v>
      </c>
      <c r="EK228">
        <v>29.937</v>
      </c>
      <c r="EL228">
        <v>35.4144545454545</v>
      </c>
      <c r="EM228">
        <v>32.187</v>
      </c>
      <c r="EN228">
        <v>36.625</v>
      </c>
      <c r="EO228">
        <v>31.062</v>
      </c>
      <c r="EP228">
        <v>0</v>
      </c>
      <c r="EQ228">
        <v>0</v>
      </c>
      <c r="ER228">
        <v>0</v>
      </c>
      <c r="ES228">
        <v>1654193120.5</v>
      </c>
      <c r="ET228">
        <v>0</v>
      </c>
      <c r="EU228">
        <v>-0.115384615384615</v>
      </c>
      <c r="EV228">
        <v>32.1367513837658</v>
      </c>
      <c r="EW228">
        <v>31.1452991910937</v>
      </c>
      <c r="EX228">
        <v>-32.6923076923077</v>
      </c>
      <c r="EY228">
        <v>15</v>
      </c>
      <c r="EZ228">
        <v>0</v>
      </c>
      <c r="FA228" t="s">
        <v>421</v>
      </c>
      <c r="FB228">
        <v>1653839153.1</v>
      </c>
      <c r="FC228">
        <v>1653839148.6</v>
      </c>
      <c r="FD228">
        <v>0</v>
      </c>
      <c r="FE228">
        <v>0.832</v>
      </c>
      <c r="FF228">
        <v>0.044</v>
      </c>
      <c r="FG228">
        <v>2.673</v>
      </c>
      <c r="FH228">
        <v>0.008</v>
      </c>
      <c r="FI228">
        <v>427</v>
      </c>
      <c r="FJ228">
        <v>11</v>
      </c>
      <c r="FK228">
        <v>0.49</v>
      </c>
      <c r="FL228">
        <v>0.23</v>
      </c>
      <c r="FM228">
        <v>-1.24897456666667</v>
      </c>
      <c r="FN228">
        <v>-44.6897719688543</v>
      </c>
      <c r="FO228">
        <v>4.84528901458231</v>
      </c>
      <c r="FP228">
        <v>-1</v>
      </c>
      <c r="FQ228">
        <v>-0.38</v>
      </c>
      <c r="FR228">
        <v>36.384614612459</v>
      </c>
      <c r="FS228">
        <v>15.0534248594797</v>
      </c>
      <c r="FT228">
        <v>0</v>
      </c>
      <c r="FU228">
        <v>0.0668393433333333</v>
      </c>
      <c r="FV228">
        <v>0.173054984649611</v>
      </c>
      <c r="FW228">
        <v>0.0157631467543483</v>
      </c>
      <c r="FX228">
        <v>0</v>
      </c>
      <c r="FY228">
        <v>0</v>
      </c>
      <c r="FZ228">
        <v>2</v>
      </c>
      <c r="GA228" t="s">
        <v>422</v>
      </c>
      <c r="GB228">
        <v>3.2115</v>
      </c>
      <c r="GC228">
        <v>2.75496</v>
      </c>
      <c r="GD228">
        <v>0.154882</v>
      </c>
      <c r="GE228">
        <v>0.155121</v>
      </c>
      <c r="GF228">
        <v>0.0502038</v>
      </c>
      <c r="GG228">
        <v>0.0504332</v>
      </c>
      <c r="GH228">
        <v>33374.3</v>
      </c>
      <c r="GI228">
        <v>36869.8</v>
      </c>
      <c r="GJ228">
        <v>35742.6</v>
      </c>
      <c r="GK228">
        <v>39564.3</v>
      </c>
      <c r="GL228">
        <v>48048.8</v>
      </c>
      <c r="GM228">
        <v>54169.6</v>
      </c>
      <c r="GN228">
        <v>55711.2</v>
      </c>
      <c r="GO228">
        <v>63330.1</v>
      </c>
      <c r="GP228">
        <v>2.27307</v>
      </c>
      <c r="GQ228">
        <v>2.46495</v>
      </c>
      <c r="GR228">
        <v>0.0977144</v>
      </c>
      <c r="GS228">
        <v>0</v>
      </c>
      <c r="GT228">
        <v>16.1493</v>
      </c>
      <c r="GU228">
        <v>999.9</v>
      </c>
      <c r="GV228">
        <v>36.571</v>
      </c>
      <c r="GW228">
        <v>20.12</v>
      </c>
      <c r="GX228">
        <v>9.54799</v>
      </c>
      <c r="GY228">
        <v>54.2456</v>
      </c>
      <c r="GZ228">
        <v>36.3702</v>
      </c>
      <c r="HA228">
        <v>2</v>
      </c>
      <c r="HB228">
        <v>-0.628003</v>
      </c>
      <c r="HC228">
        <v>0</v>
      </c>
      <c r="HD228">
        <v>20.1789</v>
      </c>
      <c r="HE228">
        <v>5.20426</v>
      </c>
      <c r="HF228">
        <v>12.004</v>
      </c>
      <c r="HG228">
        <v>4.97575</v>
      </c>
      <c r="HH228">
        <v>3.293</v>
      </c>
      <c r="HI228">
        <v>455.6</v>
      </c>
      <c r="HJ228">
        <v>9999</v>
      </c>
      <c r="HK228">
        <v>9999</v>
      </c>
      <c r="HL228">
        <v>8593.3</v>
      </c>
      <c r="HM228">
        <v>1.86234</v>
      </c>
      <c r="HN228">
        <v>1.86767</v>
      </c>
      <c r="HO228">
        <v>1.86737</v>
      </c>
      <c r="HP228">
        <v>1.86841</v>
      </c>
      <c r="HQ228">
        <v>1.86935</v>
      </c>
      <c r="HR228">
        <v>1.86539</v>
      </c>
      <c r="HS228">
        <v>1.86661</v>
      </c>
      <c r="HT228">
        <v>1.86798</v>
      </c>
      <c r="HU228">
        <v>5</v>
      </c>
      <c r="HV228">
        <v>0</v>
      </c>
      <c r="HW228">
        <v>0</v>
      </c>
      <c r="HX228">
        <v>0</v>
      </c>
      <c r="HY228" t="s">
        <v>423</v>
      </c>
      <c r="HZ228" t="s">
        <v>424</v>
      </c>
      <c r="IA228" t="s">
        <v>425</v>
      </c>
      <c r="IB228" t="s">
        <v>425</v>
      </c>
      <c r="IC228" t="s">
        <v>425</v>
      </c>
      <c r="ID228" t="s">
        <v>425</v>
      </c>
      <c r="IE228">
        <v>0</v>
      </c>
      <c r="IF228">
        <v>100</v>
      </c>
      <c r="IG228">
        <v>100</v>
      </c>
      <c r="IH228">
        <v>3.255</v>
      </c>
      <c r="II228">
        <v>-0.0291</v>
      </c>
      <c r="IJ228">
        <v>2.1281692141418</v>
      </c>
      <c r="IK228">
        <v>0.00126289029031032</v>
      </c>
      <c r="IL228">
        <v>1.41772891061911e-08</v>
      </c>
      <c r="IM228">
        <v>3.84268295795709e-11</v>
      </c>
      <c r="IN228">
        <v>-0.00961934716735676</v>
      </c>
      <c r="IO228">
        <v>-0.0181798780298593</v>
      </c>
      <c r="IP228">
        <v>0.00198435848900387</v>
      </c>
      <c r="IQ228">
        <v>-1.69116240974151e-05</v>
      </c>
      <c r="IR228">
        <v>-3</v>
      </c>
      <c r="IS228">
        <v>2251</v>
      </c>
      <c r="IT228">
        <v>1</v>
      </c>
      <c r="IU228">
        <v>27</v>
      </c>
      <c r="IV228">
        <v>5899.4</v>
      </c>
      <c r="IW228">
        <v>5899.5</v>
      </c>
      <c r="IX228">
        <v>0.148926</v>
      </c>
      <c r="IY228">
        <v>4.99756</v>
      </c>
      <c r="IZ228">
        <v>2.24854</v>
      </c>
      <c r="JA228">
        <v>2.60254</v>
      </c>
      <c r="JB228">
        <v>1.99585</v>
      </c>
      <c r="JC228">
        <v>2.31689</v>
      </c>
      <c r="JD228">
        <v>22.5056</v>
      </c>
      <c r="JE228">
        <v>15.0164</v>
      </c>
      <c r="JF228">
        <v>2</v>
      </c>
      <c r="JG228">
        <v>614.791</v>
      </c>
      <c r="JH228">
        <v>767.144</v>
      </c>
      <c r="JI228">
        <v>17.8842</v>
      </c>
      <c r="JJ228">
        <v>18.7124</v>
      </c>
      <c r="JK228">
        <v>30</v>
      </c>
      <c r="JL228">
        <v>18.6504</v>
      </c>
      <c r="JM228">
        <v>18.5995</v>
      </c>
      <c r="JN228">
        <v>-1</v>
      </c>
      <c r="JO228">
        <v>-30</v>
      </c>
      <c r="JP228">
        <v>-30</v>
      </c>
      <c r="JQ228">
        <v>-999.9</v>
      </c>
      <c r="JR228">
        <v>420.1</v>
      </c>
      <c r="JS228">
        <v>0</v>
      </c>
      <c r="JT228">
        <v>103.462</v>
      </c>
      <c r="JU228">
        <v>105.497</v>
      </c>
    </row>
    <row r="229" spans="1:281">
      <c r="A229">
        <v>213</v>
      </c>
      <c r="B229">
        <v>1654193179.1</v>
      </c>
      <c r="C229">
        <v>12722</v>
      </c>
      <c r="D229" t="s">
        <v>849</v>
      </c>
      <c r="E229" t="s">
        <v>850</v>
      </c>
      <c r="F229">
        <v>5</v>
      </c>
      <c r="G229" t="s">
        <v>417</v>
      </c>
      <c r="H229" t="s">
        <v>418</v>
      </c>
      <c r="I229">
        <v>1654193176.1</v>
      </c>
      <c r="J229">
        <f>(K229)/1000</f>
        <v>0</v>
      </c>
      <c r="K229">
        <f>IF(CZ229, AN229, AH229)</f>
        <v>0</v>
      </c>
      <c r="L229">
        <f>IF(CZ229, AI229, AG229)</f>
        <v>0</v>
      </c>
      <c r="M229">
        <f>DB229 - IF(AU229&gt;1, L229*CV229*100.0/(AW229*DP229), 0)</f>
        <v>0</v>
      </c>
      <c r="N229">
        <f>((T229-J229/2)*M229-L229)/(T229+J229/2)</f>
        <v>0</v>
      </c>
      <c r="O229">
        <f>N229*(DI229+DJ229)/1000.0</f>
        <v>0</v>
      </c>
      <c r="P229">
        <f>(DB229 - IF(AU229&gt;1, L229*CV229*100.0/(AW229*DP229), 0))*(DI229+DJ229)/1000.0</f>
        <v>0</v>
      </c>
      <c r="Q229">
        <f>2.0/((1/S229-1/R229)+SIGN(S229)*SQRT((1/S229-1/R229)*(1/S229-1/R229) + 4*CW229/((CW229+1)*(CW229+1))*(2*1/S229*1/R229-1/R229*1/R229)))</f>
        <v>0</v>
      </c>
      <c r="R229">
        <f>IF(LEFT(CX229,1)&lt;&gt;"0",IF(LEFT(CX229,1)="1",3.0,CY229),$D$5+$E$5*(DP229*DI229/($K$5*1000))+$F$5*(DP229*DI229/($K$5*1000))*MAX(MIN(CV229,$J$5),$I$5)*MAX(MIN(CV229,$J$5),$I$5)+$G$5*MAX(MIN(CV229,$J$5),$I$5)*(DP229*DI229/($K$5*1000))+$H$5*(DP229*DI229/($K$5*1000))*(DP229*DI229/($K$5*1000)))</f>
        <v>0</v>
      </c>
      <c r="S229">
        <f>J229*(1000-(1000*0.61365*exp(17.502*W229/(240.97+W229))/(DI229+DJ229)+DD229)/2)/(1000*0.61365*exp(17.502*W229/(240.97+W229))/(DI229+DJ229)-DD229)</f>
        <v>0</v>
      </c>
      <c r="T229">
        <f>1/((CW229+1)/(Q229/1.6)+1/(R229/1.37)) + CW229/((CW229+1)/(Q229/1.6) + CW229/(R229/1.37))</f>
        <v>0</v>
      </c>
      <c r="U229">
        <f>(CR229*CU229)</f>
        <v>0</v>
      </c>
      <c r="V229">
        <f>(DK229+(U229+2*0.95*5.67E-8*(((DK229+$B$7)+273)^4-(DK229+273)^4)-44100*J229)/(1.84*29.3*R229+8*0.95*5.67E-8*(DK229+273)^3))</f>
        <v>0</v>
      </c>
      <c r="W229">
        <f>($C$7*DL229+$D$7*DM229+$E$7*V229)</f>
        <v>0</v>
      </c>
      <c r="X229">
        <f>0.61365*exp(17.502*W229/(240.97+W229))</f>
        <v>0</v>
      </c>
      <c r="Y229">
        <f>(Z229/AA229*100)</f>
        <v>0</v>
      </c>
      <c r="Z229">
        <f>DD229*(DI229+DJ229)/1000</f>
        <v>0</v>
      </c>
      <c r="AA229">
        <f>0.61365*exp(17.502*DK229/(240.97+DK229))</f>
        <v>0</v>
      </c>
      <c r="AB229">
        <f>(X229-DD229*(DI229+DJ229)/1000)</f>
        <v>0</v>
      </c>
      <c r="AC229">
        <f>(-J229*44100)</f>
        <v>0</v>
      </c>
      <c r="AD229">
        <f>2*29.3*R229*0.92*(DK229-W229)</f>
        <v>0</v>
      </c>
      <c r="AE229">
        <f>2*0.95*5.67E-8*(((DK229+$B$7)+273)^4-(W229+273)^4)</f>
        <v>0</v>
      </c>
      <c r="AF229">
        <f>U229+AE229+AC229+AD229</f>
        <v>0</v>
      </c>
      <c r="AG229">
        <f>DH229*AU229*(DC229-DB229*(1000-AU229*DE229)/(1000-AU229*DD229))/(100*CV229)</f>
        <v>0</v>
      </c>
      <c r="AH229">
        <f>1000*DH229*AU229*(DD229-DE229)/(100*CV229*(1000-AU229*DD229))</f>
        <v>0</v>
      </c>
      <c r="AI229">
        <f>(AJ229 - AK229 - DI229*1E3/(8.314*(DK229+273.15)) * AM229/DH229 * AL229) * DH229/(100*CV229) * (1000 - DE229)/1000</f>
        <v>0</v>
      </c>
      <c r="AJ229">
        <v>915.236396203222</v>
      </c>
      <c r="AK229">
        <v>906.923503030303</v>
      </c>
      <c r="AL229">
        <v>1.78298924081164</v>
      </c>
      <c r="AM229">
        <v>66.9138105753433</v>
      </c>
      <c r="AN229">
        <f>(AP229 - AO229 + DI229*1E3/(8.314*(DK229+273.15)) * AR229/DH229 * AQ229) * DH229/(100*CV229) * 1000/(1000 - AP229)</f>
        <v>0</v>
      </c>
      <c r="AO229">
        <v>8.66050054051657</v>
      </c>
      <c r="AP229">
        <v>8.70080739393939</v>
      </c>
      <c r="AQ229">
        <v>-8.18078419704471e-06</v>
      </c>
      <c r="AR229">
        <v>78.336245327383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MAX(0,($B$13+$C$13*DP229)/(1+$D$13*DP229)*DI229/(DK229+273)*$E$13)</f>
        <v>0</v>
      </c>
      <c r="AX229" t="s">
        <v>419</v>
      </c>
      <c r="AY229" t="s">
        <v>419</v>
      </c>
      <c r="AZ229">
        <v>0</v>
      </c>
      <c r="BA229">
        <v>0</v>
      </c>
      <c r="BB229">
        <f>1-AZ229/BA229</f>
        <v>0</v>
      </c>
      <c r="BC229">
        <v>0</v>
      </c>
      <c r="BD229" t="s">
        <v>419</v>
      </c>
      <c r="BE229" t="s">
        <v>419</v>
      </c>
      <c r="BF229">
        <v>0</v>
      </c>
      <c r="BG229">
        <v>0</v>
      </c>
      <c r="BH229">
        <f>1-BF229/BG229</f>
        <v>0</v>
      </c>
      <c r="BI229">
        <v>0.5</v>
      </c>
      <c r="BJ229">
        <f>CS229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419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f>$B$11*DQ229+$C$11*DR229+$F$11*EC229*(1-EF229)</f>
        <v>0</v>
      </c>
      <c r="CS229">
        <f>CR229*CT229</f>
        <v>0</v>
      </c>
      <c r="CT229">
        <f>($B$11*$D$9+$C$11*$D$9+$F$11*((EP229+EH229)/MAX(EP229+EH229+EQ229, 0.1)*$I$9+EQ229/MAX(EP229+EH229+EQ229, 0.1)*$J$9))/($B$11+$C$11+$F$11)</f>
        <v>0</v>
      </c>
      <c r="CU229">
        <f>($B$11*$K$9+$C$11*$K$9+$F$11*((EP229+EH229)/MAX(EP229+EH229+EQ229, 0.1)*$P$9+EQ229/MAX(EP229+EH229+EQ229, 0.1)*$Q$9))/($B$11+$C$11+$F$11)</f>
        <v>0</v>
      </c>
      <c r="CV229">
        <v>6</v>
      </c>
      <c r="CW229">
        <v>0.5</v>
      </c>
      <c r="CX229" t="s">
        <v>420</v>
      </c>
      <c r="CY229">
        <v>2</v>
      </c>
      <c r="CZ229" t="b">
        <v>1</v>
      </c>
      <c r="DA229">
        <v>1654193176.1</v>
      </c>
      <c r="DB229">
        <v>894.243272727273</v>
      </c>
      <c r="DC229">
        <v>906.329636363636</v>
      </c>
      <c r="DD229">
        <v>8.70117727272727</v>
      </c>
      <c r="DE229">
        <v>8.66322727272727</v>
      </c>
      <c r="DF229">
        <v>890.951636363636</v>
      </c>
      <c r="DG229">
        <v>8.72953181818182</v>
      </c>
      <c r="DH229">
        <v>600.032545454545</v>
      </c>
      <c r="DI229">
        <v>90.5536181818182</v>
      </c>
      <c r="DJ229">
        <v>0.100078827272727</v>
      </c>
      <c r="DK229">
        <v>18.1457545454545</v>
      </c>
      <c r="DL229">
        <v>17.7474727272727</v>
      </c>
      <c r="DM229">
        <v>999.9</v>
      </c>
      <c r="DN229">
        <v>0</v>
      </c>
      <c r="DO229">
        <v>0</v>
      </c>
      <c r="DP229">
        <v>9991.25</v>
      </c>
      <c r="DQ229">
        <v>0</v>
      </c>
      <c r="DR229">
        <v>0.220656</v>
      </c>
      <c r="DS229">
        <v>-12.0862690909091</v>
      </c>
      <c r="DT229">
        <v>902.092545454545</v>
      </c>
      <c r="DU229">
        <v>914.249818181818</v>
      </c>
      <c r="DV229">
        <v>0.0379511181818182</v>
      </c>
      <c r="DW229">
        <v>906.329636363636</v>
      </c>
      <c r="DX229">
        <v>8.66322727272727</v>
      </c>
      <c r="DY229">
        <v>0.787923363636364</v>
      </c>
      <c r="DZ229">
        <v>0.784486727272727</v>
      </c>
      <c r="EA229">
        <v>3.49157454545455</v>
      </c>
      <c r="EB229">
        <v>3.42964909090909</v>
      </c>
      <c r="EC229">
        <v>0</v>
      </c>
      <c r="ED229">
        <v>0</v>
      </c>
      <c r="EE229">
        <v>0</v>
      </c>
      <c r="EF229">
        <v>0</v>
      </c>
      <c r="EG229">
        <v>5.5</v>
      </c>
      <c r="EH229">
        <v>0</v>
      </c>
      <c r="EI229">
        <v>-32.6818181818182</v>
      </c>
      <c r="EJ229">
        <v>-1.54545454545455</v>
      </c>
      <c r="EK229">
        <v>29.937</v>
      </c>
      <c r="EL229">
        <v>35.3975454545455</v>
      </c>
      <c r="EM229">
        <v>32.187</v>
      </c>
      <c r="EN229">
        <v>36.6135454545455</v>
      </c>
      <c r="EO229">
        <v>31.0394545454545</v>
      </c>
      <c r="EP229">
        <v>0</v>
      </c>
      <c r="EQ229">
        <v>0</v>
      </c>
      <c r="ER229">
        <v>0</v>
      </c>
      <c r="ES229">
        <v>1654193179.9</v>
      </c>
      <c r="ET229">
        <v>0</v>
      </c>
      <c r="EU229">
        <v>7.16</v>
      </c>
      <c r="EV229">
        <v>-10.192307621417</v>
      </c>
      <c r="EW229">
        <v>-20.5384624354704</v>
      </c>
      <c r="EX229">
        <v>-36.84</v>
      </c>
      <c r="EY229">
        <v>15</v>
      </c>
      <c r="EZ229">
        <v>0</v>
      </c>
      <c r="FA229" t="s">
        <v>421</v>
      </c>
      <c r="FB229">
        <v>1653839153.1</v>
      </c>
      <c r="FC229">
        <v>1653839148.6</v>
      </c>
      <c r="FD229">
        <v>0</v>
      </c>
      <c r="FE229">
        <v>0.832</v>
      </c>
      <c r="FF229">
        <v>0.044</v>
      </c>
      <c r="FG229">
        <v>2.673</v>
      </c>
      <c r="FH229">
        <v>0.008</v>
      </c>
      <c r="FI229">
        <v>427</v>
      </c>
      <c r="FJ229">
        <v>11</v>
      </c>
      <c r="FK229">
        <v>0.49</v>
      </c>
      <c r="FL229">
        <v>0.23</v>
      </c>
      <c r="FM229">
        <v>-6.21669433333333</v>
      </c>
      <c r="FN229">
        <v>-55.0516674527252</v>
      </c>
      <c r="FO229">
        <v>5.91808920703841</v>
      </c>
      <c r="FP229">
        <v>-1</v>
      </c>
      <c r="FQ229">
        <v>6.38</v>
      </c>
      <c r="FR229">
        <v>-9.19230791908753</v>
      </c>
      <c r="FS229">
        <v>10.1067106419448</v>
      </c>
      <c r="FT229">
        <v>0</v>
      </c>
      <c r="FU229">
        <v>0.0281648566666667</v>
      </c>
      <c r="FV229">
        <v>0.119502655394883</v>
      </c>
      <c r="FW229">
        <v>0.00904862799926719</v>
      </c>
      <c r="FX229">
        <v>0</v>
      </c>
      <c r="FY229">
        <v>0</v>
      </c>
      <c r="FZ229">
        <v>2</v>
      </c>
      <c r="GA229" t="s">
        <v>422</v>
      </c>
      <c r="GB229">
        <v>3.21132</v>
      </c>
      <c r="GC229">
        <v>2.75481</v>
      </c>
      <c r="GD229">
        <v>0.158556</v>
      </c>
      <c r="GE229">
        <v>0.159236</v>
      </c>
      <c r="GF229">
        <v>0.0504786</v>
      </c>
      <c r="GG229">
        <v>0.0508036</v>
      </c>
      <c r="GH229">
        <v>33229.3</v>
      </c>
      <c r="GI229">
        <v>36690.6</v>
      </c>
      <c r="GJ229">
        <v>35742.3</v>
      </c>
      <c r="GK229">
        <v>39564.1</v>
      </c>
      <c r="GL229">
        <v>48034.6</v>
      </c>
      <c r="GM229">
        <v>54148.3</v>
      </c>
      <c r="GN229">
        <v>55711</v>
      </c>
      <c r="GO229">
        <v>63330.1</v>
      </c>
      <c r="GP229">
        <v>2.27295</v>
      </c>
      <c r="GQ229">
        <v>2.4651</v>
      </c>
      <c r="GR229">
        <v>0.0955909</v>
      </c>
      <c r="GS229">
        <v>0</v>
      </c>
      <c r="GT229">
        <v>16.1504</v>
      </c>
      <c r="GU229">
        <v>999.9</v>
      </c>
      <c r="GV229">
        <v>36.742</v>
      </c>
      <c r="GW229">
        <v>20.09</v>
      </c>
      <c r="GX229">
        <v>9.57464</v>
      </c>
      <c r="GY229">
        <v>54.2756</v>
      </c>
      <c r="GZ229">
        <v>36.5825</v>
      </c>
      <c r="HA229">
        <v>2</v>
      </c>
      <c r="HB229">
        <v>-0.627914</v>
      </c>
      <c r="HC229">
        <v>0</v>
      </c>
      <c r="HD229">
        <v>20.1788</v>
      </c>
      <c r="HE229">
        <v>5.20411</v>
      </c>
      <c r="HF229">
        <v>12.004</v>
      </c>
      <c r="HG229">
        <v>4.9758</v>
      </c>
      <c r="HH229">
        <v>3.293</v>
      </c>
      <c r="HI229">
        <v>455.6</v>
      </c>
      <c r="HJ229">
        <v>9999</v>
      </c>
      <c r="HK229">
        <v>9999</v>
      </c>
      <c r="HL229">
        <v>8593.3</v>
      </c>
      <c r="HM229">
        <v>1.86236</v>
      </c>
      <c r="HN229">
        <v>1.86768</v>
      </c>
      <c r="HO229">
        <v>1.86737</v>
      </c>
      <c r="HP229">
        <v>1.86844</v>
      </c>
      <c r="HQ229">
        <v>1.86935</v>
      </c>
      <c r="HR229">
        <v>1.8654</v>
      </c>
      <c r="HS229">
        <v>1.86661</v>
      </c>
      <c r="HT229">
        <v>1.86798</v>
      </c>
      <c r="HU229">
        <v>5</v>
      </c>
      <c r="HV229">
        <v>0</v>
      </c>
      <c r="HW229">
        <v>0</v>
      </c>
      <c r="HX229">
        <v>0</v>
      </c>
      <c r="HY229" t="s">
        <v>423</v>
      </c>
      <c r="HZ229" t="s">
        <v>424</v>
      </c>
      <c r="IA229" t="s">
        <v>425</v>
      </c>
      <c r="IB229" t="s">
        <v>425</v>
      </c>
      <c r="IC229" t="s">
        <v>425</v>
      </c>
      <c r="ID229" t="s">
        <v>425</v>
      </c>
      <c r="IE229">
        <v>0</v>
      </c>
      <c r="IF229">
        <v>100</v>
      </c>
      <c r="IG229">
        <v>100</v>
      </c>
      <c r="IH229">
        <v>3.298</v>
      </c>
      <c r="II229">
        <v>-0.0284</v>
      </c>
      <c r="IJ229">
        <v>2.1281692141418</v>
      </c>
      <c r="IK229">
        <v>0.00126289029031032</v>
      </c>
      <c r="IL229">
        <v>1.41772891061911e-08</v>
      </c>
      <c r="IM229">
        <v>3.84268295795709e-11</v>
      </c>
      <c r="IN229">
        <v>-0.00961934716735676</v>
      </c>
      <c r="IO229">
        <v>-0.0181798780298593</v>
      </c>
      <c r="IP229">
        <v>0.00198435848900387</v>
      </c>
      <c r="IQ229">
        <v>-1.69116240974151e-05</v>
      </c>
      <c r="IR229">
        <v>-3</v>
      </c>
      <c r="IS229">
        <v>2251</v>
      </c>
      <c r="IT229">
        <v>1</v>
      </c>
      <c r="IU229">
        <v>27</v>
      </c>
      <c r="IV229">
        <v>5900.4</v>
      </c>
      <c r="IW229">
        <v>5900.5</v>
      </c>
      <c r="IX229">
        <v>0.148926</v>
      </c>
      <c r="IY229">
        <v>4.99756</v>
      </c>
      <c r="IZ229">
        <v>2.24854</v>
      </c>
      <c r="JA229">
        <v>2.60254</v>
      </c>
      <c r="JB229">
        <v>1.99585</v>
      </c>
      <c r="JC229">
        <v>2.22534</v>
      </c>
      <c r="JD229">
        <v>22.4855</v>
      </c>
      <c r="JE229">
        <v>14.9901</v>
      </c>
      <c r="JF229">
        <v>2</v>
      </c>
      <c r="JG229">
        <v>614.676</v>
      </c>
      <c r="JH229">
        <v>767.227</v>
      </c>
      <c r="JI229">
        <v>17.8771</v>
      </c>
      <c r="JJ229">
        <v>18.7122</v>
      </c>
      <c r="JK229">
        <v>30.0002</v>
      </c>
      <c r="JL229">
        <v>18.6488</v>
      </c>
      <c r="JM229">
        <v>18.5963</v>
      </c>
      <c r="JN229">
        <v>-1</v>
      </c>
      <c r="JO229">
        <v>-30</v>
      </c>
      <c r="JP229">
        <v>-30</v>
      </c>
      <c r="JQ229">
        <v>-999.9</v>
      </c>
      <c r="JR229">
        <v>420.1</v>
      </c>
      <c r="JS229">
        <v>0</v>
      </c>
      <c r="JT229">
        <v>103.461</v>
      </c>
      <c r="JU229">
        <v>105.497</v>
      </c>
    </row>
    <row r="230" spans="1:281">
      <c r="A230">
        <v>214</v>
      </c>
      <c r="B230">
        <v>1654193239.1</v>
      </c>
      <c r="C230">
        <v>12782</v>
      </c>
      <c r="D230" t="s">
        <v>851</v>
      </c>
      <c r="E230" t="s">
        <v>852</v>
      </c>
      <c r="F230">
        <v>5</v>
      </c>
      <c r="G230" t="s">
        <v>417</v>
      </c>
      <c r="H230" t="s">
        <v>418</v>
      </c>
      <c r="I230">
        <v>1654193236.1</v>
      </c>
      <c r="J230">
        <f>(K230)/1000</f>
        <v>0</v>
      </c>
      <c r="K230">
        <f>IF(CZ230, AN230, AH230)</f>
        <v>0</v>
      </c>
      <c r="L230">
        <f>IF(CZ230, AI230, AG230)</f>
        <v>0</v>
      </c>
      <c r="M230">
        <f>DB230 - IF(AU230&gt;1, L230*CV230*100.0/(AW230*DP230), 0)</f>
        <v>0</v>
      </c>
      <c r="N230">
        <f>((T230-J230/2)*M230-L230)/(T230+J230/2)</f>
        <v>0</v>
      </c>
      <c r="O230">
        <f>N230*(DI230+DJ230)/1000.0</f>
        <v>0</v>
      </c>
      <c r="P230">
        <f>(DB230 - IF(AU230&gt;1, L230*CV230*100.0/(AW230*DP230), 0))*(DI230+DJ230)/1000.0</f>
        <v>0</v>
      </c>
      <c r="Q230">
        <f>2.0/((1/S230-1/R230)+SIGN(S230)*SQRT((1/S230-1/R230)*(1/S230-1/R230) + 4*CW230/((CW230+1)*(CW230+1))*(2*1/S230*1/R230-1/R230*1/R230)))</f>
        <v>0</v>
      </c>
      <c r="R230">
        <f>IF(LEFT(CX230,1)&lt;&gt;"0",IF(LEFT(CX230,1)="1",3.0,CY230),$D$5+$E$5*(DP230*DI230/($K$5*1000))+$F$5*(DP230*DI230/($K$5*1000))*MAX(MIN(CV230,$J$5),$I$5)*MAX(MIN(CV230,$J$5),$I$5)+$G$5*MAX(MIN(CV230,$J$5),$I$5)*(DP230*DI230/($K$5*1000))+$H$5*(DP230*DI230/($K$5*1000))*(DP230*DI230/($K$5*1000)))</f>
        <v>0</v>
      </c>
      <c r="S230">
        <f>J230*(1000-(1000*0.61365*exp(17.502*W230/(240.97+W230))/(DI230+DJ230)+DD230)/2)/(1000*0.61365*exp(17.502*W230/(240.97+W230))/(DI230+DJ230)-DD230)</f>
        <v>0</v>
      </c>
      <c r="T230">
        <f>1/((CW230+1)/(Q230/1.6)+1/(R230/1.37)) + CW230/((CW230+1)/(Q230/1.6) + CW230/(R230/1.37))</f>
        <v>0</v>
      </c>
      <c r="U230">
        <f>(CR230*CU230)</f>
        <v>0</v>
      </c>
      <c r="V230">
        <f>(DK230+(U230+2*0.95*5.67E-8*(((DK230+$B$7)+273)^4-(DK230+273)^4)-44100*J230)/(1.84*29.3*R230+8*0.95*5.67E-8*(DK230+273)^3))</f>
        <v>0</v>
      </c>
      <c r="W230">
        <f>($C$7*DL230+$D$7*DM230+$E$7*V230)</f>
        <v>0</v>
      </c>
      <c r="X230">
        <f>0.61365*exp(17.502*W230/(240.97+W230))</f>
        <v>0</v>
      </c>
      <c r="Y230">
        <f>(Z230/AA230*100)</f>
        <v>0</v>
      </c>
      <c r="Z230">
        <f>DD230*(DI230+DJ230)/1000</f>
        <v>0</v>
      </c>
      <c r="AA230">
        <f>0.61365*exp(17.502*DK230/(240.97+DK230))</f>
        <v>0</v>
      </c>
      <c r="AB230">
        <f>(X230-DD230*(DI230+DJ230)/1000)</f>
        <v>0</v>
      </c>
      <c r="AC230">
        <f>(-J230*44100)</f>
        <v>0</v>
      </c>
      <c r="AD230">
        <f>2*29.3*R230*0.92*(DK230-W230)</f>
        <v>0</v>
      </c>
      <c r="AE230">
        <f>2*0.95*5.67E-8*(((DK230+$B$7)+273)^4-(W230+273)^4)</f>
        <v>0</v>
      </c>
      <c r="AF230">
        <f>U230+AE230+AC230+AD230</f>
        <v>0</v>
      </c>
      <c r="AG230">
        <f>DH230*AU230*(DC230-DB230*(1000-AU230*DE230)/(1000-AU230*DD230))/(100*CV230)</f>
        <v>0</v>
      </c>
      <c r="AH230">
        <f>1000*DH230*AU230*(DD230-DE230)/(100*CV230*(1000-AU230*DD230))</f>
        <v>0</v>
      </c>
      <c r="AI230">
        <f>(AJ230 - AK230 - DI230*1E3/(8.314*(DK230+273.15)) * AM230/DH230 * AL230) * DH230/(100*CV230) * (1000 - DE230)/1000</f>
        <v>0</v>
      </c>
      <c r="AJ230">
        <v>960.235512651511</v>
      </c>
      <c r="AK230">
        <v>954.099563636364</v>
      </c>
      <c r="AL230">
        <v>1.36820740427602</v>
      </c>
      <c r="AM230">
        <v>66.9138105753433</v>
      </c>
      <c r="AN230">
        <f>(AP230 - AO230 + DI230*1E3/(8.314*(DK230+273.15)) * AR230/DH230 * AQ230) * DH230/(100*CV230) * 1000/(1000 - AP230)</f>
        <v>0</v>
      </c>
      <c r="AO230">
        <v>8.57126140307078</v>
      </c>
      <c r="AP230">
        <v>8.63939993939394</v>
      </c>
      <c r="AQ230">
        <v>-7.84018488603395e-05</v>
      </c>
      <c r="AR230">
        <v>78.336245327383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MAX(0,($B$13+$C$13*DP230)/(1+$D$13*DP230)*DI230/(DK230+273)*$E$13)</f>
        <v>0</v>
      </c>
      <c r="AX230" t="s">
        <v>419</v>
      </c>
      <c r="AY230" t="s">
        <v>419</v>
      </c>
      <c r="AZ230">
        <v>0</v>
      </c>
      <c r="BA230">
        <v>0</v>
      </c>
      <c r="BB230">
        <f>1-AZ230/BA230</f>
        <v>0</v>
      </c>
      <c r="BC230">
        <v>0</v>
      </c>
      <c r="BD230" t="s">
        <v>419</v>
      </c>
      <c r="BE230" t="s">
        <v>419</v>
      </c>
      <c r="BF230">
        <v>0</v>
      </c>
      <c r="BG230">
        <v>0</v>
      </c>
      <c r="BH230">
        <f>1-BF230/BG230</f>
        <v>0</v>
      </c>
      <c r="BI230">
        <v>0.5</v>
      </c>
      <c r="BJ230">
        <f>CS230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419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f>$B$11*DQ230+$C$11*DR230+$F$11*EC230*(1-EF230)</f>
        <v>0</v>
      </c>
      <c r="CS230">
        <f>CR230*CT230</f>
        <v>0</v>
      </c>
      <c r="CT230">
        <f>($B$11*$D$9+$C$11*$D$9+$F$11*((EP230+EH230)/MAX(EP230+EH230+EQ230, 0.1)*$I$9+EQ230/MAX(EP230+EH230+EQ230, 0.1)*$J$9))/($B$11+$C$11+$F$11)</f>
        <v>0</v>
      </c>
      <c r="CU230">
        <f>($B$11*$K$9+$C$11*$K$9+$F$11*((EP230+EH230)/MAX(EP230+EH230+EQ230, 0.1)*$P$9+EQ230/MAX(EP230+EH230+EQ230, 0.1)*$Q$9))/($B$11+$C$11+$F$11)</f>
        <v>0</v>
      </c>
      <c r="CV230">
        <v>6</v>
      </c>
      <c r="CW230">
        <v>0.5</v>
      </c>
      <c r="CX230" t="s">
        <v>420</v>
      </c>
      <c r="CY230">
        <v>2</v>
      </c>
      <c r="CZ230" t="b">
        <v>1</v>
      </c>
      <c r="DA230">
        <v>1654193236.1</v>
      </c>
      <c r="DB230">
        <v>941.645272727273</v>
      </c>
      <c r="DC230">
        <v>952.475272727273</v>
      </c>
      <c r="DD230">
        <v>8.65061909090909</v>
      </c>
      <c r="DE230">
        <v>8.57571545454546</v>
      </c>
      <c r="DF230">
        <v>938.287636363636</v>
      </c>
      <c r="DG230">
        <v>8.67959909090909</v>
      </c>
      <c r="DH230">
        <v>600.047090909091</v>
      </c>
      <c r="DI230">
        <v>90.5507545454546</v>
      </c>
      <c r="DJ230">
        <v>0.100164881818182</v>
      </c>
      <c r="DK230">
        <v>18.1399636363636</v>
      </c>
      <c r="DL230">
        <v>17.7327636363636</v>
      </c>
      <c r="DM230">
        <v>999.9</v>
      </c>
      <c r="DN230">
        <v>0</v>
      </c>
      <c r="DO230">
        <v>0</v>
      </c>
      <c r="DP230">
        <v>9995.69090909091</v>
      </c>
      <c r="DQ230">
        <v>0</v>
      </c>
      <c r="DR230">
        <v>0.220656</v>
      </c>
      <c r="DS230">
        <v>-10.8301031818182</v>
      </c>
      <c r="DT230">
        <v>949.861909090909</v>
      </c>
      <c r="DU230">
        <v>960.714</v>
      </c>
      <c r="DV230">
        <v>0.0749026090909091</v>
      </c>
      <c r="DW230">
        <v>952.475272727273</v>
      </c>
      <c r="DX230">
        <v>8.57571545454546</v>
      </c>
      <c r="DY230">
        <v>0.783320090909091</v>
      </c>
      <c r="DZ230">
        <v>0.776537636363636</v>
      </c>
      <c r="EA230">
        <v>3.40857090909091</v>
      </c>
      <c r="EB230">
        <v>3.28548636363636</v>
      </c>
      <c r="EC230">
        <v>0</v>
      </c>
      <c r="ED230">
        <v>0</v>
      </c>
      <c r="EE230">
        <v>0</v>
      </c>
      <c r="EF230">
        <v>0</v>
      </c>
      <c r="EG230">
        <v>6.18181818181818</v>
      </c>
      <c r="EH230">
        <v>0</v>
      </c>
      <c r="EI230">
        <v>-39.1818181818182</v>
      </c>
      <c r="EJ230">
        <v>-1.27272727272727</v>
      </c>
      <c r="EK230">
        <v>29.937</v>
      </c>
      <c r="EL230">
        <v>35.3862727272727</v>
      </c>
      <c r="EM230">
        <v>32.187</v>
      </c>
      <c r="EN230">
        <v>36.625</v>
      </c>
      <c r="EO230">
        <v>31</v>
      </c>
      <c r="EP230">
        <v>0</v>
      </c>
      <c r="EQ230">
        <v>0</v>
      </c>
      <c r="ER230">
        <v>0</v>
      </c>
      <c r="ES230">
        <v>1654193239.9</v>
      </c>
      <c r="ET230">
        <v>0</v>
      </c>
      <c r="EU230">
        <v>3.74</v>
      </c>
      <c r="EV230">
        <v>-45.6538459501087</v>
      </c>
      <c r="EW230">
        <v>46.153844273537</v>
      </c>
      <c r="EX230">
        <v>-39.88</v>
      </c>
      <c r="EY230">
        <v>15</v>
      </c>
      <c r="EZ230">
        <v>0</v>
      </c>
      <c r="FA230" t="s">
        <v>421</v>
      </c>
      <c r="FB230">
        <v>1653839153.1</v>
      </c>
      <c r="FC230">
        <v>1653839148.6</v>
      </c>
      <c r="FD230">
        <v>0</v>
      </c>
      <c r="FE230">
        <v>0.832</v>
      </c>
      <c r="FF230">
        <v>0.044</v>
      </c>
      <c r="FG230">
        <v>2.673</v>
      </c>
      <c r="FH230">
        <v>0.008</v>
      </c>
      <c r="FI230">
        <v>427</v>
      </c>
      <c r="FJ230">
        <v>11</v>
      </c>
      <c r="FK230">
        <v>0.49</v>
      </c>
      <c r="FL230">
        <v>0.23</v>
      </c>
      <c r="FM230">
        <v>-6.1131278</v>
      </c>
      <c r="FN230">
        <v>-45.2589611212458</v>
      </c>
      <c r="FO230">
        <v>6.58926065722827</v>
      </c>
      <c r="FP230">
        <v>-1</v>
      </c>
      <c r="FQ230">
        <v>2.7</v>
      </c>
      <c r="FR230">
        <v>-38.5000003713828</v>
      </c>
      <c r="FS230">
        <v>14.2098557346653</v>
      </c>
      <c r="FT230">
        <v>0</v>
      </c>
      <c r="FU230">
        <v>0.05861704</v>
      </c>
      <c r="FV230">
        <v>0.178043922580645</v>
      </c>
      <c r="FW230">
        <v>0.0133646809980037</v>
      </c>
      <c r="FX230">
        <v>0</v>
      </c>
      <c r="FY230">
        <v>0</v>
      </c>
      <c r="FZ230">
        <v>2</v>
      </c>
      <c r="GA230" t="s">
        <v>422</v>
      </c>
      <c r="GB230">
        <v>3.21139</v>
      </c>
      <c r="GC230">
        <v>2.7549</v>
      </c>
      <c r="GD230">
        <v>0.163795</v>
      </c>
      <c r="GE230">
        <v>0.163936</v>
      </c>
      <c r="GF230">
        <v>0.0501922</v>
      </c>
      <c r="GG230">
        <v>0.0503433</v>
      </c>
      <c r="GH230">
        <v>33022.9</v>
      </c>
      <c r="GI230">
        <v>36485.5</v>
      </c>
      <c r="GJ230">
        <v>35742.3</v>
      </c>
      <c r="GK230">
        <v>39563.6</v>
      </c>
      <c r="GL230">
        <v>48049.7</v>
      </c>
      <c r="GM230">
        <v>54173.9</v>
      </c>
      <c r="GN230">
        <v>55711.1</v>
      </c>
      <c r="GO230">
        <v>63328.8</v>
      </c>
      <c r="GP230">
        <v>2.27343</v>
      </c>
      <c r="GQ230">
        <v>2.46565</v>
      </c>
      <c r="GR230">
        <v>0.0965036</v>
      </c>
      <c r="GS230">
        <v>0</v>
      </c>
      <c r="GT230">
        <v>16.1389</v>
      </c>
      <c r="GU230">
        <v>999.9</v>
      </c>
      <c r="GV230">
        <v>36.717</v>
      </c>
      <c r="GW230">
        <v>20.049</v>
      </c>
      <c r="GX230">
        <v>9.5445</v>
      </c>
      <c r="GY230">
        <v>54.4856</v>
      </c>
      <c r="GZ230">
        <v>36.5505</v>
      </c>
      <c r="HA230">
        <v>2</v>
      </c>
      <c r="HB230">
        <v>-0.628333</v>
      </c>
      <c r="HC230">
        <v>0</v>
      </c>
      <c r="HD230">
        <v>20.1792</v>
      </c>
      <c r="HE230">
        <v>5.20411</v>
      </c>
      <c r="HF230">
        <v>12.004</v>
      </c>
      <c r="HG230">
        <v>4.97565</v>
      </c>
      <c r="HH230">
        <v>3.293</v>
      </c>
      <c r="HI230">
        <v>455.7</v>
      </c>
      <c r="HJ230">
        <v>9999</v>
      </c>
      <c r="HK230">
        <v>9999</v>
      </c>
      <c r="HL230">
        <v>8593.3</v>
      </c>
      <c r="HM230">
        <v>1.86234</v>
      </c>
      <c r="HN230">
        <v>1.86765</v>
      </c>
      <c r="HO230">
        <v>1.86737</v>
      </c>
      <c r="HP230">
        <v>1.86841</v>
      </c>
      <c r="HQ230">
        <v>1.86935</v>
      </c>
      <c r="HR230">
        <v>1.86541</v>
      </c>
      <c r="HS230">
        <v>1.86661</v>
      </c>
      <c r="HT230">
        <v>1.86798</v>
      </c>
      <c r="HU230">
        <v>5</v>
      </c>
      <c r="HV230">
        <v>0</v>
      </c>
      <c r="HW230">
        <v>0</v>
      </c>
      <c r="HX230">
        <v>0</v>
      </c>
      <c r="HY230" t="s">
        <v>423</v>
      </c>
      <c r="HZ230" t="s">
        <v>424</v>
      </c>
      <c r="IA230" t="s">
        <v>425</v>
      </c>
      <c r="IB230" t="s">
        <v>425</v>
      </c>
      <c r="IC230" t="s">
        <v>425</v>
      </c>
      <c r="ID230" t="s">
        <v>425</v>
      </c>
      <c r="IE230">
        <v>0</v>
      </c>
      <c r="IF230">
        <v>100</v>
      </c>
      <c r="IG230">
        <v>100</v>
      </c>
      <c r="IH230">
        <v>3.363</v>
      </c>
      <c r="II230">
        <v>-0.0291</v>
      </c>
      <c r="IJ230">
        <v>2.1281692141418</v>
      </c>
      <c r="IK230">
        <v>0.00126289029031032</v>
      </c>
      <c r="IL230">
        <v>1.41772891061911e-08</v>
      </c>
      <c r="IM230">
        <v>3.84268295795709e-11</v>
      </c>
      <c r="IN230">
        <v>-0.00961934716735676</v>
      </c>
      <c r="IO230">
        <v>-0.0181798780298593</v>
      </c>
      <c r="IP230">
        <v>0.00198435848900387</v>
      </c>
      <c r="IQ230">
        <v>-1.69116240974151e-05</v>
      </c>
      <c r="IR230">
        <v>-3</v>
      </c>
      <c r="IS230">
        <v>2251</v>
      </c>
      <c r="IT230">
        <v>1</v>
      </c>
      <c r="IU230">
        <v>27</v>
      </c>
      <c r="IV230">
        <v>5901.4</v>
      </c>
      <c r="IW230">
        <v>5901.5</v>
      </c>
      <c r="IX230">
        <v>0.148926</v>
      </c>
      <c r="IY230">
        <v>4.99756</v>
      </c>
      <c r="IZ230">
        <v>2.24854</v>
      </c>
      <c r="JA230">
        <v>2.60254</v>
      </c>
      <c r="JB230">
        <v>1.99585</v>
      </c>
      <c r="JC230">
        <v>2.32056</v>
      </c>
      <c r="JD230">
        <v>22.4653</v>
      </c>
      <c r="JE230">
        <v>14.9901</v>
      </c>
      <c r="JF230">
        <v>2</v>
      </c>
      <c r="JG230">
        <v>614.989</v>
      </c>
      <c r="JH230">
        <v>767.698</v>
      </c>
      <c r="JI230">
        <v>17.8702</v>
      </c>
      <c r="JJ230">
        <v>18.7105</v>
      </c>
      <c r="JK230">
        <v>30</v>
      </c>
      <c r="JL230">
        <v>18.6455</v>
      </c>
      <c r="JM230">
        <v>18.5947</v>
      </c>
      <c r="JN230">
        <v>-1</v>
      </c>
      <c r="JO230">
        <v>-30</v>
      </c>
      <c r="JP230">
        <v>-30</v>
      </c>
      <c r="JQ230">
        <v>-999.9</v>
      </c>
      <c r="JR230">
        <v>420.1</v>
      </c>
      <c r="JS230">
        <v>0</v>
      </c>
      <c r="JT230">
        <v>103.462</v>
      </c>
      <c r="JU230">
        <v>105.495</v>
      </c>
    </row>
    <row r="231" spans="1:281">
      <c r="A231">
        <v>215</v>
      </c>
      <c r="B231">
        <v>1654193299.1</v>
      </c>
      <c r="C231">
        <v>12842</v>
      </c>
      <c r="D231" t="s">
        <v>853</v>
      </c>
      <c r="E231" t="s">
        <v>854</v>
      </c>
      <c r="F231">
        <v>5</v>
      </c>
      <c r="G231" t="s">
        <v>417</v>
      </c>
      <c r="H231" t="s">
        <v>418</v>
      </c>
      <c r="I231">
        <v>1654193296.1</v>
      </c>
      <c r="J231">
        <f>(K231)/1000</f>
        <v>0</v>
      </c>
      <c r="K231">
        <f>IF(CZ231, AN231, AH231)</f>
        <v>0</v>
      </c>
      <c r="L231">
        <f>IF(CZ231, AI231, AG231)</f>
        <v>0</v>
      </c>
      <c r="M231">
        <f>DB231 - IF(AU231&gt;1, L231*CV231*100.0/(AW231*DP231), 0)</f>
        <v>0</v>
      </c>
      <c r="N231">
        <f>((T231-J231/2)*M231-L231)/(T231+J231/2)</f>
        <v>0</v>
      </c>
      <c r="O231">
        <f>N231*(DI231+DJ231)/1000.0</f>
        <v>0</v>
      </c>
      <c r="P231">
        <f>(DB231 - IF(AU231&gt;1, L231*CV231*100.0/(AW231*DP231), 0))*(DI231+DJ231)/1000.0</f>
        <v>0</v>
      </c>
      <c r="Q231">
        <f>2.0/((1/S231-1/R231)+SIGN(S231)*SQRT((1/S231-1/R231)*(1/S231-1/R231) + 4*CW231/((CW231+1)*(CW231+1))*(2*1/S231*1/R231-1/R231*1/R231)))</f>
        <v>0</v>
      </c>
      <c r="R231">
        <f>IF(LEFT(CX231,1)&lt;&gt;"0",IF(LEFT(CX231,1)="1",3.0,CY231),$D$5+$E$5*(DP231*DI231/($K$5*1000))+$F$5*(DP231*DI231/($K$5*1000))*MAX(MIN(CV231,$J$5),$I$5)*MAX(MIN(CV231,$J$5),$I$5)+$G$5*MAX(MIN(CV231,$J$5),$I$5)*(DP231*DI231/($K$5*1000))+$H$5*(DP231*DI231/($K$5*1000))*(DP231*DI231/($K$5*1000)))</f>
        <v>0</v>
      </c>
      <c r="S231">
        <f>J231*(1000-(1000*0.61365*exp(17.502*W231/(240.97+W231))/(DI231+DJ231)+DD231)/2)/(1000*0.61365*exp(17.502*W231/(240.97+W231))/(DI231+DJ231)-DD231)</f>
        <v>0</v>
      </c>
      <c r="T231">
        <f>1/((CW231+1)/(Q231/1.6)+1/(R231/1.37)) + CW231/((CW231+1)/(Q231/1.6) + CW231/(R231/1.37))</f>
        <v>0</v>
      </c>
      <c r="U231">
        <f>(CR231*CU231)</f>
        <v>0</v>
      </c>
      <c r="V231">
        <f>(DK231+(U231+2*0.95*5.67E-8*(((DK231+$B$7)+273)^4-(DK231+273)^4)-44100*J231)/(1.84*29.3*R231+8*0.95*5.67E-8*(DK231+273)^3))</f>
        <v>0</v>
      </c>
      <c r="W231">
        <f>($C$7*DL231+$D$7*DM231+$E$7*V231)</f>
        <v>0</v>
      </c>
      <c r="X231">
        <f>0.61365*exp(17.502*W231/(240.97+W231))</f>
        <v>0</v>
      </c>
      <c r="Y231">
        <f>(Z231/AA231*100)</f>
        <v>0</v>
      </c>
      <c r="Z231">
        <f>DD231*(DI231+DJ231)/1000</f>
        <v>0</v>
      </c>
      <c r="AA231">
        <f>0.61365*exp(17.502*DK231/(240.97+DK231))</f>
        <v>0</v>
      </c>
      <c r="AB231">
        <f>(X231-DD231*(DI231+DJ231)/1000)</f>
        <v>0</v>
      </c>
      <c r="AC231">
        <f>(-J231*44100)</f>
        <v>0</v>
      </c>
      <c r="AD231">
        <f>2*29.3*R231*0.92*(DK231-W231)</f>
        <v>0</v>
      </c>
      <c r="AE231">
        <f>2*0.95*5.67E-8*(((DK231+$B$7)+273)^4-(W231+273)^4)</f>
        <v>0</v>
      </c>
      <c r="AF231">
        <f>U231+AE231+AC231+AD231</f>
        <v>0</v>
      </c>
      <c r="AG231">
        <f>DH231*AU231*(DC231-DB231*(1000-AU231*DE231)/(1000-AU231*DD231))/(100*CV231)</f>
        <v>0</v>
      </c>
      <c r="AH231">
        <f>1000*DH231*AU231*(DD231-DE231)/(100*CV231*(1000-AU231*DD231))</f>
        <v>0</v>
      </c>
      <c r="AI231">
        <f>(AJ231 - AK231 - DI231*1E3/(8.314*(DK231+273.15)) * AM231/DH231 * AL231) * DH231/(100*CV231) * (1000 - DE231)/1000</f>
        <v>0</v>
      </c>
      <c r="AJ231">
        <v>918.060686815589</v>
      </c>
      <c r="AK231">
        <v>919.707115151515</v>
      </c>
      <c r="AL231">
        <v>-0.701596405100189</v>
      </c>
      <c r="AM231">
        <v>66.9138105753433</v>
      </c>
      <c r="AN231">
        <f>(AP231 - AO231 + DI231*1E3/(8.314*(DK231+273.15)) * AR231/DH231 * AQ231) * DH231/(100*CV231) * 1000/(1000 - AP231)</f>
        <v>0</v>
      </c>
      <c r="AO231">
        <v>8.62542438943965</v>
      </c>
      <c r="AP231">
        <v>8.66811466666667</v>
      </c>
      <c r="AQ231">
        <v>-7.65420821352718e-05</v>
      </c>
      <c r="AR231">
        <v>78.336245327383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MAX(0,($B$13+$C$13*DP231)/(1+$D$13*DP231)*DI231/(DK231+273)*$E$13)</f>
        <v>0</v>
      </c>
      <c r="AX231" t="s">
        <v>419</v>
      </c>
      <c r="AY231" t="s">
        <v>419</v>
      </c>
      <c r="AZ231">
        <v>0</v>
      </c>
      <c r="BA231">
        <v>0</v>
      </c>
      <c r="BB231">
        <f>1-AZ231/BA231</f>
        <v>0</v>
      </c>
      <c r="BC231">
        <v>0</v>
      </c>
      <c r="BD231" t="s">
        <v>419</v>
      </c>
      <c r="BE231" t="s">
        <v>419</v>
      </c>
      <c r="BF231">
        <v>0</v>
      </c>
      <c r="BG231">
        <v>0</v>
      </c>
      <c r="BH231">
        <f>1-BF231/BG231</f>
        <v>0</v>
      </c>
      <c r="BI231">
        <v>0.5</v>
      </c>
      <c r="BJ231">
        <f>CS231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419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f>$B$11*DQ231+$C$11*DR231+$F$11*EC231*(1-EF231)</f>
        <v>0</v>
      </c>
      <c r="CS231">
        <f>CR231*CT231</f>
        <v>0</v>
      </c>
      <c r="CT231">
        <f>($B$11*$D$9+$C$11*$D$9+$F$11*((EP231+EH231)/MAX(EP231+EH231+EQ231, 0.1)*$I$9+EQ231/MAX(EP231+EH231+EQ231, 0.1)*$J$9))/($B$11+$C$11+$F$11)</f>
        <v>0</v>
      </c>
      <c r="CU231">
        <f>($B$11*$K$9+$C$11*$K$9+$F$11*((EP231+EH231)/MAX(EP231+EH231+EQ231, 0.1)*$P$9+EQ231/MAX(EP231+EH231+EQ231, 0.1)*$Q$9))/($B$11+$C$11+$F$11)</f>
        <v>0</v>
      </c>
      <c r="CV231">
        <v>6</v>
      </c>
      <c r="CW231">
        <v>0.5</v>
      </c>
      <c r="CX231" t="s">
        <v>420</v>
      </c>
      <c r="CY231">
        <v>2</v>
      </c>
      <c r="CZ231" t="b">
        <v>1</v>
      </c>
      <c r="DA231">
        <v>1654193296.1</v>
      </c>
      <c r="DB231">
        <v>913.468</v>
      </c>
      <c r="DC231">
        <v>910.598</v>
      </c>
      <c r="DD231">
        <v>8.66951090909091</v>
      </c>
      <c r="DE231">
        <v>8.62906363636364</v>
      </c>
      <c r="DF231">
        <v>910.149818181818</v>
      </c>
      <c r="DG231">
        <v>8.69825727272727</v>
      </c>
      <c r="DH231">
        <v>600.015090909091</v>
      </c>
      <c r="DI231">
        <v>90.5499272727273</v>
      </c>
      <c r="DJ231">
        <v>0.100103563636364</v>
      </c>
      <c r="DK231">
        <v>18.1193727272727</v>
      </c>
      <c r="DL231">
        <v>17.7213636363636</v>
      </c>
      <c r="DM231">
        <v>999.9</v>
      </c>
      <c r="DN231">
        <v>0</v>
      </c>
      <c r="DO231">
        <v>0</v>
      </c>
      <c r="DP231">
        <v>9988.97727272727</v>
      </c>
      <c r="DQ231">
        <v>0</v>
      </c>
      <c r="DR231">
        <v>0.220656</v>
      </c>
      <c r="DS231">
        <v>2.86997363636364</v>
      </c>
      <c r="DT231">
        <v>921.456545454546</v>
      </c>
      <c r="DU231">
        <v>918.524</v>
      </c>
      <c r="DV231">
        <v>0.0404469</v>
      </c>
      <c r="DW231">
        <v>910.598</v>
      </c>
      <c r="DX231">
        <v>8.62906363636364</v>
      </c>
      <c r="DY231">
        <v>0.785023636363636</v>
      </c>
      <c r="DZ231">
        <v>0.781361</v>
      </c>
      <c r="EA231">
        <v>3.43934</v>
      </c>
      <c r="EB231">
        <v>3.37312272727273</v>
      </c>
      <c r="EC231">
        <v>0</v>
      </c>
      <c r="ED231">
        <v>0</v>
      </c>
      <c r="EE231">
        <v>0</v>
      </c>
      <c r="EF231">
        <v>0</v>
      </c>
      <c r="EG231">
        <v>5.13636363636364</v>
      </c>
      <c r="EH231">
        <v>0</v>
      </c>
      <c r="EI231">
        <v>-33.3181818181818</v>
      </c>
      <c r="EJ231">
        <v>-1.40909090909091</v>
      </c>
      <c r="EK231">
        <v>29.937</v>
      </c>
      <c r="EL231">
        <v>35.375</v>
      </c>
      <c r="EM231">
        <v>32.1757272727273</v>
      </c>
      <c r="EN231">
        <v>36.562</v>
      </c>
      <c r="EO231">
        <v>31</v>
      </c>
      <c r="EP231">
        <v>0</v>
      </c>
      <c r="EQ231">
        <v>0</v>
      </c>
      <c r="ER231">
        <v>0</v>
      </c>
      <c r="ES231">
        <v>1654193299.9</v>
      </c>
      <c r="ET231">
        <v>0</v>
      </c>
      <c r="EU231">
        <v>2.46</v>
      </c>
      <c r="EV231">
        <v>24.6153849161118</v>
      </c>
      <c r="EW231">
        <v>52.499999429935</v>
      </c>
      <c r="EX231">
        <v>-35.98</v>
      </c>
      <c r="EY231">
        <v>15</v>
      </c>
      <c r="EZ231">
        <v>0</v>
      </c>
      <c r="FA231" t="s">
        <v>421</v>
      </c>
      <c r="FB231">
        <v>1653839153.1</v>
      </c>
      <c r="FC231">
        <v>1653839148.6</v>
      </c>
      <c r="FD231">
        <v>0</v>
      </c>
      <c r="FE231">
        <v>0.832</v>
      </c>
      <c r="FF231">
        <v>0.044</v>
      </c>
      <c r="FG231">
        <v>2.673</v>
      </c>
      <c r="FH231">
        <v>0.008</v>
      </c>
      <c r="FI231">
        <v>427</v>
      </c>
      <c r="FJ231">
        <v>11</v>
      </c>
      <c r="FK231">
        <v>0.49</v>
      </c>
      <c r="FL231">
        <v>0.23</v>
      </c>
      <c r="FM231">
        <v>2.89552433333333</v>
      </c>
      <c r="FN231">
        <v>0.837133081201334</v>
      </c>
      <c r="FO231">
        <v>0.187193356482601</v>
      </c>
      <c r="FP231">
        <v>-1</v>
      </c>
      <c r="FQ231">
        <v>2.4</v>
      </c>
      <c r="FR231">
        <v>55.7307697587464</v>
      </c>
      <c r="FS231">
        <v>14.1816783209887</v>
      </c>
      <c r="FT231">
        <v>0</v>
      </c>
      <c r="FU231">
        <v>0.0279170993333333</v>
      </c>
      <c r="FV231">
        <v>0.150083062958843</v>
      </c>
      <c r="FW231">
        <v>0.0111453818661079</v>
      </c>
      <c r="FX231">
        <v>0</v>
      </c>
      <c r="FY231">
        <v>0</v>
      </c>
      <c r="FZ231">
        <v>2</v>
      </c>
      <c r="GA231" t="s">
        <v>422</v>
      </c>
      <c r="GB231">
        <v>3.21142</v>
      </c>
      <c r="GC231">
        <v>2.75478</v>
      </c>
      <c r="GD231">
        <v>0.159952</v>
      </c>
      <c r="GE231">
        <v>0.159945</v>
      </c>
      <c r="GF231">
        <v>0.05033</v>
      </c>
      <c r="GG231">
        <v>0.0506395</v>
      </c>
      <c r="GH231">
        <v>33174.1</v>
      </c>
      <c r="GI231">
        <v>36659.9</v>
      </c>
      <c r="GJ231">
        <v>35742</v>
      </c>
      <c r="GK231">
        <v>39564.2</v>
      </c>
      <c r="GL231">
        <v>48041.9</v>
      </c>
      <c r="GM231">
        <v>54157.6</v>
      </c>
      <c r="GN231">
        <v>55710.5</v>
      </c>
      <c r="GO231">
        <v>63329.8</v>
      </c>
      <c r="GP231">
        <v>2.27327</v>
      </c>
      <c r="GQ231">
        <v>2.46555</v>
      </c>
      <c r="GR231">
        <v>0.0965036</v>
      </c>
      <c r="GS231">
        <v>0</v>
      </c>
      <c r="GT231">
        <v>16.1141</v>
      </c>
      <c r="GU231">
        <v>999.9</v>
      </c>
      <c r="GV231">
        <v>36.815</v>
      </c>
      <c r="GW231">
        <v>19.989</v>
      </c>
      <c r="GX231">
        <v>9.53347</v>
      </c>
      <c r="GY231">
        <v>54.4556</v>
      </c>
      <c r="GZ231">
        <v>36.3702</v>
      </c>
      <c r="HA231">
        <v>2</v>
      </c>
      <c r="HB231">
        <v>-0.628178</v>
      </c>
      <c r="HC231">
        <v>0</v>
      </c>
      <c r="HD231">
        <v>20.179</v>
      </c>
      <c r="HE231">
        <v>5.20396</v>
      </c>
      <c r="HF231">
        <v>12.004</v>
      </c>
      <c r="HG231">
        <v>4.97565</v>
      </c>
      <c r="HH231">
        <v>3.293</v>
      </c>
      <c r="HI231">
        <v>455.7</v>
      </c>
      <c r="HJ231">
        <v>9999</v>
      </c>
      <c r="HK231">
        <v>9999</v>
      </c>
      <c r="HL231">
        <v>8593.3</v>
      </c>
      <c r="HM231">
        <v>1.86235</v>
      </c>
      <c r="HN231">
        <v>1.86765</v>
      </c>
      <c r="HO231">
        <v>1.86737</v>
      </c>
      <c r="HP231">
        <v>1.86843</v>
      </c>
      <c r="HQ231">
        <v>1.86935</v>
      </c>
      <c r="HR231">
        <v>1.8654</v>
      </c>
      <c r="HS231">
        <v>1.86661</v>
      </c>
      <c r="HT231">
        <v>1.86798</v>
      </c>
      <c r="HU231">
        <v>5</v>
      </c>
      <c r="HV231">
        <v>0</v>
      </c>
      <c r="HW231">
        <v>0</v>
      </c>
      <c r="HX231">
        <v>0</v>
      </c>
      <c r="HY231" t="s">
        <v>423</v>
      </c>
      <c r="HZ231" t="s">
        <v>424</v>
      </c>
      <c r="IA231" t="s">
        <v>425</v>
      </c>
      <c r="IB231" t="s">
        <v>425</v>
      </c>
      <c r="IC231" t="s">
        <v>425</v>
      </c>
      <c r="ID231" t="s">
        <v>425</v>
      </c>
      <c r="IE231">
        <v>0</v>
      </c>
      <c r="IF231">
        <v>100</v>
      </c>
      <c r="IG231">
        <v>100</v>
      </c>
      <c r="IH231">
        <v>3.315</v>
      </c>
      <c r="II231">
        <v>-0.0288</v>
      </c>
      <c r="IJ231">
        <v>2.1281692141418</v>
      </c>
      <c r="IK231">
        <v>0.00126289029031032</v>
      </c>
      <c r="IL231">
        <v>1.41772891061911e-08</v>
      </c>
      <c r="IM231">
        <v>3.84268295795709e-11</v>
      </c>
      <c r="IN231">
        <v>-0.00961934716735676</v>
      </c>
      <c r="IO231">
        <v>-0.0181798780298593</v>
      </c>
      <c r="IP231">
        <v>0.00198435848900387</v>
      </c>
      <c r="IQ231">
        <v>-1.69116240974151e-05</v>
      </c>
      <c r="IR231">
        <v>-3</v>
      </c>
      <c r="IS231">
        <v>2251</v>
      </c>
      <c r="IT231">
        <v>1</v>
      </c>
      <c r="IU231">
        <v>27</v>
      </c>
      <c r="IV231">
        <v>5902.4</v>
      </c>
      <c r="IW231">
        <v>5902.5</v>
      </c>
      <c r="IX231">
        <v>0.148926</v>
      </c>
      <c r="IY231">
        <v>4.99756</v>
      </c>
      <c r="IZ231">
        <v>2.24854</v>
      </c>
      <c r="JA231">
        <v>2.60254</v>
      </c>
      <c r="JB231">
        <v>1.99585</v>
      </c>
      <c r="JC231">
        <v>2.28027</v>
      </c>
      <c r="JD231">
        <v>22.4452</v>
      </c>
      <c r="JE231">
        <v>14.9726</v>
      </c>
      <c r="JF231">
        <v>2</v>
      </c>
      <c r="JG231">
        <v>614.855</v>
      </c>
      <c r="JH231">
        <v>767.555</v>
      </c>
      <c r="JI231">
        <v>17.8624</v>
      </c>
      <c r="JJ231">
        <v>18.709</v>
      </c>
      <c r="JK231">
        <v>30.0002</v>
      </c>
      <c r="JL231">
        <v>18.644</v>
      </c>
      <c r="JM231">
        <v>18.5915</v>
      </c>
      <c r="JN231">
        <v>-1</v>
      </c>
      <c r="JO231">
        <v>-30</v>
      </c>
      <c r="JP231">
        <v>-30</v>
      </c>
      <c r="JQ231">
        <v>-999.9</v>
      </c>
      <c r="JR231">
        <v>420.1</v>
      </c>
      <c r="JS231">
        <v>0</v>
      </c>
      <c r="JT231">
        <v>103.461</v>
      </c>
      <c r="JU231">
        <v>105.496</v>
      </c>
    </row>
    <row r="232" spans="1:281">
      <c r="A232">
        <v>216</v>
      </c>
      <c r="B232">
        <v>1654193359.1</v>
      </c>
      <c r="C232">
        <v>12902</v>
      </c>
      <c r="D232" t="s">
        <v>855</v>
      </c>
      <c r="E232" t="s">
        <v>856</v>
      </c>
      <c r="F232">
        <v>5</v>
      </c>
      <c r="G232" t="s">
        <v>417</v>
      </c>
      <c r="H232" t="s">
        <v>418</v>
      </c>
      <c r="I232">
        <v>1654193356.1</v>
      </c>
      <c r="J232">
        <f>(K232)/1000</f>
        <v>0</v>
      </c>
      <c r="K232">
        <f>IF(CZ232, AN232, AH232)</f>
        <v>0</v>
      </c>
      <c r="L232">
        <f>IF(CZ232, AI232, AG232)</f>
        <v>0</v>
      </c>
      <c r="M232">
        <f>DB232 - IF(AU232&gt;1, L232*CV232*100.0/(AW232*DP232), 0)</f>
        <v>0</v>
      </c>
      <c r="N232">
        <f>((T232-J232/2)*M232-L232)/(T232+J232/2)</f>
        <v>0</v>
      </c>
      <c r="O232">
        <f>N232*(DI232+DJ232)/1000.0</f>
        <v>0</v>
      </c>
      <c r="P232">
        <f>(DB232 - IF(AU232&gt;1, L232*CV232*100.0/(AW232*DP232), 0))*(DI232+DJ232)/1000.0</f>
        <v>0</v>
      </c>
      <c r="Q232">
        <f>2.0/((1/S232-1/R232)+SIGN(S232)*SQRT((1/S232-1/R232)*(1/S232-1/R232) + 4*CW232/((CW232+1)*(CW232+1))*(2*1/S232*1/R232-1/R232*1/R232)))</f>
        <v>0</v>
      </c>
      <c r="R232">
        <f>IF(LEFT(CX232,1)&lt;&gt;"0",IF(LEFT(CX232,1)="1",3.0,CY232),$D$5+$E$5*(DP232*DI232/($K$5*1000))+$F$5*(DP232*DI232/($K$5*1000))*MAX(MIN(CV232,$J$5),$I$5)*MAX(MIN(CV232,$J$5),$I$5)+$G$5*MAX(MIN(CV232,$J$5),$I$5)*(DP232*DI232/($K$5*1000))+$H$5*(DP232*DI232/($K$5*1000))*(DP232*DI232/($K$5*1000)))</f>
        <v>0</v>
      </c>
      <c r="S232">
        <f>J232*(1000-(1000*0.61365*exp(17.502*W232/(240.97+W232))/(DI232+DJ232)+DD232)/2)/(1000*0.61365*exp(17.502*W232/(240.97+W232))/(DI232+DJ232)-DD232)</f>
        <v>0</v>
      </c>
      <c r="T232">
        <f>1/((CW232+1)/(Q232/1.6)+1/(R232/1.37)) + CW232/((CW232+1)/(Q232/1.6) + CW232/(R232/1.37))</f>
        <v>0</v>
      </c>
      <c r="U232">
        <f>(CR232*CU232)</f>
        <v>0</v>
      </c>
      <c r="V232">
        <f>(DK232+(U232+2*0.95*5.67E-8*(((DK232+$B$7)+273)^4-(DK232+273)^4)-44100*J232)/(1.84*29.3*R232+8*0.95*5.67E-8*(DK232+273)^3))</f>
        <v>0</v>
      </c>
      <c r="W232">
        <f>($C$7*DL232+$D$7*DM232+$E$7*V232)</f>
        <v>0</v>
      </c>
      <c r="X232">
        <f>0.61365*exp(17.502*W232/(240.97+W232))</f>
        <v>0</v>
      </c>
      <c r="Y232">
        <f>(Z232/AA232*100)</f>
        <v>0</v>
      </c>
      <c r="Z232">
        <f>DD232*(DI232+DJ232)/1000</f>
        <v>0</v>
      </c>
      <c r="AA232">
        <f>0.61365*exp(17.502*DK232/(240.97+DK232))</f>
        <v>0</v>
      </c>
      <c r="AB232">
        <f>(X232-DD232*(DI232+DJ232)/1000)</f>
        <v>0</v>
      </c>
      <c r="AC232">
        <f>(-J232*44100)</f>
        <v>0</v>
      </c>
      <c r="AD232">
        <f>2*29.3*R232*0.92*(DK232-W232)</f>
        <v>0</v>
      </c>
      <c r="AE232">
        <f>2*0.95*5.67E-8*(((DK232+$B$7)+273)^4-(W232+273)^4)</f>
        <v>0</v>
      </c>
      <c r="AF232">
        <f>U232+AE232+AC232+AD232</f>
        <v>0</v>
      </c>
      <c r="AG232">
        <f>DH232*AU232*(DC232-DB232*(1000-AU232*DE232)/(1000-AU232*DD232))/(100*CV232)</f>
        <v>0</v>
      </c>
      <c r="AH232">
        <f>1000*DH232*AU232*(DD232-DE232)/(100*CV232*(1000-AU232*DD232))</f>
        <v>0</v>
      </c>
      <c r="AI232">
        <f>(AJ232 - AK232 - DI232*1E3/(8.314*(DK232+273.15)) * AM232/DH232 * AL232) * DH232/(100*CV232) * (1000 - DE232)/1000</f>
        <v>0</v>
      </c>
      <c r="AJ232">
        <v>876.65277548279</v>
      </c>
      <c r="AK232">
        <v>878.192157575757</v>
      </c>
      <c r="AL232">
        <v>-0.639001391888568</v>
      </c>
      <c r="AM232">
        <v>66.9138105753433</v>
      </c>
      <c r="AN232">
        <f>(AP232 - AO232 + DI232*1E3/(8.314*(DK232+273.15)) * AR232/DH232 * AQ232) * DH232/(100*CV232) * 1000/(1000 - AP232)</f>
        <v>0</v>
      </c>
      <c r="AO232">
        <v>8.54509097197515</v>
      </c>
      <c r="AP232">
        <v>8.61107406060605</v>
      </c>
      <c r="AQ232">
        <v>-0.000448696707696264</v>
      </c>
      <c r="AR232">
        <v>78.336245327383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MAX(0,($B$13+$C$13*DP232)/(1+$D$13*DP232)*DI232/(DK232+273)*$E$13)</f>
        <v>0</v>
      </c>
      <c r="AX232" t="s">
        <v>419</v>
      </c>
      <c r="AY232" t="s">
        <v>419</v>
      </c>
      <c r="AZ232">
        <v>0</v>
      </c>
      <c r="BA232">
        <v>0</v>
      </c>
      <c r="BB232">
        <f>1-AZ232/BA232</f>
        <v>0</v>
      </c>
      <c r="BC232">
        <v>0</v>
      </c>
      <c r="BD232" t="s">
        <v>419</v>
      </c>
      <c r="BE232" t="s">
        <v>419</v>
      </c>
      <c r="BF232">
        <v>0</v>
      </c>
      <c r="BG232">
        <v>0</v>
      </c>
      <c r="BH232">
        <f>1-BF232/BG232</f>
        <v>0</v>
      </c>
      <c r="BI232">
        <v>0.5</v>
      </c>
      <c r="BJ232">
        <f>CS232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419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f>$B$11*DQ232+$C$11*DR232+$F$11*EC232*(1-EF232)</f>
        <v>0</v>
      </c>
      <c r="CS232">
        <f>CR232*CT232</f>
        <v>0</v>
      </c>
      <c r="CT232">
        <f>($B$11*$D$9+$C$11*$D$9+$F$11*((EP232+EH232)/MAX(EP232+EH232+EQ232, 0.1)*$I$9+EQ232/MAX(EP232+EH232+EQ232, 0.1)*$J$9))/($B$11+$C$11+$F$11)</f>
        <v>0</v>
      </c>
      <c r="CU232">
        <f>($B$11*$K$9+$C$11*$K$9+$F$11*((EP232+EH232)/MAX(EP232+EH232+EQ232, 0.1)*$P$9+EQ232/MAX(EP232+EH232+EQ232, 0.1)*$Q$9))/($B$11+$C$11+$F$11)</f>
        <v>0</v>
      </c>
      <c r="CV232">
        <v>6</v>
      </c>
      <c r="CW232">
        <v>0.5</v>
      </c>
      <c r="CX232" t="s">
        <v>420</v>
      </c>
      <c r="CY232">
        <v>2</v>
      </c>
      <c r="CZ232" t="b">
        <v>1</v>
      </c>
      <c r="DA232">
        <v>1654193356.1</v>
      </c>
      <c r="DB232">
        <v>872.209545454545</v>
      </c>
      <c r="DC232">
        <v>869.537</v>
      </c>
      <c r="DD232">
        <v>8.62226090909091</v>
      </c>
      <c r="DE232">
        <v>8.54871</v>
      </c>
      <c r="DF232">
        <v>868.948090909091</v>
      </c>
      <c r="DG232">
        <v>8.65158818181818</v>
      </c>
      <c r="DH232">
        <v>600.019727272727</v>
      </c>
      <c r="DI232">
        <v>90.5479181818182</v>
      </c>
      <c r="DJ232">
        <v>0.100030845454545</v>
      </c>
      <c r="DK232">
        <v>18.1187818181818</v>
      </c>
      <c r="DL232">
        <v>17.7257818181818</v>
      </c>
      <c r="DM232">
        <v>999.9</v>
      </c>
      <c r="DN232">
        <v>0</v>
      </c>
      <c r="DO232">
        <v>0</v>
      </c>
      <c r="DP232">
        <v>9979.26090909091</v>
      </c>
      <c r="DQ232">
        <v>0</v>
      </c>
      <c r="DR232">
        <v>0.220656</v>
      </c>
      <c r="DS232">
        <v>2.67255727272727</v>
      </c>
      <c r="DT232">
        <v>879.795272727273</v>
      </c>
      <c r="DU232">
        <v>877.034363636364</v>
      </c>
      <c r="DV232">
        <v>0.0735531636363636</v>
      </c>
      <c r="DW232">
        <v>869.537</v>
      </c>
      <c r="DX232">
        <v>8.54871</v>
      </c>
      <c r="DY232">
        <v>0.780727909090909</v>
      </c>
      <c r="DZ232">
        <v>0.774067818181818</v>
      </c>
      <c r="EA232">
        <v>3.36164272727273</v>
      </c>
      <c r="EB232">
        <v>3.24043181818182</v>
      </c>
      <c r="EC232">
        <v>0</v>
      </c>
      <c r="ED232">
        <v>0</v>
      </c>
      <c r="EE232">
        <v>0</v>
      </c>
      <c r="EF232">
        <v>0</v>
      </c>
      <c r="EG232">
        <v>-2.04545454545455</v>
      </c>
      <c r="EH232">
        <v>0</v>
      </c>
      <c r="EI232">
        <v>-30.8636363636364</v>
      </c>
      <c r="EJ232">
        <v>-1.27272727272727</v>
      </c>
      <c r="EK232">
        <v>29.8919090909091</v>
      </c>
      <c r="EL232">
        <v>35.375</v>
      </c>
      <c r="EM232">
        <v>32.125</v>
      </c>
      <c r="EN232">
        <v>36.562</v>
      </c>
      <c r="EO232">
        <v>31</v>
      </c>
      <c r="EP232">
        <v>0</v>
      </c>
      <c r="EQ232">
        <v>0</v>
      </c>
      <c r="ER232">
        <v>0</v>
      </c>
      <c r="ES232">
        <v>1654193359.9</v>
      </c>
      <c r="ET232">
        <v>0</v>
      </c>
      <c r="EU232">
        <v>-3.3</v>
      </c>
      <c r="EV232">
        <v>13.8076921493344</v>
      </c>
      <c r="EW232">
        <v>57.5000006403677</v>
      </c>
      <c r="EX232">
        <v>-34.46</v>
      </c>
      <c r="EY232">
        <v>15</v>
      </c>
      <c r="EZ232">
        <v>0</v>
      </c>
      <c r="FA232" t="s">
        <v>421</v>
      </c>
      <c r="FB232">
        <v>1653839153.1</v>
      </c>
      <c r="FC232">
        <v>1653839148.6</v>
      </c>
      <c r="FD232">
        <v>0</v>
      </c>
      <c r="FE232">
        <v>0.832</v>
      </c>
      <c r="FF232">
        <v>0.044</v>
      </c>
      <c r="FG232">
        <v>2.673</v>
      </c>
      <c r="FH232">
        <v>0.008</v>
      </c>
      <c r="FI232">
        <v>427</v>
      </c>
      <c r="FJ232">
        <v>11</v>
      </c>
      <c r="FK232">
        <v>0.49</v>
      </c>
      <c r="FL232">
        <v>0.23</v>
      </c>
      <c r="FM232">
        <v>2.77859466666667</v>
      </c>
      <c r="FN232">
        <v>-1.01072729699667</v>
      </c>
      <c r="FO232">
        <v>0.122664761463465</v>
      </c>
      <c r="FP232">
        <v>-1</v>
      </c>
      <c r="FQ232">
        <v>-3.2</v>
      </c>
      <c r="FR232">
        <v>-3.50000009628442</v>
      </c>
      <c r="FS232">
        <v>8.31745153277132</v>
      </c>
      <c r="FT232">
        <v>0</v>
      </c>
      <c r="FU232">
        <v>0.05842358</v>
      </c>
      <c r="FV232">
        <v>0.172218884983315</v>
      </c>
      <c r="FW232">
        <v>0.0129867984740248</v>
      </c>
      <c r="FX232">
        <v>0</v>
      </c>
      <c r="FY232">
        <v>0</v>
      </c>
      <c r="FZ232">
        <v>2</v>
      </c>
      <c r="GA232" t="s">
        <v>422</v>
      </c>
      <c r="GB232">
        <v>3.2112</v>
      </c>
      <c r="GC232">
        <v>2.75483</v>
      </c>
      <c r="GD232">
        <v>0.155224</v>
      </c>
      <c r="GE232">
        <v>0.155254</v>
      </c>
      <c r="GF232">
        <v>0.0500651</v>
      </c>
      <c r="GG232">
        <v>0.0502256</v>
      </c>
      <c r="GH232">
        <v>33361</v>
      </c>
      <c r="GI232">
        <v>36863.7</v>
      </c>
      <c r="GJ232">
        <v>35742.7</v>
      </c>
      <c r="GK232">
        <v>39563.9</v>
      </c>
      <c r="GL232">
        <v>48055.9</v>
      </c>
      <c r="GM232">
        <v>54181.1</v>
      </c>
      <c r="GN232">
        <v>55711</v>
      </c>
      <c r="GO232">
        <v>63329.5</v>
      </c>
      <c r="GP232">
        <v>2.2732</v>
      </c>
      <c r="GQ232">
        <v>2.46602</v>
      </c>
      <c r="GR232">
        <v>0.09818</v>
      </c>
      <c r="GS232">
        <v>0</v>
      </c>
      <c r="GT232">
        <v>16.108</v>
      </c>
      <c r="GU232">
        <v>999.9</v>
      </c>
      <c r="GV232">
        <v>36.815</v>
      </c>
      <c r="GW232">
        <v>19.949</v>
      </c>
      <c r="GX232">
        <v>9.51122</v>
      </c>
      <c r="GY232">
        <v>54.8456</v>
      </c>
      <c r="GZ232">
        <v>36.3862</v>
      </c>
      <c r="HA232">
        <v>2</v>
      </c>
      <c r="HB232">
        <v>-0.628506</v>
      </c>
      <c r="HC232">
        <v>0</v>
      </c>
      <c r="HD232">
        <v>20.1788</v>
      </c>
      <c r="HE232">
        <v>5.20396</v>
      </c>
      <c r="HF232">
        <v>12.004</v>
      </c>
      <c r="HG232">
        <v>4.9758</v>
      </c>
      <c r="HH232">
        <v>3.293</v>
      </c>
      <c r="HI232">
        <v>455.7</v>
      </c>
      <c r="HJ232">
        <v>9999</v>
      </c>
      <c r="HK232">
        <v>9999</v>
      </c>
      <c r="HL232">
        <v>8593.3</v>
      </c>
      <c r="HM232">
        <v>1.86234</v>
      </c>
      <c r="HN232">
        <v>1.86766</v>
      </c>
      <c r="HO232">
        <v>1.86737</v>
      </c>
      <c r="HP232">
        <v>1.86844</v>
      </c>
      <c r="HQ232">
        <v>1.86935</v>
      </c>
      <c r="HR232">
        <v>1.86539</v>
      </c>
      <c r="HS232">
        <v>1.86661</v>
      </c>
      <c r="HT232">
        <v>1.86798</v>
      </c>
      <c r="HU232">
        <v>5</v>
      </c>
      <c r="HV232">
        <v>0</v>
      </c>
      <c r="HW232">
        <v>0</v>
      </c>
      <c r="HX232">
        <v>0</v>
      </c>
      <c r="HY232" t="s">
        <v>423</v>
      </c>
      <c r="HZ232" t="s">
        <v>424</v>
      </c>
      <c r="IA232" t="s">
        <v>425</v>
      </c>
      <c r="IB232" t="s">
        <v>425</v>
      </c>
      <c r="IC232" t="s">
        <v>425</v>
      </c>
      <c r="ID232" t="s">
        <v>425</v>
      </c>
      <c r="IE232">
        <v>0</v>
      </c>
      <c r="IF232">
        <v>100</v>
      </c>
      <c r="IG232">
        <v>100</v>
      </c>
      <c r="IH232">
        <v>3.259</v>
      </c>
      <c r="II232">
        <v>-0.0295</v>
      </c>
      <c r="IJ232">
        <v>2.1281692141418</v>
      </c>
      <c r="IK232">
        <v>0.00126289029031032</v>
      </c>
      <c r="IL232">
        <v>1.41772891061911e-08</v>
      </c>
      <c r="IM232">
        <v>3.84268295795709e-11</v>
      </c>
      <c r="IN232">
        <v>-0.00961934716735676</v>
      </c>
      <c r="IO232">
        <v>-0.0181798780298593</v>
      </c>
      <c r="IP232">
        <v>0.00198435848900387</v>
      </c>
      <c r="IQ232">
        <v>-1.69116240974151e-05</v>
      </c>
      <c r="IR232">
        <v>-3</v>
      </c>
      <c r="IS232">
        <v>2251</v>
      </c>
      <c r="IT232">
        <v>1</v>
      </c>
      <c r="IU232">
        <v>27</v>
      </c>
      <c r="IV232">
        <v>5903.4</v>
      </c>
      <c r="IW232">
        <v>5903.5</v>
      </c>
      <c r="IX232">
        <v>0.148926</v>
      </c>
      <c r="IY232">
        <v>4.99756</v>
      </c>
      <c r="IZ232">
        <v>2.24854</v>
      </c>
      <c r="JA232">
        <v>2.60376</v>
      </c>
      <c r="JB232">
        <v>1.99585</v>
      </c>
      <c r="JC232">
        <v>2.2937</v>
      </c>
      <c r="JD232">
        <v>22.425</v>
      </c>
      <c r="JE232">
        <v>14.9726</v>
      </c>
      <c r="JF232">
        <v>2</v>
      </c>
      <c r="JG232">
        <v>614.738</v>
      </c>
      <c r="JH232">
        <v>767.917</v>
      </c>
      <c r="JI232">
        <v>17.852</v>
      </c>
      <c r="JJ232">
        <v>18.7041</v>
      </c>
      <c r="JK232">
        <v>30</v>
      </c>
      <c r="JL232">
        <v>18.6393</v>
      </c>
      <c r="JM232">
        <v>18.5874</v>
      </c>
      <c r="JN232">
        <v>-1</v>
      </c>
      <c r="JO232">
        <v>-30</v>
      </c>
      <c r="JP232">
        <v>-30</v>
      </c>
      <c r="JQ232">
        <v>-999.9</v>
      </c>
      <c r="JR232">
        <v>420.1</v>
      </c>
      <c r="JS232">
        <v>0</v>
      </c>
      <c r="JT232">
        <v>103.462</v>
      </c>
      <c r="JU232">
        <v>105.496</v>
      </c>
    </row>
    <row r="233" spans="1:281">
      <c r="A233">
        <v>217</v>
      </c>
      <c r="B233">
        <v>1654193419.1</v>
      </c>
      <c r="C233">
        <v>12962</v>
      </c>
      <c r="D233" t="s">
        <v>857</v>
      </c>
      <c r="E233" t="s">
        <v>858</v>
      </c>
      <c r="F233">
        <v>5</v>
      </c>
      <c r="G233" t="s">
        <v>417</v>
      </c>
      <c r="H233" t="s">
        <v>418</v>
      </c>
      <c r="I233">
        <v>1654193416.1</v>
      </c>
      <c r="J233">
        <f>(K233)/1000</f>
        <v>0</v>
      </c>
      <c r="K233">
        <f>IF(CZ233, AN233, AH233)</f>
        <v>0</v>
      </c>
      <c r="L233">
        <f>IF(CZ233, AI233, AG233)</f>
        <v>0</v>
      </c>
      <c r="M233">
        <f>DB233 - IF(AU233&gt;1, L233*CV233*100.0/(AW233*DP233), 0)</f>
        <v>0</v>
      </c>
      <c r="N233">
        <f>((T233-J233/2)*M233-L233)/(T233+J233/2)</f>
        <v>0</v>
      </c>
      <c r="O233">
        <f>N233*(DI233+DJ233)/1000.0</f>
        <v>0</v>
      </c>
      <c r="P233">
        <f>(DB233 - IF(AU233&gt;1, L233*CV233*100.0/(AW233*DP233), 0))*(DI233+DJ233)/1000.0</f>
        <v>0</v>
      </c>
      <c r="Q233">
        <f>2.0/((1/S233-1/R233)+SIGN(S233)*SQRT((1/S233-1/R233)*(1/S233-1/R233) + 4*CW233/((CW233+1)*(CW233+1))*(2*1/S233*1/R233-1/R233*1/R233)))</f>
        <v>0</v>
      </c>
      <c r="R233">
        <f>IF(LEFT(CX233,1)&lt;&gt;"0",IF(LEFT(CX233,1)="1",3.0,CY233),$D$5+$E$5*(DP233*DI233/($K$5*1000))+$F$5*(DP233*DI233/($K$5*1000))*MAX(MIN(CV233,$J$5),$I$5)*MAX(MIN(CV233,$J$5),$I$5)+$G$5*MAX(MIN(CV233,$J$5),$I$5)*(DP233*DI233/($K$5*1000))+$H$5*(DP233*DI233/($K$5*1000))*(DP233*DI233/($K$5*1000)))</f>
        <v>0</v>
      </c>
      <c r="S233">
        <f>J233*(1000-(1000*0.61365*exp(17.502*W233/(240.97+W233))/(DI233+DJ233)+DD233)/2)/(1000*0.61365*exp(17.502*W233/(240.97+W233))/(DI233+DJ233)-DD233)</f>
        <v>0</v>
      </c>
      <c r="T233">
        <f>1/((CW233+1)/(Q233/1.6)+1/(R233/1.37)) + CW233/((CW233+1)/(Q233/1.6) + CW233/(R233/1.37))</f>
        <v>0</v>
      </c>
      <c r="U233">
        <f>(CR233*CU233)</f>
        <v>0</v>
      </c>
      <c r="V233">
        <f>(DK233+(U233+2*0.95*5.67E-8*(((DK233+$B$7)+273)^4-(DK233+273)^4)-44100*J233)/(1.84*29.3*R233+8*0.95*5.67E-8*(DK233+273)^3))</f>
        <v>0</v>
      </c>
      <c r="W233">
        <f>($C$7*DL233+$D$7*DM233+$E$7*V233)</f>
        <v>0</v>
      </c>
      <c r="X233">
        <f>0.61365*exp(17.502*W233/(240.97+W233))</f>
        <v>0</v>
      </c>
      <c r="Y233">
        <f>(Z233/AA233*100)</f>
        <v>0</v>
      </c>
      <c r="Z233">
        <f>DD233*(DI233+DJ233)/1000</f>
        <v>0</v>
      </c>
      <c r="AA233">
        <f>0.61365*exp(17.502*DK233/(240.97+DK233))</f>
        <v>0</v>
      </c>
      <c r="AB233">
        <f>(X233-DD233*(DI233+DJ233)/1000)</f>
        <v>0</v>
      </c>
      <c r="AC233">
        <f>(-J233*44100)</f>
        <v>0</v>
      </c>
      <c r="AD233">
        <f>2*29.3*R233*0.92*(DK233-W233)</f>
        <v>0</v>
      </c>
      <c r="AE233">
        <f>2*0.95*5.67E-8*(((DK233+$B$7)+273)^4-(W233+273)^4)</f>
        <v>0</v>
      </c>
      <c r="AF233">
        <f>U233+AE233+AC233+AD233</f>
        <v>0</v>
      </c>
      <c r="AG233">
        <f>DH233*AU233*(DC233-DB233*(1000-AU233*DE233)/(1000-AU233*DD233))/(100*CV233)</f>
        <v>0</v>
      </c>
      <c r="AH233">
        <f>1000*DH233*AU233*(DD233-DE233)/(100*CV233*(1000-AU233*DD233))</f>
        <v>0</v>
      </c>
      <c r="AI233">
        <f>(AJ233 - AK233 - DI233*1E3/(8.314*(DK233+273.15)) * AM233/DH233 * AL233) * DH233/(100*CV233) * (1000 - DE233)/1000</f>
        <v>0</v>
      </c>
      <c r="AJ233">
        <v>907.82313717301</v>
      </c>
      <c r="AK233">
        <v>904.163903030303</v>
      </c>
      <c r="AL233">
        <v>0.471460444138406</v>
      </c>
      <c r="AM233">
        <v>66.9138105753433</v>
      </c>
      <c r="AN233">
        <f>(AP233 - AO233 + DI233*1E3/(8.314*(DK233+273.15)) * AR233/DH233 * AQ233) * DH233/(100*CV233) * 1000/(1000 - AP233)</f>
        <v>0</v>
      </c>
      <c r="AO233">
        <v>8.62477615971493</v>
      </c>
      <c r="AP233">
        <v>8.65870503030303</v>
      </c>
      <c r="AQ233">
        <v>7.35437441864319e-05</v>
      </c>
      <c r="AR233">
        <v>78.336245327383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MAX(0,($B$13+$C$13*DP233)/(1+$D$13*DP233)*DI233/(DK233+273)*$E$13)</f>
        <v>0</v>
      </c>
      <c r="AX233" t="s">
        <v>419</v>
      </c>
      <c r="AY233" t="s">
        <v>419</v>
      </c>
      <c r="AZ233">
        <v>0</v>
      </c>
      <c r="BA233">
        <v>0</v>
      </c>
      <c r="BB233">
        <f>1-AZ233/BA233</f>
        <v>0</v>
      </c>
      <c r="BC233">
        <v>0</v>
      </c>
      <c r="BD233" t="s">
        <v>419</v>
      </c>
      <c r="BE233" t="s">
        <v>419</v>
      </c>
      <c r="BF233">
        <v>0</v>
      </c>
      <c r="BG233">
        <v>0</v>
      </c>
      <c r="BH233">
        <f>1-BF233/BG233</f>
        <v>0</v>
      </c>
      <c r="BI233">
        <v>0.5</v>
      </c>
      <c r="BJ233">
        <f>CS233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419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f>$B$11*DQ233+$C$11*DR233+$F$11*EC233*(1-EF233)</f>
        <v>0</v>
      </c>
      <c r="CS233">
        <f>CR233*CT233</f>
        <v>0</v>
      </c>
      <c r="CT233">
        <f>($B$11*$D$9+$C$11*$D$9+$F$11*((EP233+EH233)/MAX(EP233+EH233+EQ233, 0.1)*$I$9+EQ233/MAX(EP233+EH233+EQ233, 0.1)*$J$9))/($B$11+$C$11+$F$11)</f>
        <v>0</v>
      </c>
      <c r="CU233">
        <f>($B$11*$K$9+$C$11*$K$9+$F$11*((EP233+EH233)/MAX(EP233+EH233+EQ233, 0.1)*$P$9+EQ233/MAX(EP233+EH233+EQ233, 0.1)*$Q$9))/($B$11+$C$11+$F$11)</f>
        <v>0</v>
      </c>
      <c r="CV233">
        <v>6</v>
      </c>
      <c r="CW233">
        <v>0.5</v>
      </c>
      <c r="CX233" t="s">
        <v>420</v>
      </c>
      <c r="CY233">
        <v>2</v>
      </c>
      <c r="CZ233" t="b">
        <v>1</v>
      </c>
      <c r="DA233">
        <v>1654193416.1</v>
      </c>
      <c r="DB233">
        <v>895.282</v>
      </c>
      <c r="DC233">
        <v>899.156272727273</v>
      </c>
      <c r="DD233">
        <v>8.65687909090909</v>
      </c>
      <c r="DE233">
        <v>8.62704454545455</v>
      </c>
      <c r="DF233">
        <v>891.988818181818</v>
      </c>
      <c r="DG233">
        <v>8.68578272727273</v>
      </c>
      <c r="DH233">
        <v>599.975363636364</v>
      </c>
      <c r="DI233">
        <v>90.5490636363636</v>
      </c>
      <c r="DJ233">
        <v>0.0998333818181818</v>
      </c>
      <c r="DK233">
        <v>18.0954727272727</v>
      </c>
      <c r="DL233">
        <v>17.6933272727273</v>
      </c>
      <c r="DM233">
        <v>999.9</v>
      </c>
      <c r="DN233">
        <v>0</v>
      </c>
      <c r="DO233">
        <v>0</v>
      </c>
      <c r="DP233">
        <v>10011.5372727273</v>
      </c>
      <c r="DQ233">
        <v>0</v>
      </c>
      <c r="DR233">
        <v>0.220656</v>
      </c>
      <c r="DS233">
        <v>-3.87427272727273</v>
      </c>
      <c r="DT233">
        <v>903.1</v>
      </c>
      <c r="DU233">
        <v>906.980818181818</v>
      </c>
      <c r="DV233">
        <v>0.0298363818181818</v>
      </c>
      <c r="DW233">
        <v>899.156272727273</v>
      </c>
      <c r="DX233">
        <v>8.62704454545455</v>
      </c>
      <c r="DY233">
        <v>0.783872363636364</v>
      </c>
      <c r="DZ233">
        <v>0.781170727272727</v>
      </c>
      <c r="EA233">
        <v>3.41855545454545</v>
      </c>
      <c r="EB233">
        <v>3.36966818181818</v>
      </c>
      <c r="EC233">
        <v>0</v>
      </c>
      <c r="ED233">
        <v>0</v>
      </c>
      <c r="EE233">
        <v>0</v>
      </c>
      <c r="EF233">
        <v>0</v>
      </c>
      <c r="EG233">
        <v>-6.81818181818182</v>
      </c>
      <c r="EH233">
        <v>0</v>
      </c>
      <c r="EI233">
        <v>-33.1363636363636</v>
      </c>
      <c r="EJ233">
        <v>-1.77272727272727</v>
      </c>
      <c r="EK233">
        <v>29.8862727272727</v>
      </c>
      <c r="EL233">
        <v>35.375</v>
      </c>
      <c r="EM233">
        <v>32.125</v>
      </c>
      <c r="EN233">
        <v>36.562</v>
      </c>
      <c r="EO233">
        <v>30.9885454545455</v>
      </c>
      <c r="EP233">
        <v>0</v>
      </c>
      <c r="EQ233">
        <v>0</v>
      </c>
      <c r="ER233">
        <v>0</v>
      </c>
      <c r="ES233">
        <v>1654193419.9</v>
      </c>
      <c r="ET233">
        <v>0</v>
      </c>
      <c r="EU233">
        <v>-2.72</v>
      </c>
      <c r="EV233">
        <v>-50.115384553899</v>
      </c>
      <c r="EW233">
        <v>34.2307691383642</v>
      </c>
      <c r="EX233">
        <v>-36.42</v>
      </c>
      <c r="EY233">
        <v>15</v>
      </c>
      <c r="EZ233">
        <v>0</v>
      </c>
      <c r="FA233" t="s">
        <v>421</v>
      </c>
      <c r="FB233">
        <v>1653839153.1</v>
      </c>
      <c r="FC233">
        <v>1653839148.6</v>
      </c>
      <c r="FD233">
        <v>0</v>
      </c>
      <c r="FE233">
        <v>0.832</v>
      </c>
      <c r="FF233">
        <v>0.044</v>
      </c>
      <c r="FG233">
        <v>2.673</v>
      </c>
      <c r="FH233">
        <v>0.008</v>
      </c>
      <c r="FI233">
        <v>427</v>
      </c>
      <c r="FJ233">
        <v>11</v>
      </c>
      <c r="FK233">
        <v>0.49</v>
      </c>
      <c r="FL233">
        <v>0.23</v>
      </c>
      <c r="FM233">
        <v>-7.02988823333333</v>
      </c>
      <c r="FN233">
        <v>7.20907629810902</v>
      </c>
      <c r="FO233">
        <v>6.15113011860577</v>
      </c>
      <c r="FP233">
        <v>-1</v>
      </c>
      <c r="FQ233">
        <v>-2</v>
      </c>
      <c r="FR233">
        <v>-77.7307693399856</v>
      </c>
      <c r="FS233">
        <v>11.8625461010695</v>
      </c>
      <c r="FT233">
        <v>0</v>
      </c>
      <c r="FU233">
        <v>0.0208305668333333</v>
      </c>
      <c r="FV233">
        <v>0.128262240934371</v>
      </c>
      <c r="FW233">
        <v>0.0100887942260847</v>
      </c>
      <c r="FX233">
        <v>0</v>
      </c>
      <c r="FY233">
        <v>0</v>
      </c>
      <c r="FZ233">
        <v>2</v>
      </c>
      <c r="GA233" t="s">
        <v>422</v>
      </c>
      <c r="GB233">
        <v>3.21147</v>
      </c>
      <c r="GC233">
        <v>2.75503</v>
      </c>
      <c r="GD233">
        <v>0.158262</v>
      </c>
      <c r="GE233">
        <v>0.159036</v>
      </c>
      <c r="GF233">
        <v>0.0502929</v>
      </c>
      <c r="GG233">
        <v>0.0506614</v>
      </c>
      <c r="GH233">
        <v>33241.5</v>
      </c>
      <c r="GI233">
        <v>36698.8</v>
      </c>
      <c r="GJ233">
        <v>35742.9</v>
      </c>
      <c r="GK233">
        <v>39563.5</v>
      </c>
      <c r="GL233">
        <v>48044.7</v>
      </c>
      <c r="GM233">
        <v>54155.5</v>
      </c>
      <c r="GN233">
        <v>55711.6</v>
      </c>
      <c r="GO233">
        <v>63328.8</v>
      </c>
      <c r="GP233">
        <v>2.27343</v>
      </c>
      <c r="GQ233">
        <v>2.4661</v>
      </c>
      <c r="GR233">
        <v>0.0970066</v>
      </c>
      <c r="GS233">
        <v>0</v>
      </c>
      <c r="GT233">
        <v>16.0864</v>
      </c>
      <c r="GU233">
        <v>999.9</v>
      </c>
      <c r="GV233">
        <v>36.943</v>
      </c>
      <c r="GW233">
        <v>19.908</v>
      </c>
      <c r="GX233">
        <v>9.51999</v>
      </c>
      <c r="GY233">
        <v>54.7856</v>
      </c>
      <c r="GZ233">
        <v>36.3101</v>
      </c>
      <c r="HA233">
        <v>2</v>
      </c>
      <c r="HB233">
        <v>-0.628892</v>
      </c>
      <c r="HC233">
        <v>0</v>
      </c>
      <c r="HD233">
        <v>20.1792</v>
      </c>
      <c r="HE233">
        <v>5.20306</v>
      </c>
      <c r="HF233">
        <v>12.004</v>
      </c>
      <c r="HG233">
        <v>4.97565</v>
      </c>
      <c r="HH233">
        <v>3.293</v>
      </c>
      <c r="HI233">
        <v>455.7</v>
      </c>
      <c r="HJ233">
        <v>9999</v>
      </c>
      <c r="HK233">
        <v>9999</v>
      </c>
      <c r="HL233">
        <v>8593.3</v>
      </c>
      <c r="HM233">
        <v>1.86234</v>
      </c>
      <c r="HN233">
        <v>1.8676</v>
      </c>
      <c r="HO233">
        <v>1.86737</v>
      </c>
      <c r="HP233">
        <v>1.86841</v>
      </c>
      <c r="HQ233">
        <v>1.86935</v>
      </c>
      <c r="HR233">
        <v>1.86539</v>
      </c>
      <c r="HS233">
        <v>1.86661</v>
      </c>
      <c r="HT233">
        <v>1.86798</v>
      </c>
      <c r="HU233">
        <v>5</v>
      </c>
      <c r="HV233">
        <v>0</v>
      </c>
      <c r="HW233">
        <v>0</v>
      </c>
      <c r="HX233">
        <v>0</v>
      </c>
      <c r="HY233" t="s">
        <v>423</v>
      </c>
      <c r="HZ233" t="s">
        <v>424</v>
      </c>
      <c r="IA233" t="s">
        <v>425</v>
      </c>
      <c r="IB233" t="s">
        <v>425</v>
      </c>
      <c r="IC233" t="s">
        <v>425</v>
      </c>
      <c r="ID233" t="s">
        <v>425</v>
      </c>
      <c r="IE233">
        <v>0</v>
      </c>
      <c r="IF233">
        <v>100</v>
      </c>
      <c r="IG233">
        <v>100</v>
      </c>
      <c r="IH233">
        <v>3.295</v>
      </c>
      <c r="II233">
        <v>-0.0289</v>
      </c>
      <c r="IJ233">
        <v>2.1281692141418</v>
      </c>
      <c r="IK233">
        <v>0.00126289029031032</v>
      </c>
      <c r="IL233">
        <v>1.41772891061911e-08</v>
      </c>
      <c r="IM233">
        <v>3.84268295795709e-11</v>
      </c>
      <c r="IN233">
        <v>-0.00961934716735676</v>
      </c>
      <c r="IO233">
        <v>-0.0181798780298593</v>
      </c>
      <c r="IP233">
        <v>0.00198435848900387</v>
      </c>
      <c r="IQ233">
        <v>-1.69116240974151e-05</v>
      </c>
      <c r="IR233">
        <v>-3</v>
      </c>
      <c r="IS233">
        <v>2251</v>
      </c>
      <c r="IT233">
        <v>1</v>
      </c>
      <c r="IU233">
        <v>27</v>
      </c>
      <c r="IV233">
        <v>5904.4</v>
      </c>
      <c r="IW233">
        <v>5904.5</v>
      </c>
      <c r="IX233">
        <v>0.148926</v>
      </c>
      <c r="IY233">
        <v>4.99756</v>
      </c>
      <c r="IZ233">
        <v>2.24854</v>
      </c>
      <c r="JA233">
        <v>2.60376</v>
      </c>
      <c r="JB233">
        <v>1.99585</v>
      </c>
      <c r="JC233">
        <v>2.31567</v>
      </c>
      <c r="JD233">
        <v>22.3847</v>
      </c>
      <c r="JE233">
        <v>14.9726</v>
      </c>
      <c r="JF233">
        <v>2</v>
      </c>
      <c r="JG233">
        <v>614.86</v>
      </c>
      <c r="JH233">
        <v>767.92</v>
      </c>
      <c r="JI233">
        <v>17.843</v>
      </c>
      <c r="JJ233">
        <v>18.7008</v>
      </c>
      <c r="JK233">
        <v>30.0002</v>
      </c>
      <c r="JL233">
        <v>18.6359</v>
      </c>
      <c r="JM233">
        <v>18.5835</v>
      </c>
      <c r="JN233">
        <v>-1</v>
      </c>
      <c r="JO233">
        <v>-30</v>
      </c>
      <c r="JP233">
        <v>-30</v>
      </c>
      <c r="JQ233">
        <v>-999.9</v>
      </c>
      <c r="JR233">
        <v>420.1</v>
      </c>
      <c r="JS233">
        <v>0</v>
      </c>
      <c r="JT233">
        <v>103.463</v>
      </c>
      <c r="JU233">
        <v>105.495</v>
      </c>
    </row>
    <row r="234" spans="1:281">
      <c r="A234">
        <v>218</v>
      </c>
      <c r="B234">
        <v>1654193479.1</v>
      </c>
      <c r="C234">
        <v>13022</v>
      </c>
      <c r="D234" t="s">
        <v>859</v>
      </c>
      <c r="E234" t="s">
        <v>860</v>
      </c>
      <c r="F234">
        <v>5</v>
      </c>
      <c r="G234" t="s">
        <v>417</v>
      </c>
      <c r="H234" t="s">
        <v>418</v>
      </c>
      <c r="I234">
        <v>1654193476.1</v>
      </c>
      <c r="J234">
        <f>(K234)/1000</f>
        <v>0</v>
      </c>
      <c r="K234">
        <f>IF(CZ234, AN234, AH234)</f>
        <v>0</v>
      </c>
      <c r="L234">
        <f>IF(CZ234, AI234, AG234)</f>
        <v>0</v>
      </c>
      <c r="M234">
        <f>DB234 - IF(AU234&gt;1, L234*CV234*100.0/(AW234*DP234), 0)</f>
        <v>0</v>
      </c>
      <c r="N234">
        <f>((T234-J234/2)*M234-L234)/(T234+J234/2)</f>
        <v>0</v>
      </c>
      <c r="O234">
        <f>N234*(DI234+DJ234)/1000.0</f>
        <v>0</v>
      </c>
      <c r="P234">
        <f>(DB234 - IF(AU234&gt;1, L234*CV234*100.0/(AW234*DP234), 0))*(DI234+DJ234)/1000.0</f>
        <v>0</v>
      </c>
      <c r="Q234">
        <f>2.0/((1/S234-1/R234)+SIGN(S234)*SQRT((1/S234-1/R234)*(1/S234-1/R234) + 4*CW234/((CW234+1)*(CW234+1))*(2*1/S234*1/R234-1/R234*1/R234)))</f>
        <v>0</v>
      </c>
      <c r="R234">
        <f>IF(LEFT(CX234,1)&lt;&gt;"0",IF(LEFT(CX234,1)="1",3.0,CY234),$D$5+$E$5*(DP234*DI234/($K$5*1000))+$F$5*(DP234*DI234/($K$5*1000))*MAX(MIN(CV234,$J$5),$I$5)*MAX(MIN(CV234,$J$5),$I$5)+$G$5*MAX(MIN(CV234,$J$5),$I$5)*(DP234*DI234/($K$5*1000))+$H$5*(DP234*DI234/($K$5*1000))*(DP234*DI234/($K$5*1000)))</f>
        <v>0</v>
      </c>
      <c r="S234">
        <f>J234*(1000-(1000*0.61365*exp(17.502*W234/(240.97+W234))/(DI234+DJ234)+DD234)/2)/(1000*0.61365*exp(17.502*W234/(240.97+W234))/(DI234+DJ234)-DD234)</f>
        <v>0</v>
      </c>
      <c r="T234">
        <f>1/((CW234+1)/(Q234/1.6)+1/(R234/1.37)) + CW234/((CW234+1)/(Q234/1.6) + CW234/(R234/1.37))</f>
        <v>0</v>
      </c>
      <c r="U234">
        <f>(CR234*CU234)</f>
        <v>0</v>
      </c>
      <c r="V234">
        <f>(DK234+(U234+2*0.95*5.67E-8*(((DK234+$B$7)+273)^4-(DK234+273)^4)-44100*J234)/(1.84*29.3*R234+8*0.95*5.67E-8*(DK234+273)^3))</f>
        <v>0</v>
      </c>
      <c r="W234">
        <f>($C$7*DL234+$D$7*DM234+$E$7*V234)</f>
        <v>0</v>
      </c>
      <c r="X234">
        <f>0.61365*exp(17.502*W234/(240.97+W234))</f>
        <v>0</v>
      </c>
      <c r="Y234">
        <f>(Z234/AA234*100)</f>
        <v>0</v>
      </c>
      <c r="Z234">
        <f>DD234*(DI234+DJ234)/1000</f>
        <v>0</v>
      </c>
      <c r="AA234">
        <f>0.61365*exp(17.502*DK234/(240.97+DK234))</f>
        <v>0</v>
      </c>
      <c r="AB234">
        <f>(X234-DD234*(DI234+DJ234)/1000)</f>
        <v>0</v>
      </c>
      <c r="AC234">
        <f>(-J234*44100)</f>
        <v>0</v>
      </c>
      <c r="AD234">
        <f>2*29.3*R234*0.92*(DK234-W234)</f>
        <v>0</v>
      </c>
      <c r="AE234">
        <f>2*0.95*5.67E-8*(((DK234+$B$7)+273)^4-(W234+273)^4)</f>
        <v>0</v>
      </c>
      <c r="AF234">
        <f>U234+AE234+AC234+AD234</f>
        <v>0</v>
      </c>
      <c r="AG234">
        <f>DH234*AU234*(DC234-DB234*(1000-AU234*DE234)/(1000-AU234*DD234))/(100*CV234)</f>
        <v>0</v>
      </c>
      <c r="AH234">
        <f>1000*DH234*AU234*(DD234-DE234)/(100*CV234*(1000-AU234*DD234))</f>
        <v>0</v>
      </c>
      <c r="AI234">
        <f>(AJ234 - AK234 - DI234*1E3/(8.314*(DK234+273.15)) * AM234/DH234 * AL234) * DH234/(100*CV234) * (1000 - DE234)/1000</f>
        <v>0</v>
      </c>
      <c r="AJ234">
        <v>947.941802160874</v>
      </c>
      <c r="AK234">
        <v>946.142563636363</v>
      </c>
      <c r="AL234">
        <v>0.0603335207110672</v>
      </c>
      <c r="AM234">
        <v>66.9138105753433</v>
      </c>
      <c r="AN234">
        <f>(AP234 - AO234 + DI234*1E3/(8.314*(DK234+273.15)) * AR234/DH234 * AQ234) * DH234/(100*CV234) * 1000/(1000 - AP234)</f>
        <v>0</v>
      </c>
      <c r="AO234">
        <v>8.57357138397469</v>
      </c>
      <c r="AP234">
        <v>8.63571654545454</v>
      </c>
      <c r="AQ234">
        <v>-0.000120092802785271</v>
      </c>
      <c r="AR234">
        <v>78.336245327383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MAX(0,($B$13+$C$13*DP234)/(1+$D$13*DP234)*DI234/(DK234+273)*$E$13)</f>
        <v>0</v>
      </c>
      <c r="AX234" t="s">
        <v>419</v>
      </c>
      <c r="AY234" t="s">
        <v>419</v>
      </c>
      <c r="AZ234">
        <v>0</v>
      </c>
      <c r="BA234">
        <v>0</v>
      </c>
      <c r="BB234">
        <f>1-AZ234/BA234</f>
        <v>0</v>
      </c>
      <c r="BC234">
        <v>0</v>
      </c>
      <c r="BD234" t="s">
        <v>419</v>
      </c>
      <c r="BE234" t="s">
        <v>419</v>
      </c>
      <c r="BF234">
        <v>0</v>
      </c>
      <c r="BG234">
        <v>0</v>
      </c>
      <c r="BH234">
        <f>1-BF234/BG234</f>
        <v>0</v>
      </c>
      <c r="BI234">
        <v>0.5</v>
      </c>
      <c r="BJ234">
        <f>CS234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419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f>$B$11*DQ234+$C$11*DR234+$F$11*EC234*(1-EF234)</f>
        <v>0</v>
      </c>
      <c r="CS234">
        <f>CR234*CT234</f>
        <v>0</v>
      </c>
      <c r="CT234">
        <f>($B$11*$D$9+$C$11*$D$9+$F$11*((EP234+EH234)/MAX(EP234+EH234+EQ234, 0.1)*$I$9+EQ234/MAX(EP234+EH234+EQ234, 0.1)*$J$9))/($B$11+$C$11+$F$11)</f>
        <v>0</v>
      </c>
      <c r="CU234">
        <f>($B$11*$K$9+$C$11*$K$9+$F$11*((EP234+EH234)/MAX(EP234+EH234+EQ234, 0.1)*$P$9+EQ234/MAX(EP234+EH234+EQ234, 0.1)*$Q$9))/($B$11+$C$11+$F$11)</f>
        <v>0</v>
      </c>
      <c r="CV234">
        <v>6</v>
      </c>
      <c r="CW234">
        <v>0.5</v>
      </c>
      <c r="CX234" t="s">
        <v>420</v>
      </c>
      <c r="CY234">
        <v>2</v>
      </c>
      <c r="CZ234" t="b">
        <v>1</v>
      </c>
      <c r="DA234">
        <v>1654193476.1</v>
      </c>
      <c r="DB234">
        <v>937.940272727273</v>
      </c>
      <c r="DC234">
        <v>939.302636363636</v>
      </c>
      <c r="DD234">
        <v>8.64682818181818</v>
      </c>
      <c r="DE234">
        <v>8.57672818181818</v>
      </c>
      <c r="DF234">
        <v>934.588090909091</v>
      </c>
      <c r="DG234">
        <v>8.67585363636364</v>
      </c>
      <c r="DH234">
        <v>600.017090909091</v>
      </c>
      <c r="DI234">
        <v>90.5498090909091</v>
      </c>
      <c r="DJ234">
        <v>0.0999848818181818</v>
      </c>
      <c r="DK234">
        <v>18.0914454545455</v>
      </c>
      <c r="DL234">
        <v>17.7002818181818</v>
      </c>
      <c r="DM234">
        <v>999.9</v>
      </c>
      <c r="DN234">
        <v>0</v>
      </c>
      <c r="DO234">
        <v>0</v>
      </c>
      <c r="DP234">
        <v>10016.3090909091</v>
      </c>
      <c r="DQ234">
        <v>0</v>
      </c>
      <c r="DR234">
        <v>0.220656</v>
      </c>
      <c r="DS234">
        <v>-1.36227163636364</v>
      </c>
      <c r="DT234">
        <v>946.121363636364</v>
      </c>
      <c r="DU234">
        <v>947.428545454545</v>
      </c>
      <c r="DV234">
        <v>0.070098</v>
      </c>
      <c r="DW234">
        <v>939.302636363636</v>
      </c>
      <c r="DX234">
        <v>8.57672818181818</v>
      </c>
      <c r="DY234">
        <v>0.782968818181818</v>
      </c>
      <c r="DZ234">
        <v>0.776621181818182</v>
      </c>
      <c r="EA234">
        <v>3.40221636363636</v>
      </c>
      <c r="EB234">
        <v>3.28701272727273</v>
      </c>
      <c r="EC234">
        <v>0</v>
      </c>
      <c r="ED234">
        <v>0</v>
      </c>
      <c r="EE234">
        <v>0</v>
      </c>
      <c r="EF234">
        <v>0</v>
      </c>
      <c r="EG234">
        <v>2</v>
      </c>
      <c r="EH234">
        <v>0</v>
      </c>
      <c r="EI234">
        <v>-39.5454545454545</v>
      </c>
      <c r="EJ234">
        <v>-2</v>
      </c>
      <c r="EK234">
        <v>29.875</v>
      </c>
      <c r="EL234">
        <v>35.375</v>
      </c>
      <c r="EM234">
        <v>32.125</v>
      </c>
      <c r="EN234">
        <v>36.562</v>
      </c>
      <c r="EO234">
        <v>30.937</v>
      </c>
      <c r="EP234">
        <v>0</v>
      </c>
      <c r="EQ234">
        <v>0</v>
      </c>
      <c r="ER234">
        <v>0</v>
      </c>
      <c r="ES234">
        <v>1654193479.9</v>
      </c>
      <c r="ET234">
        <v>0</v>
      </c>
      <c r="EU234">
        <v>-1.58</v>
      </c>
      <c r="EV234">
        <v>48.7692306507268</v>
      </c>
      <c r="EW234">
        <v>-46.076923241747</v>
      </c>
      <c r="EX234">
        <v>-33.92</v>
      </c>
      <c r="EY234">
        <v>15</v>
      </c>
      <c r="EZ234">
        <v>0</v>
      </c>
      <c r="FA234" t="s">
        <v>421</v>
      </c>
      <c r="FB234">
        <v>1653839153.1</v>
      </c>
      <c r="FC234">
        <v>1653839148.6</v>
      </c>
      <c r="FD234">
        <v>0</v>
      </c>
      <c r="FE234">
        <v>0.832</v>
      </c>
      <c r="FF234">
        <v>0.044</v>
      </c>
      <c r="FG234">
        <v>2.673</v>
      </c>
      <c r="FH234">
        <v>0.008</v>
      </c>
      <c r="FI234">
        <v>427</v>
      </c>
      <c r="FJ234">
        <v>11</v>
      </c>
      <c r="FK234">
        <v>0.49</v>
      </c>
      <c r="FL234">
        <v>0.23</v>
      </c>
      <c r="FM234">
        <v>-5.65761481666667</v>
      </c>
      <c r="FN234">
        <v>22.4712221659622</v>
      </c>
      <c r="FO234">
        <v>6.7563025416369</v>
      </c>
      <c r="FP234">
        <v>-1</v>
      </c>
      <c r="FQ234">
        <v>-1.48</v>
      </c>
      <c r="FR234">
        <v>43.423077116939</v>
      </c>
      <c r="FS234">
        <v>13.8697368396087</v>
      </c>
      <c r="FT234">
        <v>0</v>
      </c>
      <c r="FU234">
        <v>0.0557477933333333</v>
      </c>
      <c r="FV234">
        <v>0.154478090322581</v>
      </c>
      <c r="FW234">
        <v>0.0117859956041887</v>
      </c>
      <c r="FX234">
        <v>0</v>
      </c>
      <c r="FY234">
        <v>0</v>
      </c>
      <c r="FZ234">
        <v>2</v>
      </c>
      <c r="GA234" t="s">
        <v>422</v>
      </c>
      <c r="GB234">
        <v>3.21131</v>
      </c>
      <c r="GC234">
        <v>2.75496</v>
      </c>
      <c r="GD234">
        <v>0.162957</v>
      </c>
      <c r="GE234">
        <v>0.163476</v>
      </c>
      <c r="GF234">
        <v>0.0501794</v>
      </c>
      <c r="GG234">
        <v>0.0503461</v>
      </c>
      <c r="GH234">
        <v>33057</v>
      </c>
      <c r="GI234">
        <v>36506.6</v>
      </c>
      <c r="GJ234">
        <v>35743.4</v>
      </c>
      <c r="GK234">
        <v>39564.6</v>
      </c>
      <c r="GL234">
        <v>48051.4</v>
      </c>
      <c r="GM234">
        <v>54175</v>
      </c>
      <c r="GN234">
        <v>55712.4</v>
      </c>
      <c r="GO234">
        <v>63330.3</v>
      </c>
      <c r="GP234">
        <v>2.2735</v>
      </c>
      <c r="GQ234">
        <v>2.46662</v>
      </c>
      <c r="GR234">
        <v>0.0974536</v>
      </c>
      <c r="GS234">
        <v>0</v>
      </c>
      <c r="GT234">
        <v>16.0681</v>
      </c>
      <c r="GU234">
        <v>999.9</v>
      </c>
      <c r="GV234">
        <v>36.992</v>
      </c>
      <c r="GW234">
        <v>19.878</v>
      </c>
      <c r="GX234">
        <v>9.51383</v>
      </c>
      <c r="GY234">
        <v>54.3656</v>
      </c>
      <c r="GZ234">
        <v>36.5665</v>
      </c>
      <c r="HA234">
        <v>2</v>
      </c>
      <c r="HB234">
        <v>-0.629741</v>
      </c>
      <c r="HC234">
        <v>0</v>
      </c>
      <c r="HD234">
        <v>20.1792</v>
      </c>
      <c r="HE234">
        <v>5.20291</v>
      </c>
      <c r="HF234">
        <v>12.004</v>
      </c>
      <c r="HG234">
        <v>4.97575</v>
      </c>
      <c r="HH234">
        <v>3.293</v>
      </c>
      <c r="HI234">
        <v>455.7</v>
      </c>
      <c r="HJ234">
        <v>9999</v>
      </c>
      <c r="HK234">
        <v>9999</v>
      </c>
      <c r="HL234">
        <v>8593.3</v>
      </c>
      <c r="HM234">
        <v>1.86235</v>
      </c>
      <c r="HN234">
        <v>1.86763</v>
      </c>
      <c r="HO234">
        <v>1.86737</v>
      </c>
      <c r="HP234">
        <v>1.86844</v>
      </c>
      <c r="HQ234">
        <v>1.86936</v>
      </c>
      <c r="HR234">
        <v>1.86542</v>
      </c>
      <c r="HS234">
        <v>1.86662</v>
      </c>
      <c r="HT234">
        <v>1.86798</v>
      </c>
      <c r="HU234">
        <v>5</v>
      </c>
      <c r="HV234">
        <v>0</v>
      </c>
      <c r="HW234">
        <v>0</v>
      </c>
      <c r="HX234">
        <v>0</v>
      </c>
      <c r="HY234" t="s">
        <v>423</v>
      </c>
      <c r="HZ234" t="s">
        <v>424</v>
      </c>
      <c r="IA234" t="s">
        <v>425</v>
      </c>
      <c r="IB234" t="s">
        <v>425</v>
      </c>
      <c r="IC234" t="s">
        <v>425</v>
      </c>
      <c r="ID234" t="s">
        <v>425</v>
      </c>
      <c r="IE234">
        <v>0</v>
      </c>
      <c r="IF234">
        <v>100</v>
      </c>
      <c r="IG234">
        <v>100</v>
      </c>
      <c r="IH234">
        <v>3.353</v>
      </c>
      <c r="II234">
        <v>-0.0292</v>
      </c>
      <c r="IJ234">
        <v>2.1281692141418</v>
      </c>
      <c r="IK234">
        <v>0.00126289029031032</v>
      </c>
      <c r="IL234">
        <v>1.41772891061911e-08</v>
      </c>
      <c r="IM234">
        <v>3.84268295795709e-11</v>
      </c>
      <c r="IN234">
        <v>-0.00961934716735676</v>
      </c>
      <c r="IO234">
        <v>-0.0181798780298593</v>
      </c>
      <c r="IP234">
        <v>0.00198435848900387</v>
      </c>
      <c r="IQ234">
        <v>-1.69116240974151e-05</v>
      </c>
      <c r="IR234">
        <v>-3</v>
      </c>
      <c r="IS234">
        <v>2251</v>
      </c>
      <c r="IT234">
        <v>1</v>
      </c>
      <c r="IU234">
        <v>27</v>
      </c>
      <c r="IV234">
        <v>5905.4</v>
      </c>
      <c r="IW234">
        <v>5905.5</v>
      </c>
      <c r="IX234">
        <v>0.148926</v>
      </c>
      <c r="IY234">
        <v>4.99756</v>
      </c>
      <c r="IZ234">
        <v>2.24854</v>
      </c>
      <c r="JA234">
        <v>2.60376</v>
      </c>
      <c r="JB234">
        <v>1.99585</v>
      </c>
      <c r="JC234">
        <v>2.25464</v>
      </c>
      <c r="JD234">
        <v>22.3646</v>
      </c>
      <c r="JE234">
        <v>14.9551</v>
      </c>
      <c r="JF234">
        <v>2</v>
      </c>
      <c r="JG234">
        <v>614.852</v>
      </c>
      <c r="JH234">
        <v>768.316</v>
      </c>
      <c r="JI234">
        <v>17.8322</v>
      </c>
      <c r="JJ234">
        <v>18.6944</v>
      </c>
      <c r="JK234">
        <v>30</v>
      </c>
      <c r="JL234">
        <v>18.631</v>
      </c>
      <c r="JM234">
        <v>18.5787</v>
      </c>
      <c r="JN234">
        <v>-1</v>
      </c>
      <c r="JO234">
        <v>-30</v>
      </c>
      <c r="JP234">
        <v>-30</v>
      </c>
      <c r="JQ234">
        <v>-999.9</v>
      </c>
      <c r="JR234">
        <v>420.1</v>
      </c>
      <c r="JS234">
        <v>0</v>
      </c>
      <c r="JT234">
        <v>103.464</v>
      </c>
      <c r="JU234">
        <v>105.497</v>
      </c>
    </row>
    <row r="235" spans="1:281">
      <c r="A235">
        <v>219</v>
      </c>
      <c r="B235">
        <v>1654193539.1</v>
      </c>
      <c r="C235">
        <v>13082</v>
      </c>
      <c r="D235" t="s">
        <v>861</v>
      </c>
      <c r="E235" t="s">
        <v>862</v>
      </c>
      <c r="F235">
        <v>5</v>
      </c>
      <c r="G235" t="s">
        <v>417</v>
      </c>
      <c r="H235" t="s">
        <v>418</v>
      </c>
      <c r="I235">
        <v>1654193536.1</v>
      </c>
      <c r="J235">
        <f>(K235)/1000</f>
        <v>0</v>
      </c>
      <c r="K235">
        <f>IF(CZ235, AN235, AH235)</f>
        <v>0</v>
      </c>
      <c r="L235">
        <f>IF(CZ235, AI235, AG235)</f>
        <v>0</v>
      </c>
      <c r="M235">
        <f>DB235 - IF(AU235&gt;1, L235*CV235*100.0/(AW235*DP235), 0)</f>
        <v>0</v>
      </c>
      <c r="N235">
        <f>((T235-J235/2)*M235-L235)/(T235+J235/2)</f>
        <v>0</v>
      </c>
      <c r="O235">
        <f>N235*(DI235+DJ235)/1000.0</f>
        <v>0</v>
      </c>
      <c r="P235">
        <f>(DB235 - IF(AU235&gt;1, L235*CV235*100.0/(AW235*DP235), 0))*(DI235+DJ235)/1000.0</f>
        <v>0</v>
      </c>
      <c r="Q235">
        <f>2.0/((1/S235-1/R235)+SIGN(S235)*SQRT((1/S235-1/R235)*(1/S235-1/R235) + 4*CW235/((CW235+1)*(CW235+1))*(2*1/S235*1/R235-1/R235*1/R235)))</f>
        <v>0</v>
      </c>
      <c r="R235">
        <f>IF(LEFT(CX235,1)&lt;&gt;"0",IF(LEFT(CX235,1)="1",3.0,CY235),$D$5+$E$5*(DP235*DI235/($K$5*1000))+$F$5*(DP235*DI235/($K$5*1000))*MAX(MIN(CV235,$J$5),$I$5)*MAX(MIN(CV235,$J$5),$I$5)+$G$5*MAX(MIN(CV235,$J$5),$I$5)*(DP235*DI235/($K$5*1000))+$H$5*(DP235*DI235/($K$5*1000))*(DP235*DI235/($K$5*1000)))</f>
        <v>0</v>
      </c>
      <c r="S235">
        <f>J235*(1000-(1000*0.61365*exp(17.502*W235/(240.97+W235))/(DI235+DJ235)+DD235)/2)/(1000*0.61365*exp(17.502*W235/(240.97+W235))/(DI235+DJ235)-DD235)</f>
        <v>0</v>
      </c>
      <c r="T235">
        <f>1/((CW235+1)/(Q235/1.6)+1/(R235/1.37)) + CW235/((CW235+1)/(Q235/1.6) + CW235/(R235/1.37))</f>
        <v>0</v>
      </c>
      <c r="U235">
        <f>(CR235*CU235)</f>
        <v>0</v>
      </c>
      <c r="V235">
        <f>(DK235+(U235+2*0.95*5.67E-8*(((DK235+$B$7)+273)^4-(DK235+273)^4)-44100*J235)/(1.84*29.3*R235+8*0.95*5.67E-8*(DK235+273)^3))</f>
        <v>0</v>
      </c>
      <c r="W235">
        <f>($C$7*DL235+$D$7*DM235+$E$7*V235)</f>
        <v>0</v>
      </c>
      <c r="X235">
        <f>0.61365*exp(17.502*W235/(240.97+W235))</f>
        <v>0</v>
      </c>
      <c r="Y235">
        <f>(Z235/AA235*100)</f>
        <v>0</v>
      </c>
      <c r="Z235">
        <f>DD235*(DI235+DJ235)/1000</f>
        <v>0</v>
      </c>
      <c r="AA235">
        <f>0.61365*exp(17.502*DK235/(240.97+DK235))</f>
        <v>0</v>
      </c>
      <c r="AB235">
        <f>(X235-DD235*(DI235+DJ235)/1000)</f>
        <v>0</v>
      </c>
      <c r="AC235">
        <f>(-J235*44100)</f>
        <v>0</v>
      </c>
      <c r="AD235">
        <f>2*29.3*R235*0.92*(DK235-W235)</f>
        <v>0</v>
      </c>
      <c r="AE235">
        <f>2*0.95*5.67E-8*(((DK235+$B$7)+273)^4-(W235+273)^4)</f>
        <v>0</v>
      </c>
      <c r="AF235">
        <f>U235+AE235+AC235+AD235</f>
        <v>0</v>
      </c>
      <c r="AG235">
        <f>DH235*AU235*(DC235-DB235*(1000-AU235*DE235)/(1000-AU235*DD235))/(100*CV235)</f>
        <v>0</v>
      </c>
      <c r="AH235">
        <f>1000*DH235*AU235*(DD235-DE235)/(100*CV235*(1000-AU235*DD235))</f>
        <v>0</v>
      </c>
      <c r="AI235">
        <f>(AJ235 - AK235 - DI235*1E3/(8.314*(DK235+273.15)) * AM235/DH235 * AL235) * DH235/(100*CV235) * (1000 - DE235)/1000</f>
        <v>0</v>
      </c>
      <c r="AJ235">
        <v>911.963813888106</v>
      </c>
      <c r="AK235">
        <v>913.457351515151</v>
      </c>
      <c r="AL235">
        <v>-0.654378396935963</v>
      </c>
      <c r="AM235">
        <v>66.9138105753433</v>
      </c>
      <c r="AN235">
        <f>(AP235 - AO235 + DI235*1E3/(8.314*(DK235+273.15)) * AR235/DH235 * AQ235) * DH235/(100*CV235) * 1000/(1000 - AP235)</f>
        <v>0</v>
      </c>
      <c r="AO235">
        <v>8.50432700132971</v>
      </c>
      <c r="AP235">
        <v>8.54763242424242</v>
      </c>
      <c r="AQ235">
        <v>-0.00191893918218575</v>
      </c>
      <c r="AR235">
        <v>78.336245327383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MAX(0,($B$13+$C$13*DP235)/(1+$D$13*DP235)*DI235/(DK235+273)*$E$13)</f>
        <v>0</v>
      </c>
      <c r="AX235" t="s">
        <v>419</v>
      </c>
      <c r="AY235" t="s">
        <v>419</v>
      </c>
      <c r="AZ235">
        <v>0</v>
      </c>
      <c r="BA235">
        <v>0</v>
      </c>
      <c r="BB235">
        <f>1-AZ235/BA235</f>
        <v>0</v>
      </c>
      <c r="BC235">
        <v>0</v>
      </c>
      <c r="BD235" t="s">
        <v>419</v>
      </c>
      <c r="BE235" t="s">
        <v>419</v>
      </c>
      <c r="BF235">
        <v>0</v>
      </c>
      <c r="BG235">
        <v>0</v>
      </c>
      <c r="BH235">
        <f>1-BF235/BG235</f>
        <v>0</v>
      </c>
      <c r="BI235">
        <v>0.5</v>
      </c>
      <c r="BJ235">
        <f>CS235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419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f>$B$11*DQ235+$C$11*DR235+$F$11*EC235*(1-EF235)</f>
        <v>0</v>
      </c>
      <c r="CS235">
        <f>CR235*CT235</f>
        <v>0</v>
      </c>
      <c r="CT235">
        <f>($B$11*$D$9+$C$11*$D$9+$F$11*((EP235+EH235)/MAX(EP235+EH235+EQ235, 0.1)*$I$9+EQ235/MAX(EP235+EH235+EQ235, 0.1)*$J$9))/($B$11+$C$11+$F$11)</f>
        <v>0</v>
      </c>
      <c r="CU235">
        <f>($B$11*$K$9+$C$11*$K$9+$F$11*((EP235+EH235)/MAX(EP235+EH235+EQ235, 0.1)*$P$9+EQ235/MAX(EP235+EH235+EQ235, 0.1)*$Q$9))/($B$11+$C$11+$F$11)</f>
        <v>0</v>
      </c>
      <c r="CV235">
        <v>6</v>
      </c>
      <c r="CW235">
        <v>0.5</v>
      </c>
      <c r="CX235" t="s">
        <v>420</v>
      </c>
      <c r="CY235">
        <v>2</v>
      </c>
      <c r="CZ235" t="b">
        <v>1</v>
      </c>
      <c r="DA235">
        <v>1654193536.1</v>
      </c>
      <c r="DB235">
        <v>907.269454545455</v>
      </c>
      <c r="DC235">
        <v>904.625090909091</v>
      </c>
      <c r="DD235">
        <v>8.54634181818182</v>
      </c>
      <c r="DE235">
        <v>8.50562454545454</v>
      </c>
      <c r="DF235">
        <v>903.959454545455</v>
      </c>
      <c r="DG235">
        <v>8.57658636363636</v>
      </c>
      <c r="DH235">
        <v>600.017818181818</v>
      </c>
      <c r="DI235">
        <v>90.5496818181818</v>
      </c>
      <c r="DJ235">
        <v>0.0999440454545455</v>
      </c>
      <c r="DK235">
        <v>18.0799818181818</v>
      </c>
      <c r="DL235">
        <v>17.6723909090909</v>
      </c>
      <c r="DM235">
        <v>999.9</v>
      </c>
      <c r="DN235">
        <v>0</v>
      </c>
      <c r="DO235">
        <v>0</v>
      </c>
      <c r="DP235">
        <v>10011.1281818182</v>
      </c>
      <c r="DQ235">
        <v>0</v>
      </c>
      <c r="DR235">
        <v>0.220656</v>
      </c>
      <c r="DS235">
        <v>2.64424909090909</v>
      </c>
      <c r="DT235">
        <v>915.089909090909</v>
      </c>
      <c r="DU235">
        <v>912.385454545455</v>
      </c>
      <c r="DV235">
        <v>0.0407179072727273</v>
      </c>
      <c r="DW235">
        <v>904.625090909091</v>
      </c>
      <c r="DX235">
        <v>8.50562454545454</v>
      </c>
      <c r="DY235">
        <v>0.773868454545455</v>
      </c>
      <c r="DZ235">
        <v>0.770181454545455</v>
      </c>
      <c r="EA235">
        <v>3.23679363636364</v>
      </c>
      <c r="EB235">
        <v>3.16920272727273</v>
      </c>
      <c r="EC235">
        <v>0</v>
      </c>
      <c r="ED235">
        <v>0</v>
      </c>
      <c r="EE235">
        <v>0</v>
      </c>
      <c r="EF235">
        <v>0</v>
      </c>
      <c r="EG235">
        <v>1.68181818181818</v>
      </c>
      <c r="EH235">
        <v>0</v>
      </c>
      <c r="EI235">
        <v>-34.2727272727273</v>
      </c>
      <c r="EJ235">
        <v>-1.95454545454545</v>
      </c>
      <c r="EK235">
        <v>29.875</v>
      </c>
      <c r="EL235">
        <v>35.3520909090909</v>
      </c>
      <c r="EM235">
        <v>32.125</v>
      </c>
      <c r="EN235">
        <v>36.5225454545455</v>
      </c>
      <c r="EO235">
        <v>30.937</v>
      </c>
      <c r="EP235">
        <v>0</v>
      </c>
      <c r="EQ235">
        <v>0</v>
      </c>
      <c r="ER235">
        <v>0</v>
      </c>
      <c r="ES235">
        <v>1654193539.9</v>
      </c>
      <c r="ET235">
        <v>0</v>
      </c>
      <c r="EU235">
        <v>2.28</v>
      </c>
      <c r="EV235">
        <v>-42.0384611042998</v>
      </c>
      <c r="EW235">
        <v>4.69230686489636</v>
      </c>
      <c r="EX235">
        <v>-35.44</v>
      </c>
      <c r="EY235">
        <v>15</v>
      </c>
      <c r="EZ235">
        <v>0</v>
      </c>
      <c r="FA235" t="s">
        <v>421</v>
      </c>
      <c r="FB235">
        <v>1653839153.1</v>
      </c>
      <c r="FC235">
        <v>1653839148.6</v>
      </c>
      <c r="FD235">
        <v>0</v>
      </c>
      <c r="FE235">
        <v>0.832</v>
      </c>
      <c r="FF235">
        <v>0.044</v>
      </c>
      <c r="FG235">
        <v>2.673</v>
      </c>
      <c r="FH235">
        <v>0.008</v>
      </c>
      <c r="FI235">
        <v>427</v>
      </c>
      <c r="FJ235">
        <v>11</v>
      </c>
      <c r="FK235">
        <v>0.49</v>
      </c>
      <c r="FL235">
        <v>0.23</v>
      </c>
      <c r="FM235">
        <v>2.75548733333333</v>
      </c>
      <c r="FN235">
        <v>-1.45732805339265</v>
      </c>
      <c r="FO235">
        <v>0.160532036635128</v>
      </c>
      <c r="FP235">
        <v>-1</v>
      </c>
      <c r="FQ235">
        <v>2.24</v>
      </c>
      <c r="FR235">
        <v>-52.1153844812448</v>
      </c>
      <c r="FS235">
        <v>14.6452176494581</v>
      </c>
      <c r="FT235">
        <v>0</v>
      </c>
      <c r="FU235">
        <v>0.0552582716666667</v>
      </c>
      <c r="FV235">
        <v>0.0426086867185762</v>
      </c>
      <c r="FW235">
        <v>0.0292215581101004</v>
      </c>
      <c r="FX235">
        <v>1</v>
      </c>
      <c r="FY235">
        <v>1</v>
      </c>
      <c r="FZ235">
        <v>2</v>
      </c>
      <c r="GA235" t="s">
        <v>492</v>
      </c>
      <c r="GB235">
        <v>3.21129</v>
      </c>
      <c r="GC235">
        <v>2.75488</v>
      </c>
      <c r="GD235">
        <v>0.159264</v>
      </c>
      <c r="GE235">
        <v>0.159299</v>
      </c>
      <c r="GF235">
        <v>0.0498073</v>
      </c>
      <c r="GG235">
        <v>0.0503122</v>
      </c>
      <c r="GH235">
        <v>33202.9</v>
      </c>
      <c r="GI235">
        <v>36688.8</v>
      </c>
      <c r="GJ235">
        <v>35743.7</v>
      </c>
      <c r="GK235">
        <v>39565.1</v>
      </c>
      <c r="GL235">
        <v>48071.1</v>
      </c>
      <c r="GM235">
        <v>54177.8</v>
      </c>
      <c r="GN235">
        <v>55713.1</v>
      </c>
      <c r="GO235">
        <v>63331.4</v>
      </c>
      <c r="GP235">
        <v>2.27367</v>
      </c>
      <c r="GQ235">
        <v>2.46672</v>
      </c>
      <c r="GR235">
        <v>0.0958517</v>
      </c>
      <c r="GS235">
        <v>0</v>
      </c>
      <c r="GT235">
        <v>16.0785</v>
      </c>
      <c r="GU235">
        <v>999.9</v>
      </c>
      <c r="GV235">
        <v>36.87</v>
      </c>
      <c r="GW235">
        <v>19.848</v>
      </c>
      <c r="GX235">
        <v>9.4652</v>
      </c>
      <c r="GY235">
        <v>54.2756</v>
      </c>
      <c r="GZ235">
        <v>36.5345</v>
      </c>
      <c r="HA235">
        <v>2</v>
      </c>
      <c r="HB235">
        <v>-0.629718</v>
      </c>
      <c r="HC235">
        <v>0</v>
      </c>
      <c r="HD235">
        <v>20.179</v>
      </c>
      <c r="HE235">
        <v>5.20366</v>
      </c>
      <c r="HF235">
        <v>12.004</v>
      </c>
      <c r="HG235">
        <v>4.9758</v>
      </c>
      <c r="HH235">
        <v>3.293</v>
      </c>
      <c r="HI235">
        <v>455.7</v>
      </c>
      <c r="HJ235">
        <v>9999</v>
      </c>
      <c r="HK235">
        <v>9999</v>
      </c>
      <c r="HL235">
        <v>8593.3</v>
      </c>
      <c r="HM235">
        <v>1.86234</v>
      </c>
      <c r="HN235">
        <v>1.86761</v>
      </c>
      <c r="HO235">
        <v>1.86737</v>
      </c>
      <c r="HP235">
        <v>1.86844</v>
      </c>
      <c r="HQ235">
        <v>1.86935</v>
      </c>
      <c r="HR235">
        <v>1.8654</v>
      </c>
      <c r="HS235">
        <v>1.86661</v>
      </c>
      <c r="HT235">
        <v>1.86798</v>
      </c>
      <c r="HU235">
        <v>5</v>
      </c>
      <c r="HV235">
        <v>0</v>
      </c>
      <c r="HW235">
        <v>0</v>
      </c>
      <c r="HX235">
        <v>0</v>
      </c>
      <c r="HY235" t="s">
        <v>423</v>
      </c>
      <c r="HZ235" t="s">
        <v>424</v>
      </c>
      <c r="IA235" t="s">
        <v>425</v>
      </c>
      <c r="IB235" t="s">
        <v>425</v>
      </c>
      <c r="IC235" t="s">
        <v>425</v>
      </c>
      <c r="ID235" t="s">
        <v>425</v>
      </c>
      <c r="IE235">
        <v>0</v>
      </c>
      <c r="IF235">
        <v>100</v>
      </c>
      <c r="IG235">
        <v>100</v>
      </c>
      <c r="IH235">
        <v>3.307</v>
      </c>
      <c r="II235">
        <v>-0.0302</v>
      </c>
      <c r="IJ235">
        <v>2.1281692141418</v>
      </c>
      <c r="IK235">
        <v>0.00126289029031032</v>
      </c>
      <c r="IL235">
        <v>1.41772891061911e-08</v>
      </c>
      <c r="IM235">
        <v>3.84268295795709e-11</v>
      </c>
      <c r="IN235">
        <v>-0.00961934716735676</v>
      </c>
      <c r="IO235">
        <v>-0.0181798780298593</v>
      </c>
      <c r="IP235">
        <v>0.00198435848900387</v>
      </c>
      <c r="IQ235">
        <v>-1.69116240974151e-05</v>
      </c>
      <c r="IR235">
        <v>-3</v>
      </c>
      <c r="IS235">
        <v>2251</v>
      </c>
      <c r="IT235">
        <v>1</v>
      </c>
      <c r="IU235">
        <v>27</v>
      </c>
      <c r="IV235">
        <v>5906.4</v>
      </c>
      <c r="IW235">
        <v>5906.5</v>
      </c>
      <c r="IX235">
        <v>0.148926</v>
      </c>
      <c r="IY235">
        <v>4.99756</v>
      </c>
      <c r="IZ235">
        <v>2.24854</v>
      </c>
      <c r="JA235">
        <v>2.60376</v>
      </c>
      <c r="JB235">
        <v>1.99585</v>
      </c>
      <c r="JC235">
        <v>2.30713</v>
      </c>
      <c r="JD235">
        <v>22.3444</v>
      </c>
      <c r="JE235">
        <v>14.9551</v>
      </c>
      <c r="JF235">
        <v>2</v>
      </c>
      <c r="JG235">
        <v>614.919</v>
      </c>
      <c r="JH235">
        <v>768.327</v>
      </c>
      <c r="JI235">
        <v>17.826</v>
      </c>
      <c r="JJ235">
        <v>18.6895</v>
      </c>
      <c r="JK235">
        <v>30</v>
      </c>
      <c r="JL235">
        <v>18.6262</v>
      </c>
      <c r="JM235">
        <v>18.5739</v>
      </c>
      <c r="JN235">
        <v>-1</v>
      </c>
      <c r="JO235">
        <v>-30</v>
      </c>
      <c r="JP235">
        <v>-30</v>
      </c>
      <c r="JQ235">
        <v>-999.9</v>
      </c>
      <c r="JR235">
        <v>420.1</v>
      </c>
      <c r="JS235">
        <v>0</v>
      </c>
      <c r="JT235">
        <v>103.465</v>
      </c>
      <c r="JU235">
        <v>105.499</v>
      </c>
    </row>
    <row r="236" spans="1:281">
      <c r="A236">
        <v>220</v>
      </c>
      <c r="B236">
        <v>1654193599.1</v>
      </c>
      <c r="C236">
        <v>13142</v>
      </c>
      <c r="D236" t="s">
        <v>863</v>
      </c>
      <c r="E236" t="s">
        <v>864</v>
      </c>
      <c r="F236">
        <v>5</v>
      </c>
      <c r="G236" t="s">
        <v>417</v>
      </c>
      <c r="H236" t="s">
        <v>418</v>
      </c>
      <c r="I236">
        <v>1654193596.1</v>
      </c>
      <c r="J236">
        <f>(K236)/1000</f>
        <v>0</v>
      </c>
      <c r="K236">
        <f>IF(CZ236, AN236, AH236)</f>
        <v>0</v>
      </c>
      <c r="L236">
        <f>IF(CZ236, AI236, AG236)</f>
        <v>0</v>
      </c>
      <c r="M236">
        <f>DB236 - IF(AU236&gt;1, L236*CV236*100.0/(AW236*DP236), 0)</f>
        <v>0</v>
      </c>
      <c r="N236">
        <f>((T236-J236/2)*M236-L236)/(T236+J236/2)</f>
        <v>0</v>
      </c>
      <c r="O236">
        <f>N236*(DI236+DJ236)/1000.0</f>
        <v>0</v>
      </c>
      <c r="P236">
        <f>(DB236 - IF(AU236&gt;1, L236*CV236*100.0/(AW236*DP236), 0))*(DI236+DJ236)/1000.0</f>
        <v>0</v>
      </c>
      <c r="Q236">
        <f>2.0/((1/S236-1/R236)+SIGN(S236)*SQRT((1/S236-1/R236)*(1/S236-1/R236) + 4*CW236/((CW236+1)*(CW236+1))*(2*1/S236*1/R236-1/R236*1/R236)))</f>
        <v>0</v>
      </c>
      <c r="R236">
        <f>IF(LEFT(CX236,1)&lt;&gt;"0",IF(LEFT(CX236,1)="1",3.0,CY236),$D$5+$E$5*(DP236*DI236/($K$5*1000))+$F$5*(DP236*DI236/($K$5*1000))*MAX(MIN(CV236,$J$5),$I$5)*MAX(MIN(CV236,$J$5),$I$5)+$G$5*MAX(MIN(CV236,$J$5),$I$5)*(DP236*DI236/($K$5*1000))+$H$5*(DP236*DI236/($K$5*1000))*(DP236*DI236/($K$5*1000)))</f>
        <v>0</v>
      </c>
      <c r="S236">
        <f>J236*(1000-(1000*0.61365*exp(17.502*W236/(240.97+W236))/(DI236+DJ236)+DD236)/2)/(1000*0.61365*exp(17.502*W236/(240.97+W236))/(DI236+DJ236)-DD236)</f>
        <v>0</v>
      </c>
      <c r="T236">
        <f>1/((CW236+1)/(Q236/1.6)+1/(R236/1.37)) + CW236/((CW236+1)/(Q236/1.6) + CW236/(R236/1.37))</f>
        <v>0</v>
      </c>
      <c r="U236">
        <f>(CR236*CU236)</f>
        <v>0</v>
      </c>
      <c r="V236">
        <f>(DK236+(U236+2*0.95*5.67E-8*(((DK236+$B$7)+273)^4-(DK236+273)^4)-44100*J236)/(1.84*29.3*R236+8*0.95*5.67E-8*(DK236+273)^3))</f>
        <v>0</v>
      </c>
      <c r="W236">
        <f>($C$7*DL236+$D$7*DM236+$E$7*V236)</f>
        <v>0</v>
      </c>
      <c r="X236">
        <f>0.61365*exp(17.502*W236/(240.97+W236))</f>
        <v>0</v>
      </c>
      <c r="Y236">
        <f>(Z236/AA236*100)</f>
        <v>0</v>
      </c>
      <c r="Z236">
        <f>DD236*(DI236+DJ236)/1000</f>
        <v>0</v>
      </c>
      <c r="AA236">
        <f>0.61365*exp(17.502*DK236/(240.97+DK236))</f>
        <v>0</v>
      </c>
      <c r="AB236">
        <f>(X236-DD236*(DI236+DJ236)/1000)</f>
        <v>0</v>
      </c>
      <c r="AC236">
        <f>(-J236*44100)</f>
        <v>0</v>
      </c>
      <c r="AD236">
        <f>2*29.3*R236*0.92*(DK236-W236)</f>
        <v>0</v>
      </c>
      <c r="AE236">
        <f>2*0.95*5.67E-8*(((DK236+$B$7)+273)^4-(W236+273)^4)</f>
        <v>0</v>
      </c>
      <c r="AF236">
        <f>U236+AE236+AC236+AD236</f>
        <v>0</v>
      </c>
      <c r="AG236">
        <f>DH236*AU236*(DC236-DB236*(1000-AU236*DE236)/(1000-AU236*DD236))/(100*CV236)</f>
        <v>0</v>
      </c>
      <c r="AH236">
        <f>1000*DH236*AU236*(DD236-DE236)/(100*CV236*(1000-AU236*DD236))</f>
        <v>0</v>
      </c>
      <c r="AI236">
        <f>(AJ236 - AK236 - DI236*1E3/(8.314*(DK236+273.15)) * AM236/DH236 * AL236) * DH236/(100*CV236) * (1000 - DE236)/1000</f>
        <v>0</v>
      </c>
      <c r="AJ236">
        <v>870.117462555251</v>
      </c>
      <c r="AK236">
        <v>871.606357575757</v>
      </c>
      <c r="AL236">
        <v>-0.596937276205432</v>
      </c>
      <c r="AM236">
        <v>66.9138105753433</v>
      </c>
      <c r="AN236">
        <f>(AP236 - AO236 + DI236*1E3/(8.314*(DK236+273.15)) * AR236/DH236 * AQ236) * DH236/(100*CV236) * 1000/(1000 - AP236)</f>
        <v>0</v>
      </c>
      <c r="AO236">
        <v>8.64929334562178</v>
      </c>
      <c r="AP236">
        <v>8.69547763636364</v>
      </c>
      <c r="AQ236">
        <v>-6.96409960690434e-05</v>
      </c>
      <c r="AR236">
        <v>78.336245327383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MAX(0,($B$13+$C$13*DP236)/(1+$D$13*DP236)*DI236/(DK236+273)*$E$13)</f>
        <v>0</v>
      </c>
      <c r="AX236" t="s">
        <v>419</v>
      </c>
      <c r="AY236" t="s">
        <v>419</v>
      </c>
      <c r="AZ236">
        <v>0</v>
      </c>
      <c r="BA236">
        <v>0</v>
      </c>
      <c r="BB236">
        <f>1-AZ236/BA236</f>
        <v>0</v>
      </c>
      <c r="BC236">
        <v>0</v>
      </c>
      <c r="BD236" t="s">
        <v>419</v>
      </c>
      <c r="BE236" t="s">
        <v>419</v>
      </c>
      <c r="BF236">
        <v>0</v>
      </c>
      <c r="BG236">
        <v>0</v>
      </c>
      <c r="BH236">
        <f>1-BF236/BG236</f>
        <v>0</v>
      </c>
      <c r="BI236">
        <v>0.5</v>
      </c>
      <c r="BJ236">
        <f>CS236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419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f>$B$11*DQ236+$C$11*DR236+$F$11*EC236*(1-EF236)</f>
        <v>0</v>
      </c>
      <c r="CS236">
        <f>CR236*CT236</f>
        <v>0</v>
      </c>
      <c r="CT236">
        <f>($B$11*$D$9+$C$11*$D$9+$F$11*((EP236+EH236)/MAX(EP236+EH236+EQ236, 0.1)*$I$9+EQ236/MAX(EP236+EH236+EQ236, 0.1)*$J$9))/($B$11+$C$11+$F$11)</f>
        <v>0</v>
      </c>
      <c r="CU236">
        <f>($B$11*$K$9+$C$11*$K$9+$F$11*((EP236+EH236)/MAX(EP236+EH236+EQ236, 0.1)*$P$9+EQ236/MAX(EP236+EH236+EQ236, 0.1)*$Q$9))/($B$11+$C$11+$F$11)</f>
        <v>0</v>
      </c>
      <c r="CV236">
        <v>6</v>
      </c>
      <c r="CW236">
        <v>0.5</v>
      </c>
      <c r="CX236" t="s">
        <v>420</v>
      </c>
      <c r="CY236">
        <v>2</v>
      </c>
      <c r="CZ236" t="b">
        <v>1</v>
      </c>
      <c r="DA236">
        <v>1654193596.1</v>
      </c>
      <c r="DB236">
        <v>865.515181818182</v>
      </c>
      <c r="DC236">
        <v>863.013363636363</v>
      </c>
      <c r="DD236">
        <v>8.69960363636364</v>
      </c>
      <c r="DE236">
        <v>8.65258454545454</v>
      </c>
      <c r="DF236">
        <v>862.262727272727</v>
      </c>
      <c r="DG236">
        <v>8.72797727272727</v>
      </c>
      <c r="DH236">
        <v>600.001363636364</v>
      </c>
      <c r="DI236">
        <v>90.5497818181818</v>
      </c>
      <c r="DJ236">
        <v>0.0999960818181818</v>
      </c>
      <c r="DK236">
        <v>18.0552</v>
      </c>
      <c r="DL236">
        <v>17.6564181818182</v>
      </c>
      <c r="DM236">
        <v>999.9</v>
      </c>
      <c r="DN236">
        <v>0</v>
      </c>
      <c r="DO236">
        <v>0</v>
      </c>
      <c r="DP236">
        <v>9995.39545454545</v>
      </c>
      <c r="DQ236">
        <v>0</v>
      </c>
      <c r="DR236">
        <v>0.220656</v>
      </c>
      <c r="DS236">
        <v>2.50187363636364</v>
      </c>
      <c r="DT236">
        <v>873.111</v>
      </c>
      <c r="DU236">
        <v>870.545727272727</v>
      </c>
      <c r="DV236">
        <v>0.0470199545454545</v>
      </c>
      <c r="DW236">
        <v>863.013363636363</v>
      </c>
      <c r="DX236">
        <v>8.65258454545454</v>
      </c>
      <c r="DY236">
        <v>0.787747090909091</v>
      </c>
      <c r="DZ236">
        <v>0.783489545454545</v>
      </c>
      <c r="EA236">
        <v>3.48840545454545</v>
      </c>
      <c r="EB236">
        <v>3.41163727272727</v>
      </c>
      <c r="EC236">
        <v>0</v>
      </c>
      <c r="ED236">
        <v>0</v>
      </c>
      <c r="EE236">
        <v>0</v>
      </c>
      <c r="EF236">
        <v>0</v>
      </c>
      <c r="EG236">
        <v>7.27272727272727</v>
      </c>
      <c r="EH236">
        <v>0</v>
      </c>
      <c r="EI236">
        <v>-33.8181818181818</v>
      </c>
      <c r="EJ236">
        <v>0.0454545454545455</v>
      </c>
      <c r="EK236">
        <v>29.8406363636364</v>
      </c>
      <c r="EL236">
        <v>35.312</v>
      </c>
      <c r="EM236">
        <v>32.062</v>
      </c>
      <c r="EN236">
        <v>36.5056363636364</v>
      </c>
      <c r="EO236">
        <v>30.937</v>
      </c>
      <c r="EP236">
        <v>0</v>
      </c>
      <c r="EQ236">
        <v>0</v>
      </c>
      <c r="ER236">
        <v>0</v>
      </c>
      <c r="ES236">
        <v>1654193599.9</v>
      </c>
      <c r="ET236">
        <v>0</v>
      </c>
      <c r="EU236">
        <v>5.12</v>
      </c>
      <c r="EV236">
        <v>-5.61538521566332</v>
      </c>
      <c r="EW236">
        <v>-26.3846147721101</v>
      </c>
      <c r="EX236">
        <v>-35.06</v>
      </c>
      <c r="EY236">
        <v>15</v>
      </c>
      <c r="EZ236">
        <v>0</v>
      </c>
      <c r="FA236" t="s">
        <v>421</v>
      </c>
      <c r="FB236">
        <v>1653839153.1</v>
      </c>
      <c r="FC236">
        <v>1653839148.6</v>
      </c>
      <c r="FD236">
        <v>0</v>
      </c>
      <c r="FE236">
        <v>0.832</v>
      </c>
      <c r="FF236">
        <v>0.044</v>
      </c>
      <c r="FG236">
        <v>2.673</v>
      </c>
      <c r="FH236">
        <v>0.008</v>
      </c>
      <c r="FI236">
        <v>427</v>
      </c>
      <c r="FJ236">
        <v>11</v>
      </c>
      <c r="FK236">
        <v>0.49</v>
      </c>
      <c r="FL236">
        <v>0.23</v>
      </c>
      <c r="FM236">
        <v>2.73852933333333</v>
      </c>
      <c r="FN236">
        <v>-2.65147194660734</v>
      </c>
      <c r="FO236">
        <v>0.208396448881026</v>
      </c>
      <c r="FP236">
        <v>-1</v>
      </c>
      <c r="FQ236">
        <v>5.24</v>
      </c>
      <c r="FR236">
        <v>18.7692302458385</v>
      </c>
      <c r="FS236">
        <v>12.6072360174624</v>
      </c>
      <c r="FT236">
        <v>0</v>
      </c>
      <c r="FU236">
        <v>0.0340303466666667</v>
      </c>
      <c r="FV236">
        <v>0.143235870967742</v>
      </c>
      <c r="FW236">
        <v>0.0105807034187315</v>
      </c>
      <c r="FX236">
        <v>0</v>
      </c>
      <c r="FY236">
        <v>0</v>
      </c>
      <c r="FZ236">
        <v>2</v>
      </c>
      <c r="GA236" t="s">
        <v>422</v>
      </c>
      <c r="GB236">
        <v>3.21135</v>
      </c>
      <c r="GC236">
        <v>2.75495</v>
      </c>
      <c r="GD236">
        <v>0.154464</v>
      </c>
      <c r="GE236">
        <v>0.154523</v>
      </c>
      <c r="GF236">
        <v>0.0504516</v>
      </c>
      <c r="GG236">
        <v>0.0507195</v>
      </c>
      <c r="GH236">
        <v>33392.6</v>
      </c>
      <c r="GI236">
        <v>36897.8</v>
      </c>
      <c r="GJ236">
        <v>35744.3</v>
      </c>
      <c r="GK236">
        <v>39566.2</v>
      </c>
      <c r="GL236">
        <v>48037.9</v>
      </c>
      <c r="GM236">
        <v>54155.4</v>
      </c>
      <c r="GN236">
        <v>55713.2</v>
      </c>
      <c r="GO236">
        <v>63332.8</v>
      </c>
      <c r="GP236">
        <v>2.27377</v>
      </c>
      <c r="GQ236">
        <v>2.46725</v>
      </c>
      <c r="GR236">
        <v>0.0983663</v>
      </c>
      <c r="GS236">
        <v>0</v>
      </c>
      <c r="GT236">
        <v>16.0238</v>
      </c>
      <c r="GU236">
        <v>999.9</v>
      </c>
      <c r="GV236">
        <v>37.236</v>
      </c>
      <c r="GW236">
        <v>19.808</v>
      </c>
      <c r="GX236">
        <v>9.53598</v>
      </c>
      <c r="GY236">
        <v>54.3056</v>
      </c>
      <c r="GZ236">
        <v>36.4423</v>
      </c>
      <c r="HA236">
        <v>2</v>
      </c>
      <c r="HB236">
        <v>-0.630465</v>
      </c>
      <c r="HC236">
        <v>0</v>
      </c>
      <c r="HD236">
        <v>20.1787</v>
      </c>
      <c r="HE236">
        <v>5.20261</v>
      </c>
      <c r="HF236">
        <v>12.004</v>
      </c>
      <c r="HG236">
        <v>4.97575</v>
      </c>
      <c r="HH236">
        <v>3.293</v>
      </c>
      <c r="HI236">
        <v>455.8</v>
      </c>
      <c r="HJ236">
        <v>9999</v>
      </c>
      <c r="HK236">
        <v>9999</v>
      </c>
      <c r="HL236">
        <v>8593.3</v>
      </c>
      <c r="HM236">
        <v>1.86234</v>
      </c>
      <c r="HN236">
        <v>1.86762</v>
      </c>
      <c r="HO236">
        <v>1.86737</v>
      </c>
      <c r="HP236">
        <v>1.86843</v>
      </c>
      <c r="HQ236">
        <v>1.86935</v>
      </c>
      <c r="HR236">
        <v>1.8654</v>
      </c>
      <c r="HS236">
        <v>1.86661</v>
      </c>
      <c r="HT236">
        <v>1.86798</v>
      </c>
      <c r="HU236">
        <v>5</v>
      </c>
      <c r="HV236">
        <v>0</v>
      </c>
      <c r="HW236">
        <v>0</v>
      </c>
      <c r="HX236">
        <v>0</v>
      </c>
      <c r="HY236" t="s">
        <v>423</v>
      </c>
      <c r="HZ236" t="s">
        <v>424</v>
      </c>
      <c r="IA236" t="s">
        <v>425</v>
      </c>
      <c r="IB236" t="s">
        <v>425</v>
      </c>
      <c r="IC236" t="s">
        <v>425</v>
      </c>
      <c r="ID236" t="s">
        <v>425</v>
      </c>
      <c r="IE236">
        <v>0</v>
      </c>
      <c r="IF236">
        <v>100</v>
      </c>
      <c r="IG236">
        <v>100</v>
      </c>
      <c r="IH236">
        <v>3.25</v>
      </c>
      <c r="II236">
        <v>-0.0284</v>
      </c>
      <c r="IJ236">
        <v>2.1281692141418</v>
      </c>
      <c r="IK236">
        <v>0.00126289029031032</v>
      </c>
      <c r="IL236">
        <v>1.41772891061911e-08</v>
      </c>
      <c r="IM236">
        <v>3.84268295795709e-11</v>
      </c>
      <c r="IN236">
        <v>-0.00961934716735676</v>
      </c>
      <c r="IO236">
        <v>-0.0181798780298593</v>
      </c>
      <c r="IP236">
        <v>0.00198435848900387</v>
      </c>
      <c r="IQ236">
        <v>-1.69116240974151e-05</v>
      </c>
      <c r="IR236">
        <v>-3</v>
      </c>
      <c r="IS236">
        <v>2251</v>
      </c>
      <c r="IT236">
        <v>1</v>
      </c>
      <c r="IU236">
        <v>27</v>
      </c>
      <c r="IV236">
        <v>5907.4</v>
      </c>
      <c r="IW236">
        <v>5907.5</v>
      </c>
      <c r="IX236">
        <v>0.148926</v>
      </c>
      <c r="IY236">
        <v>4.99756</v>
      </c>
      <c r="IZ236">
        <v>2.24854</v>
      </c>
      <c r="JA236">
        <v>2.60254</v>
      </c>
      <c r="JB236">
        <v>1.99585</v>
      </c>
      <c r="JC236">
        <v>2.28271</v>
      </c>
      <c r="JD236">
        <v>22.3041</v>
      </c>
      <c r="JE236">
        <v>14.9463</v>
      </c>
      <c r="JF236">
        <v>2</v>
      </c>
      <c r="JG236">
        <v>614.889</v>
      </c>
      <c r="JH236">
        <v>768.67</v>
      </c>
      <c r="JI236">
        <v>17.8133</v>
      </c>
      <c r="JJ236">
        <v>18.6814</v>
      </c>
      <c r="JK236">
        <v>29.9999</v>
      </c>
      <c r="JL236">
        <v>18.6183</v>
      </c>
      <c r="JM236">
        <v>18.5659</v>
      </c>
      <c r="JN236">
        <v>-1</v>
      </c>
      <c r="JO236">
        <v>-30</v>
      </c>
      <c r="JP236">
        <v>-30</v>
      </c>
      <c r="JQ236">
        <v>-999.9</v>
      </c>
      <c r="JR236">
        <v>420.1</v>
      </c>
      <c r="JS236">
        <v>0</v>
      </c>
      <c r="JT236">
        <v>103.466</v>
      </c>
      <c r="JU236">
        <v>105.501</v>
      </c>
    </row>
    <row r="237" spans="1:281">
      <c r="A237">
        <v>221</v>
      </c>
      <c r="B237">
        <v>1654193659.1</v>
      </c>
      <c r="C237">
        <v>13202</v>
      </c>
      <c r="D237" t="s">
        <v>865</v>
      </c>
      <c r="E237" t="s">
        <v>866</v>
      </c>
      <c r="F237">
        <v>5</v>
      </c>
      <c r="G237" t="s">
        <v>417</v>
      </c>
      <c r="H237" t="s">
        <v>418</v>
      </c>
      <c r="I237">
        <v>1654193656.1</v>
      </c>
      <c r="J237">
        <f>(K237)/1000</f>
        <v>0</v>
      </c>
      <c r="K237">
        <f>IF(CZ237, AN237, AH237)</f>
        <v>0</v>
      </c>
      <c r="L237">
        <f>IF(CZ237, AI237, AG237)</f>
        <v>0</v>
      </c>
      <c r="M237">
        <f>DB237 - IF(AU237&gt;1, L237*CV237*100.0/(AW237*DP237), 0)</f>
        <v>0</v>
      </c>
      <c r="N237">
        <f>((T237-J237/2)*M237-L237)/(T237+J237/2)</f>
        <v>0</v>
      </c>
      <c r="O237">
        <f>N237*(DI237+DJ237)/1000.0</f>
        <v>0</v>
      </c>
      <c r="P237">
        <f>(DB237 - IF(AU237&gt;1, L237*CV237*100.0/(AW237*DP237), 0))*(DI237+DJ237)/1000.0</f>
        <v>0</v>
      </c>
      <c r="Q237">
        <f>2.0/((1/S237-1/R237)+SIGN(S237)*SQRT((1/S237-1/R237)*(1/S237-1/R237) + 4*CW237/((CW237+1)*(CW237+1))*(2*1/S237*1/R237-1/R237*1/R237)))</f>
        <v>0</v>
      </c>
      <c r="R237">
        <f>IF(LEFT(CX237,1)&lt;&gt;"0",IF(LEFT(CX237,1)="1",3.0,CY237),$D$5+$E$5*(DP237*DI237/($K$5*1000))+$F$5*(DP237*DI237/($K$5*1000))*MAX(MIN(CV237,$J$5),$I$5)*MAX(MIN(CV237,$J$5),$I$5)+$G$5*MAX(MIN(CV237,$J$5),$I$5)*(DP237*DI237/($K$5*1000))+$H$5*(DP237*DI237/($K$5*1000))*(DP237*DI237/($K$5*1000)))</f>
        <v>0</v>
      </c>
      <c r="S237">
        <f>J237*(1000-(1000*0.61365*exp(17.502*W237/(240.97+W237))/(DI237+DJ237)+DD237)/2)/(1000*0.61365*exp(17.502*W237/(240.97+W237))/(DI237+DJ237)-DD237)</f>
        <v>0</v>
      </c>
      <c r="T237">
        <f>1/((CW237+1)/(Q237/1.6)+1/(R237/1.37)) + CW237/((CW237+1)/(Q237/1.6) + CW237/(R237/1.37))</f>
        <v>0</v>
      </c>
      <c r="U237">
        <f>(CR237*CU237)</f>
        <v>0</v>
      </c>
      <c r="V237">
        <f>(DK237+(U237+2*0.95*5.67E-8*(((DK237+$B$7)+273)^4-(DK237+273)^4)-44100*J237)/(1.84*29.3*R237+8*0.95*5.67E-8*(DK237+273)^3))</f>
        <v>0</v>
      </c>
      <c r="W237">
        <f>($C$7*DL237+$D$7*DM237+$E$7*V237)</f>
        <v>0</v>
      </c>
      <c r="X237">
        <f>0.61365*exp(17.502*W237/(240.97+W237))</f>
        <v>0</v>
      </c>
      <c r="Y237">
        <f>(Z237/AA237*100)</f>
        <v>0</v>
      </c>
      <c r="Z237">
        <f>DD237*(DI237+DJ237)/1000</f>
        <v>0</v>
      </c>
      <c r="AA237">
        <f>0.61365*exp(17.502*DK237/(240.97+DK237))</f>
        <v>0</v>
      </c>
      <c r="AB237">
        <f>(X237-DD237*(DI237+DJ237)/1000)</f>
        <v>0</v>
      </c>
      <c r="AC237">
        <f>(-J237*44100)</f>
        <v>0</v>
      </c>
      <c r="AD237">
        <f>2*29.3*R237*0.92*(DK237-W237)</f>
        <v>0</v>
      </c>
      <c r="AE237">
        <f>2*0.95*5.67E-8*(((DK237+$B$7)+273)^4-(W237+273)^4)</f>
        <v>0</v>
      </c>
      <c r="AF237">
        <f>U237+AE237+AC237+AD237</f>
        <v>0</v>
      </c>
      <c r="AG237">
        <f>DH237*AU237*(DC237-DB237*(1000-AU237*DE237)/(1000-AU237*DD237))/(100*CV237)</f>
        <v>0</v>
      </c>
      <c r="AH237">
        <f>1000*DH237*AU237*(DD237-DE237)/(100*CV237*(1000-AU237*DD237))</f>
        <v>0</v>
      </c>
      <c r="AI237">
        <f>(AJ237 - AK237 - DI237*1E3/(8.314*(DK237+273.15)) * AM237/DH237 * AL237) * DH237/(100*CV237) * (1000 - DE237)/1000</f>
        <v>0</v>
      </c>
      <c r="AJ237">
        <v>913.81430643326</v>
      </c>
      <c r="AK237">
        <v>911.724606060606</v>
      </c>
      <c r="AL237">
        <v>0.173668565110351</v>
      </c>
      <c r="AM237">
        <v>66.9138105753433</v>
      </c>
      <c r="AN237">
        <f>(AP237 - AO237 + DI237*1E3/(8.314*(DK237+273.15)) * AR237/DH237 * AQ237) * DH237/(100*CV237) * 1000/(1000 - AP237)</f>
        <v>0</v>
      </c>
      <c r="AO237">
        <v>8.48964739347679</v>
      </c>
      <c r="AP237">
        <v>8.5522123030303</v>
      </c>
      <c r="AQ237">
        <v>-0.00511042770959638</v>
      </c>
      <c r="AR237">
        <v>78.336245327383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MAX(0,($B$13+$C$13*DP237)/(1+$D$13*DP237)*DI237/(DK237+273)*$E$13)</f>
        <v>0</v>
      </c>
      <c r="AX237" t="s">
        <v>419</v>
      </c>
      <c r="AY237" t="s">
        <v>419</v>
      </c>
      <c r="AZ237">
        <v>0</v>
      </c>
      <c r="BA237">
        <v>0</v>
      </c>
      <c r="BB237">
        <f>1-AZ237/BA237</f>
        <v>0</v>
      </c>
      <c r="BC237">
        <v>0</v>
      </c>
      <c r="BD237" t="s">
        <v>419</v>
      </c>
      <c r="BE237" t="s">
        <v>419</v>
      </c>
      <c r="BF237">
        <v>0</v>
      </c>
      <c r="BG237">
        <v>0</v>
      </c>
      <c r="BH237">
        <f>1-BF237/BG237</f>
        <v>0</v>
      </c>
      <c r="BI237">
        <v>0.5</v>
      </c>
      <c r="BJ237">
        <f>CS237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419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f>$B$11*DQ237+$C$11*DR237+$F$11*EC237*(1-EF237)</f>
        <v>0</v>
      </c>
      <c r="CS237">
        <f>CR237*CT237</f>
        <v>0</v>
      </c>
      <c r="CT237">
        <f>($B$11*$D$9+$C$11*$D$9+$F$11*((EP237+EH237)/MAX(EP237+EH237+EQ237, 0.1)*$I$9+EQ237/MAX(EP237+EH237+EQ237, 0.1)*$J$9))/($B$11+$C$11+$F$11)</f>
        <v>0</v>
      </c>
      <c r="CU237">
        <f>($B$11*$K$9+$C$11*$K$9+$F$11*((EP237+EH237)/MAX(EP237+EH237+EQ237, 0.1)*$P$9+EQ237/MAX(EP237+EH237+EQ237, 0.1)*$Q$9))/($B$11+$C$11+$F$11)</f>
        <v>0</v>
      </c>
      <c r="CV237">
        <v>6</v>
      </c>
      <c r="CW237">
        <v>0.5</v>
      </c>
      <c r="CX237" t="s">
        <v>420</v>
      </c>
      <c r="CY237">
        <v>2</v>
      </c>
      <c r="CZ237" t="b">
        <v>1</v>
      </c>
      <c r="DA237">
        <v>1654193656.1</v>
      </c>
      <c r="DB237">
        <v>903.664545454546</v>
      </c>
      <c r="DC237">
        <v>905.266818181818</v>
      </c>
      <c r="DD237">
        <v>8.55749636363636</v>
      </c>
      <c r="DE237">
        <v>8.49604363636364</v>
      </c>
      <c r="DF237">
        <v>900.359545454546</v>
      </c>
      <c r="DG237">
        <v>8.58760727272727</v>
      </c>
      <c r="DH237">
        <v>600.034909090909</v>
      </c>
      <c r="DI237">
        <v>90.5476727272727</v>
      </c>
      <c r="DJ237">
        <v>0.1000187</v>
      </c>
      <c r="DK237">
        <v>18.0629181818182</v>
      </c>
      <c r="DL237">
        <v>17.6654</v>
      </c>
      <c r="DM237">
        <v>999.9</v>
      </c>
      <c r="DN237">
        <v>0</v>
      </c>
      <c r="DO237">
        <v>0</v>
      </c>
      <c r="DP237">
        <v>9995.67272727273</v>
      </c>
      <c r="DQ237">
        <v>0</v>
      </c>
      <c r="DR237">
        <v>0.220656</v>
      </c>
      <c r="DS237">
        <v>-1.60237881818182</v>
      </c>
      <c r="DT237">
        <v>911.464363636363</v>
      </c>
      <c r="DU237">
        <v>913.023818181818</v>
      </c>
      <c r="DV237">
        <v>0.0614524281818182</v>
      </c>
      <c r="DW237">
        <v>905.266818181818</v>
      </c>
      <c r="DX237">
        <v>8.49604363636364</v>
      </c>
      <c r="DY237">
        <v>0.774861363636364</v>
      </c>
      <c r="DZ237">
        <v>0.769297181818182</v>
      </c>
      <c r="EA237">
        <v>3.25492454545454</v>
      </c>
      <c r="EB237">
        <v>3.15298818181818</v>
      </c>
      <c r="EC237">
        <v>0</v>
      </c>
      <c r="ED237">
        <v>0</v>
      </c>
      <c r="EE237">
        <v>0</v>
      </c>
      <c r="EF237">
        <v>0</v>
      </c>
      <c r="EG237">
        <v>-4.27272727272727</v>
      </c>
      <c r="EH237">
        <v>0</v>
      </c>
      <c r="EI237">
        <v>-33.3181818181818</v>
      </c>
      <c r="EJ237">
        <v>-3.45454545454545</v>
      </c>
      <c r="EK237">
        <v>29.812</v>
      </c>
      <c r="EL237">
        <v>35.312</v>
      </c>
      <c r="EM237">
        <v>32.062</v>
      </c>
      <c r="EN237">
        <v>36.5</v>
      </c>
      <c r="EO237">
        <v>30.937</v>
      </c>
      <c r="EP237">
        <v>0</v>
      </c>
      <c r="EQ237">
        <v>0</v>
      </c>
      <c r="ER237">
        <v>0</v>
      </c>
      <c r="ES237">
        <v>1654193659.9</v>
      </c>
      <c r="ET237">
        <v>0</v>
      </c>
      <c r="EU237">
        <v>1.22</v>
      </c>
      <c r="EV237">
        <v>-62.8846153727414</v>
      </c>
      <c r="EW237">
        <v>6.46153775709837</v>
      </c>
      <c r="EX237">
        <v>-37.86</v>
      </c>
      <c r="EY237">
        <v>15</v>
      </c>
      <c r="EZ237">
        <v>0</v>
      </c>
      <c r="FA237" t="s">
        <v>421</v>
      </c>
      <c r="FB237">
        <v>1653839153.1</v>
      </c>
      <c r="FC237">
        <v>1653839148.6</v>
      </c>
      <c r="FD237">
        <v>0</v>
      </c>
      <c r="FE237">
        <v>0.832</v>
      </c>
      <c r="FF237">
        <v>0.044</v>
      </c>
      <c r="FG237">
        <v>2.673</v>
      </c>
      <c r="FH237">
        <v>0.008</v>
      </c>
      <c r="FI237">
        <v>427</v>
      </c>
      <c r="FJ237">
        <v>11</v>
      </c>
      <c r="FK237">
        <v>0.49</v>
      </c>
      <c r="FL237">
        <v>0.23</v>
      </c>
      <c r="FM237">
        <v>-9.05189851333333</v>
      </c>
      <c r="FN237">
        <v>71.559759745495</v>
      </c>
      <c r="FO237">
        <v>11.0946352176106</v>
      </c>
      <c r="FP237">
        <v>-1</v>
      </c>
      <c r="FQ237">
        <v>1.98</v>
      </c>
      <c r="FR237">
        <v>-36.7307692910792</v>
      </c>
      <c r="FS237">
        <v>10.3019221507445</v>
      </c>
      <c r="FT237">
        <v>0</v>
      </c>
      <c r="FU237">
        <v>0.0714798966666667</v>
      </c>
      <c r="FV237">
        <v>0.0331082242491657</v>
      </c>
      <c r="FW237">
        <v>0.0219833503535059</v>
      </c>
      <c r="FX237">
        <v>1</v>
      </c>
      <c r="FY237">
        <v>1</v>
      </c>
      <c r="FZ237">
        <v>2</v>
      </c>
      <c r="GA237" t="s">
        <v>492</v>
      </c>
      <c r="GB237">
        <v>3.21122</v>
      </c>
      <c r="GC237">
        <v>2.75487</v>
      </c>
      <c r="GD237">
        <v>0.159107</v>
      </c>
      <c r="GE237">
        <v>0.159589</v>
      </c>
      <c r="GF237">
        <v>0.0498211</v>
      </c>
      <c r="GG237">
        <v>0.05027</v>
      </c>
      <c r="GH237">
        <v>33210.1</v>
      </c>
      <c r="GI237">
        <v>36678</v>
      </c>
      <c r="GJ237">
        <v>35744.8</v>
      </c>
      <c r="GK237">
        <v>39567</v>
      </c>
      <c r="GL237">
        <v>48071.3</v>
      </c>
      <c r="GM237">
        <v>54182.8</v>
      </c>
      <c r="GN237">
        <v>55714.1</v>
      </c>
      <c r="GO237">
        <v>63334.3</v>
      </c>
      <c r="GP237">
        <v>2.2739</v>
      </c>
      <c r="GQ237">
        <v>2.46767</v>
      </c>
      <c r="GR237">
        <v>0.0972301</v>
      </c>
      <c r="GS237">
        <v>0</v>
      </c>
      <c r="GT237">
        <v>16.0442</v>
      </c>
      <c r="GU237">
        <v>999.9</v>
      </c>
      <c r="GV237">
        <v>37.065</v>
      </c>
      <c r="GW237">
        <v>19.747</v>
      </c>
      <c r="GX237">
        <v>9.45563</v>
      </c>
      <c r="GY237">
        <v>54.4256</v>
      </c>
      <c r="GZ237">
        <v>36.5385</v>
      </c>
      <c r="HA237">
        <v>2</v>
      </c>
      <c r="HB237">
        <v>-0.631451</v>
      </c>
      <c r="HC237">
        <v>0</v>
      </c>
      <c r="HD237">
        <v>20.1789</v>
      </c>
      <c r="HE237">
        <v>5.20396</v>
      </c>
      <c r="HF237">
        <v>12.004</v>
      </c>
      <c r="HG237">
        <v>4.9757</v>
      </c>
      <c r="HH237">
        <v>3.293</v>
      </c>
      <c r="HI237">
        <v>455.8</v>
      </c>
      <c r="HJ237">
        <v>9999</v>
      </c>
      <c r="HK237">
        <v>9999</v>
      </c>
      <c r="HL237">
        <v>8593.3</v>
      </c>
      <c r="HM237">
        <v>1.86234</v>
      </c>
      <c r="HN237">
        <v>1.86762</v>
      </c>
      <c r="HO237">
        <v>1.86737</v>
      </c>
      <c r="HP237">
        <v>1.86843</v>
      </c>
      <c r="HQ237">
        <v>1.86935</v>
      </c>
      <c r="HR237">
        <v>1.86539</v>
      </c>
      <c r="HS237">
        <v>1.86661</v>
      </c>
      <c r="HT237">
        <v>1.86798</v>
      </c>
      <c r="HU237">
        <v>5</v>
      </c>
      <c r="HV237">
        <v>0</v>
      </c>
      <c r="HW237">
        <v>0</v>
      </c>
      <c r="HX237">
        <v>0</v>
      </c>
      <c r="HY237" t="s">
        <v>423</v>
      </c>
      <c r="HZ237" t="s">
        <v>424</v>
      </c>
      <c r="IA237" t="s">
        <v>425</v>
      </c>
      <c r="IB237" t="s">
        <v>425</v>
      </c>
      <c r="IC237" t="s">
        <v>425</v>
      </c>
      <c r="ID237" t="s">
        <v>425</v>
      </c>
      <c r="IE237">
        <v>0</v>
      </c>
      <c r="IF237">
        <v>100</v>
      </c>
      <c r="IG237">
        <v>100</v>
      </c>
      <c r="IH237">
        <v>3.306</v>
      </c>
      <c r="II237">
        <v>-0.0301</v>
      </c>
      <c r="IJ237">
        <v>2.1281692141418</v>
      </c>
      <c r="IK237">
        <v>0.00126289029031032</v>
      </c>
      <c r="IL237">
        <v>1.41772891061911e-08</v>
      </c>
      <c r="IM237">
        <v>3.84268295795709e-11</v>
      </c>
      <c r="IN237">
        <v>-0.00961934716735676</v>
      </c>
      <c r="IO237">
        <v>-0.0181798780298593</v>
      </c>
      <c r="IP237">
        <v>0.00198435848900387</v>
      </c>
      <c r="IQ237">
        <v>-1.69116240974151e-05</v>
      </c>
      <c r="IR237">
        <v>-3</v>
      </c>
      <c r="IS237">
        <v>2251</v>
      </c>
      <c r="IT237">
        <v>1</v>
      </c>
      <c r="IU237">
        <v>27</v>
      </c>
      <c r="IV237">
        <v>5908.4</v>
      </c>
      <c r="IW237">
        <v>5908.5</v>
      </c>
      <c r="IX237">
        <v>0.148926</v>
      </c>
      <c r="IY237">
        <v>4.99756</v>
      </c>
      <c r="IZ237">
        <v>2.24854</v>
      </c>
      <c r="JA237">
        <v>2.60376</v>
      </c>
      <c r="JB237">
        <v>1.99585</v>
      </c>
      <c r="JC237">
        <v>2.35596</v>
      </c>
      <c r="JD237">
        <v>22.284</v>
      </c>
      <c r="JE237">
        <v>14.9463</v>
      </c>
      <c r="JF237">
        <v>2</v>
      </c>
      <c r="JG237">
        <v>614.881</v>
      </c>
      <c r="JH237">
        <v>768.948</v>
      </c>
      <c r="JI237">
        <v>17.8028</v>
      </c>
      <c r="JJ237">
        <v>18.6731</v>
      </c>
      <c r="JK237">
        <v>30</v>
      </c>
      <c r="JL237">
        <v>18.6107</v>
      </c>
      <c r="JM237">
        <v>18.5595</v>
      </c>
      <c r="JN237">
        <v>-1</v>
      </c>
      <c r="JO237">
        <v>-30</v>
      </c>
      <c r="JP237">
        <v>-30</v>
      </c>
      <c r="JQ237">
        <v>-999.9</v>
      </c>
      <c r="JR237">
        <v>420.1</v>
      </c>
      <c r="JS237">
        <v>0</v>
      </c>
      <c r="JT237">
        <v>103.468</v>
      </c>
      <c r="JU237">
        <v>105.504</v>
      </c>
    </row>
    <row r="238" spans="1:281">
      <c r="A238">
        <v>222</v>
      </c>
      <c r="B238">
        <v>1654193719.1</v>
      </c>
      <c r="C238">
        <v>13262</v>
      </c>
      <c r="D238" t="s">
        <v>867</v>
      </c>
      <c r="E238" t="s">
        <v>868</v>
      </c>
      <c r="F238">
        <v>5</v>
      </c>
      <c r="G238" t="s">
        <v>417</v>
      </c>
      <c r="H238" t="s">
        <v>418</v>
      </c>
      <c r="I238">
        <v>1654193716.1</v>
      </c>
      <c r="J238">
        <f>(K238)/1000</f>
        <v>0</v>
      </c>
      <c r="K238">
        <f>IF(CZ238, AN238, AH238)</f>
        <v>0</v>
      </c>
      <c r="L238">
        <f>IF(CZ238, AI238, AG238)</f>
        <v>0</v>
      </c>
      <c r="M238">
        <f>DB238 - IF(AU238&gt;1, L238*CV238*100.0/(AW238*DP238), 0)</f>
        <v>0</v>
      </c>
      <c r="N238">
        <f>((T238-J238/2)*M238-L238)/(T238+J238/2)</f>
        <v>0</v>
      </c>
      <c r="O238">
        <f>N238*(DI238+DJ238)/1000.0</f>
        <v>0</v>
      </c>
      <c r="P238">
        <f>(DB238 - IF(AU238&gt;1, L238*CV238*100.0/(AW238*DP238), 0))*(DI238+DJ238)/1000.0</f>
        <v>0</v>
      </c>
      <c r="Q238">
        <f>2.0/((1/S238-1/R238)+SIGN(S238)*SQRT((1/S238-1/R238)*(1/S238-1/R238) + 4*CW238/((CW238+1)*(CW238+1))*(2*1/S238*1/R238-1/R238*1/R238)))</f>
        <v>0</v>
      </c>
      <c r="R238">
        <f>IF(LEFT(CX238,1)&lt;&gt;"0",IF(LEFT(CX238,1)="1",3.0,CY238),$D$5+$E$5*(DP238*DI238/($K$5*1000))+$F$5*(DP238*DI238/($K$5*1000))*MAX(MIN(CV238,$J$5),$I$5)*MAX(MIN(CV238,$J$5),$I$5)+$G$5*MAX(MIN(CV238,$J$5),$I$5)*(DP238*DI238/($K$5*1000))+$H$5*(DP238*DI238/($K$5*1000))*(DP238*DI238/($K$5*1000)))</f>
        <v>0</v>
      </c>
      <c r="S238">
        <f>J238*(1000-(1000*0.61365*exp(17.502*W238/(240.97+W238))/(DI238+DJ238)+DD238)/2)/(1000*0.61365*exp(17.502*W238/(240.97+W238))/(DI238+DJ238)-DD238)</f>
        <v>0</v>
      </c>
      <c r="T238">
        <f>1/((CW238+1)/(Q238/1.6)+1/(R238/1.37)) + CW238/((CW238+1)/(Q238/1.6) + CW238/(R238/1.37))</f>
        <v>0</v>
      </c>
      <c r="U238">
        <f>(CR238*CU238)</f>
        <v>0</v>
      </c>
      <c r="V238">
        <f>(DK238+(U238+2*0.95*5.67E-8*(((DK238+$B$7)+273)^4-(DK238+273)^4)-44100*J238)/(1.84*29.3*R238+8*0.95*5.67E-8*(DK238+273)^3))</f>
        <v>0</v>
      </c>
      <c r="W238">
        <f>($C$7*DL238+$D$7*DM238+$E$7*V238)</f>
        <v>0</v>
      </c>
      <c r="X238">
        <f>0.61365*exp(17.502*W238/(240.97+W238))</f>
        <v>0</v>
      </c>
      <c r="Y238">
        <f>(Z238/AA238*100)</f>
        <v>0</v>
      </c>
      <c r="Z238">
        <f>DD238*(DI238+DJ238)/1000</f>
        <v>0</v>
      </c>
      <c r="AA238">
        <f>0.61365*exp(17.502*DK238/(240.97+DK238))</f>
        <v>0</v>
      </c>
      <c r="AB238">
        <f>(X238-DD238*(DI238+DJ238)/1000)</f>
        <v>0</v>
      </c>
      <c r="AC238">
        <f>(-J238*44100)</f>
        <v>0</v>
      </c>
      <c r="AD238">
        <f>2*29.3*R238*0.92*(DK238-W238)</f>
        <v>0</v>
      </c>
      <c r="AE238">
        <f>2*0.95*5.67E-8*(((DK238+$B$7)+273)^4-(W238+273)^4)</f>
        <v>0</v>
      </c>
      <c r="AF238">
        <f>U238+AE238+AC238+AD238</f>
        <v>0</v>
      </c>
      <c r="AG238">
        <f>DH238*AU238*(DC238-DB238*(1000-AU238*DE238)/(1000-AU238*DD238))/(100*CV238)</f>
        <v>0</v>
      </c>
      <c r="AH238">
        <f>1000*DH238*AU238*(DD238-DE238)/(100*CV238*(1000-AU238*DD238))</f>
        <v>0</v>
      </c>
      <c r="AI238">
        <f>(AJ238 - AK238 - DI238*1E3/(8.314*(DK238+273.15)) * AM238/DH238 * AL238) * DH238/(100*CV238) * (1000 - DE238)/1000</f>
        <v>0</v>
      </c>
      <c r="AJ238">
        <v>962.236611434078</v>
      </c>
      <c r="AK238">
        <v>959.982606060606</v>
      </c>
      <c r="AL238">
        <v>0.178933319147926</v>
      </c>
      <c r="AM238">
        <v>66.9138105753433</v>
      </c>
      <c r="AN238">
        <f>(AP238 - AO238 + DI238*1E3/(8.314*(DK238+273.15)) * AR238/DH238 * AQ238) * DH238/(100*CV238) * 1000/(1000 - AP238)</f>
        <v>0</v>
      </c>
      <c r="AO238">
        <v>8.61078858932749</v>
      </c>
      <c r="AP238">
        <v>8.65610290909091</v>
      </c>
      <c r="AQ238">
        <v>-6.69139866737227e-05</v>
      </c>
      <c r="AR238">
        <v>78.336245327383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MAX(0,($B$13+$C$13*DP238)/(1+$D$13*DP238)*DI238/(DK238+273)*$E$13)</f>
        <v>0</v>
      </c>
      <c r="AX238" t="s">
        <v>419</v>
      </c>
      <c r="AY238" t="s">
        <v>419</v>
      </c>
      <c r="AZ238">
        <v>0</v>
      </c>
      <c r="BA238">
        <v>0</v>
      </c>
      <c r="BB238">
        <f>1-AZ238/BA238</f>
        <v>0</v>
      </c>
      <c r="BC238">
        <v>0</v>
      </c>
      <c r="BD238" t="s">
        <v>419</v>
      </c>
      <c r="BE238" t="s">
        <v>419</v>
      </c>
      <c r="BF238">
        <v>0</v>
      </c>
      <c r="BG238">
        <v>0</v>
      </c>
      <c r="BH238">
        <f>1-BF238/BG238</f>
        <v>0</v>
      </c>
      <c r="BI238">
        <v>0.5</v>
      </c>
      <c r="BJ238">
        <f>CS238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419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f>$B$11*DQ238+$C$11*DR238+$F$11*EC238*(1-EF238)</f>
        <v>0</v>
      </c>
      <c r="CS238">
        <f>CR238*CT238</f>
        <v>0</v>
      </c>
      <c r="CT238">
        <f>($B$11*$D$9+$C$11*$D$9+$F$11*((EP238+EH238)/MAX(EP238+EH238+EQ238, 0.1)*$I$9+EQ238/MAX(EP238+EH238+EQ238, 0.1)*$J$9))/($B$11+$C$11+$F$11)</f>
        <v>0</v>
      </c>
      <c r="CU238">
        <f>($B$11*$K$9+$C$11*$K$9+$F$11*((EP238+EH238)/MAX(EP238+EH238+EQ238, 0.1)*$P$9+EQ238/MAX(EP238+EH238+EQ238, 0.1)*$Q$9))/($B$11+$C$11+$F$11)</f>
        <v>0</v>
      </c>
      <c r="CV238">
        <v>6</v>
      </c>
      <c r="CW238">
        <v>0.5</v>
      </c>
      <c r="CX238" t="s">
        <v>420</v>
      </c>
      <c r="CY238">
        <v>2</v>
      </c>
      <c r="CZ238" t="b">
        <v>1</v>
      </c>
      <c r="DA238">
        <v>1654193716.1</v>
      </c>
      <c r="DB238">
        <v>951.402727272727</v>
      </c>
      <c r="DC238">
        <v>953.048909090909</v>
      </c>
      <c r="DD238">
        <v>8.65910545454546</v>
      </c>
      <c r="DE238">
        <v>8.61328909090909</v>
      </c>
      <c r="DF238">
        <v>948.031636363636</v>
      </c>
      <c r="DG238">
        <v>8.68798090909091</v>
      </c>
      <c r="DH238">
        <v>599.996727272727</v>
      </c>
      <c r="DI238">
        <v>90.5512909090909</v>
      </c>
      <c r="DJ238">
        <v>0.0998645</v>
      </c>
      <c r="DK238">
        <v>18.0305818181818</v>
      </c>
      <c r="DL238">
        <v>17.6229818181818</v>
      </c>
      <c r="DM238">
        <v>999.9</v>
      </c>
      <c r="DN238">
        <v>0</v>
      </c>
      <c r="DO238">
        <v>0</v>
      </c>
      <c r="DP238">
        <v>10023.6363636364</v>
      </c>
      <c r="DQ238">
        <v>0</v>
      </c>
      <c r="DR238">
        <v>0.220656</v>
      </c>
      <c r="DS238">
        <v>-1.64634054545455</v>
      </c>
      <c r="DT238">
        <v>959.712909090909</v>
      </c>
      <c r="DU238">
        <v>961.329</v>
      </c>
      <c r="DV238">
        <v>0.0458181545454545</v>
      </c>
      <c r="DW238">
        <v>953.048909090909</v>
      </c>
      <c r="DX238">
        <v>8.61328909090909</v>
      </c>
      <c r="DY238">
        <v>0.784093181818182</v>
      </c>
      <c r="DZ238">
        <v>0.779944454545455</v>
      </c>
      <c r="EA238">
        <v>3.42254454545455</v>
      </c>
      <c r="EB238">
        <v>3.34743272727273</v>
      </c>
      <c r="EC238">
        <v>0</v>
      </c>
      <c r="ED238">
        <v>0</v>
      </c>
      <c r="EE238">
        <v>0</v>
      </c>
      <c r="EF238">
        <v>0</v>
      </c>
      <c r="EG238">
        <v>2.40909090909091</v>
      </c>
      <c r="EH238">
        <v>0</v>
      </c>
      <c r="EI238">
        <v>-31.6363636363636</v>
      </c>
      <c r="EJ238">
        <v>-2.13636363636364</v>
      </c>
      <c r="EK238">
        <v>29.812</v>
      </c>
      <c r="EL238">
        <v>35.312</v>
      </c>
      <c r="EM238">
        <v>32.062</v>
      </c>
      <c r="EN238">
        <v>36.5</v>
      </c>
      <c r="EO238">
        <v>30.937</v>
      </c>
      <c r="EP238">
        <v>0</v>
      </c>
      <c r="EQ238">
        <v>0</v>
      </c>
      <c r="ER238">
        <v>0</v>
      </c>
      <c r="ES238">
        <v>1654193719.9</v>
      </c>
      <c r="ET238">
        <v>0</v>
      </c>
      <c r="EU238">
        <v>1.96</v>
      </c>
      <c r="EV238">
        <v>-5.53846112111148</v>
      </c>
      <c r="EW238">
        <v>-22.8846153666282</v>
      </c>
      <c r="EX238">
        <v>-31.64</v>
      </c>
      <c r="EY238">
        <v>15</v>
      </c>
      <c r="EZ238">
        <v>0</v>
      </c>
      <c r="FA238" t="s">
        <v>421</v>
      </c>
      <c r="FB238">
        <v>1653839153.1</v>
      </c>
      <c r="FC238">
        <v>1653839148.6</v>
      </c>
      <c r="FD238">
        <v>0</v>
      </c>
      <c r="FE238">
        <v>0.832</v>
      </c>
      <c r="FF238">
        <v>0.044</v>
      </c>
      <c r="FG238">
        <v>2.673</v>
      </c>
      <c r="FH238">
        <v>0.008</v>
      </c>
      <c r="FI238">
        <v>427</v>
      </c>
      <c r="FJ238">
        <v>11</v>
      </c>
      <c r="FK238">
        <v>0.49</v>
      </c>
      <c r="FL238">
        <v>0.23</v>
      </c>
      <c r="FM238">
        <v>-8.3170107</v>
      </c>
      <c r="FN238">
        <v>56.2294526629588</v>
      </c>
      <c r="FO238">
        <v>10.167764618527</v>
      </c>
      <c r="FP238">
        <v>-1</v>
      </c>
      <c r="FQ238">
        <v>0.64</v>
      </c>
      <c r="FR238">
        <v>19.0769231321778</v>
      </c>
      <c r="FS238">
        <v>13.0157750441532</v>
      </c>
      <c r="FT238">
        <v>0</v>
      </c>
      <c r="FU238">
        <v>0.0337299933333333</v>
      </c>
      <c r="FV238">
        <v>0.140551357508343</v>
      </c>
      <c r="FW238">
        <v>0.0104418740550706</v>
      </c>
      <c r="FX238">
        <v>0</v>
      </c>
      <c r="FY238">
        <v>0</v>
      </c>
      <c r="FZ238">
        <v>2</v>
      </c>
      <c r="GA238" t="s">
        <v>422</v>
      </c>
      <c r="GB238">
        <v>3.2114</v>
      </c>
      <c r="GC238">
        <v>2.7549</v>
      </c>
      <c r="GD238">
        <v>0.164489</v>
      </c>
      <c r="GE238">
        <v>0.164919</v>
      </c>
      <c r="GF238">
        <v>0.0502803</v>
      </c>
      <c r="GG238">
        <v>0.0505609</v>
      </c>
      <c r="GH238">
        <v>32998.6</v>
      </c>
      <c r="GI238">
        <v>36446.9</v>
      </c>
      <c r="GJ238">
        <v>35745.2</v>
      </c>
      <c r="GK238">
        <v>39567.9</v>
      </c>
      <c r="GL238">
        <v>48048.3</v>
      </c>
      <c r="GM238">
        <v>54166.8</v>
      </c>
      <c r="GN238">
        <v>55714.7</v>
      </c>
      <c r="GO238">
        <v>63335</v>
      </c>
      <c r="GP238">
        <v>2.27397</v>
      </c>
      <c r="GQ238">
        <v>2.46802</v>
      </c>
      <c r="GR238">
        <v>0.098031</v>
      </c>
      <c r="GS238">
        <v>0</v>
      </c>
      <c r="GT238">
        <v>16.0013</v>
      </c>
      <c r="GU238">
        <v>999.9</v>
      </c>
      <c r="GV238">
        <v>37.291</v>
      </c>
      <c r="GW238">
        <v>19.727</v>
      </c>
      <c r="GX238">
        <v>9.5016</v>
      </c>
      <c r="GY238">
        <v>54.6356</v>
      </c>
      <c r="GZ238">
        <v>36.3021</v>
      </c>
      <c r="HA238">
        <v>2</v>
      </c>
      <c r="HB238">
        <v>-0.631997</v>
      </c>
      <c r="HC238">
        <v>0</v>
      </c>
      <c r="HD238">
        <v>20.1788</v>
      </c>
      <c r="HE238">
        <v>5.20381</v>
      </c>
      <c r="HF238">
        <v>12.004</v>
      </c>
      <c r="HG238">
        <v>4.97575</v>
      </c>
      <c r="HH238">
        <v>3.293</v>
      </c>
      <c r="HI238">
        <v>455.8</v>
      </c>
      <c r="HJ238">
        <v>9999</v>
      </c>
      <c r="HK238">
        <v>9999</v>
      </c>
      <c r="HL238">
        <v>8593.3</v>
      </c>
      <c r="HM238">
        <v>1.86234</v>
      </c>
      <c r="HN238">
        <v>1.86765</v>
      </c>
      <c r="HO238">
        <v>1.86737</v>
      </c>
      <c r="HP238">
        <v>1.86842</v>
      </c>
      <c r="HQ238">
        <v>1.86936</v>
      </c>
      <c r="HR238">
        <v>1.86539</v>
      </c>
      <c r="HS238">
        <v>1.86661</v>
      </c>
      <c r="HT238">
        <v>1.86798</v>
      </c>
      <c r="HU238">
        <v>5</v>
      </c>
      <c r="HV238">
        <v>0</v>
      </c>
      <c r="HW238">
        <v>0</v>
      </c>
      <c r="HX238">
        <v>0</v>
      </c>
      <c r="HY238" t="s">
        <v>423</v>
      </c>
      <c r="HZ238" t="s">
        <v>424</v>
      </c>
      <c r="IA238" t="s">
        <v>425</v>
      </c>
      <c r="IB238" t="s">
        <v>425</v>
      </c>
      <c r="IC238" t="s">
        <v>425</v>
      </c>
      <c r="ID238" t="s">
        <v>425</v>
      </c>
      <c r="IE238">
        <v>0</v>
      </c>
      <c r="IF238">
        <v>100</v>
      </c>
      <c r="IG238">
        <v>100</v>
      </c>
      <c r="IH238">
        <v>3.372</v>
      </c>
      <c r="II238">
        <v>-0.0289</v>
      </c>
      <c r="IJ238">
        <v>2.1281692141418</v>
      </c>
      <c r="IK238">
        <v>0.00126289029031032</v>
      </c>
      <c r="IL238">
        <v>1.41772891061911e-08</v>
      </c>
      <c r="IM238">
        <v>3.84268295795709e-11</v>
      </c>
      <c r="IN238">
        <v>-0.00961934716735676</v>
      </c>
      <c r="IO238">
        <v>-0.0181798780298593</v>
      </c>
      <c r="IP238">
        <v>0.00198435848900387</v>
      </c>
      <c r="IQ238">
        <v>-1.69116240974151e-05</v>
      </c>
      <c r="IR238">
        <v>-3</v>
      </c>
      <c r="IS238">
        <v>2251</v>
      </c>
      <c r="IT238">
        <v>1</v>
      </c>
      <c r="IU238">
        <v>27</v>
      </c>
      <c r="IV238">
        <v>5909.4</v>
      </c>
      <c r="IW238">
        <v>5909.5</v>
      </c>
      <c r="IX238">
        <v>0.148926</v>
      </c>
      <c r="IY238">
        <v>4.99756</v>
      </c>
      <c r="IZ238">
        <v>2.24854</v>
      </c>
      <c r="JA238">
        <v>2.60254</v>
      </c>
      <c r="JB238">
        <v>1.99585</v>
      </c>
      <c r="JC238">
        <v>2.33154</v>
      </c>
      <c r="JD238">
        <v>22.2638</v>
      </c>
      <c r="JE238">
        <v>14.9376</v>
      </c>
      <c r="JF238">
        <v>2</v>
      </c>
      <c r="JG238">
        <v>614.842</v>
      </c>
      <c r="JH238">
        <v>769.133</v>
      </c>
      <c r="JI238">
        <v>17.7919</v>
      </c>
      <c r="JJ238">
        <v>18.6638</v>
      </c>
      <c r="JK238">
        <v>30.0001</v>
      </c>
      <c r="JL238">
        <v>18.6037</v>
      </c>
      <c r="JM238">
        <v>18.5515</v>
      </c>
      <c r="JN238">
        <v>-1</v>
      </c>
      <c r="JO238">
        <v>-30</v>
      </c>
      <c r="JP238">
        <v>-30</v>
      </c>
      <c r="JQ238">
        <v>-999.9</v>
      </c>
      <c r="JR238">
        <v>420.1</v>
      </c>
      <c r="JS238">
        <v>0</v>
      </c>
      <c r="JT238">
        <v>103.469</v>
      </c>
      <c r="JU238">
        <v>105.505</v>
      </c>
    </row>
    <row r="239" spans="1:281">
      <c r="A239">
        <v>223</v>
      </c>
      <c r="B239">
        <v>1654193779.1</v>
      </c>
      <c r="C239">
        <v>13322</v>
      </c>
      <c r="D239" t="s">
        <v>869</v>
      </c>
      <c r="E239" t="s">
        <v>870</v>
      </c>
      <c r="F239">
        <v>5</v>
      </c>
      <c r="G239" t="s">
        <v>417</v>
      </c>
      <c r="H239" t="s">
        <v>418</v>
      </c>
      <c r="I239">
        <v>1654193776.1</v>
      </c>
      <c r="J239">
        <f>(K239)/1000</f>
        <v>0</v>
      </c>
      <c r="K239">
        <f>IF(CZ239, AN239, AH239)</f>
        <v>0</v>
      </c>
      <c r="L239">
        <f>IF(CZ239, AI239, AG239)</f>
        <v>0</v>
      </c>
      <c r="M239">
        <f>DB239 - IF(AU239&gt;1, L239*CV239*100.0/(AW239*DP239), 0)</f>
        <v>0</v>
      </c>
      <c r="N239">
        <f>((T239-J239/2)*M239-L239)/(T239+J239/2)</f>
        <v>0</v>
      </c>
      <c r="O239">
        <f>N239*(DI239+DJ239)/1000.0</f>
        <v>0</v>
      </c>
      <c r="P239">
        <f>(DB239 - IF(AU239&gt;1, L239*CV239*100.0/(AW239*DP239), 0))*(DI239+DJ239)/1000.0</f>
        <v>0</v>
      </c>
      <c r="Q239">
        <f>2.0/((1/S239-1/R239)+SIGN(S239)*SQRT((1/S239-1/R239)*(1/S239-1/R239) + 4*CW239/((CW239+1)*(CW239+1))*(2*1/S239*1/R239-1/R239*1/R239)))</f>
        <v>0</v>
      </c>
      <c r="R239">
        <f>IF(LEFT(CX239,1)&lt;&gt;"0",IF(LEFT(CX239,1)="1",3.0,CY239),$D$5+$E$5*(DP239*DI239/($K$5*1000))+$F$5*(DP239*DI239/($K$5*1000))*MAX(MIN(CV239,$J$5),$I$5)*MAX(MIN(CV239,$J$5),$I$5)+$G$5*MAX(MIN(CV239,$J$5),$I$5)*(DP239*DI239/($K$5*1000))+$H$5*(DP239*DI239/($K$5*1000))*(DP239*DI239/($K$5*1000)))</f>
        <v>0</v>
      </c>
      <c r="S239">
        <f>J239*(1000-(1000*0.61365*exp(17.502*W239/(240.97+W239))/(DI239+DJ239)+DD239)/2)/(1000*0.61365*exp(17.502*W239/(240.97+W239))/(DI239+DJ239)-DD239)</f>
        <v>0</v>
      </c>
      <c r="T239">
        <f>1/((CW239+1)/(Q239/1.6)+1/(R239/1.37)) + CW239/((CW239+1)/(Q239/1.6) + CW239/(R239/1.37))</f>
        <v>0</v>
      </c>
      <c r="U239">
        <f>(CR239*CU239)</f>
        <v>0</v>
      </c>
      <c r="V239">
        <f>(DK239+(U239+2*0.95*5.67E-8*(((DK239+$B$7)+273)^4-(DK239+273)^4)-44100*J239)/(1.84*29.3*R239+8*0.95*5.67E-8*(DK239+273)^3))</f>
        <v>0</v>
      </c>
      <c r="W239">
        <f>($C$7*DL239+$D$7*DM239+$E$7*V239)</f>
        <v>0</v>
      </c>
      <c r="X239">
        <f>0.61365*exp(17.502*W239/(240.97+W239))</f>
        <v>0</v>
      </c>
      <c r="Y239">
        <f>(Z239/AA239*100)</f>
        <v>0</v>
      </c>
      <c r="Z239">
        <f>DD239*(DI239+DJ239)/1000</f>
        <v>0</v>
      </c>
      <c r="AA239">
        <f>0.61365*exp(17.502*DK239/(240.97+DK239))</f>
        <v>0</v>
      </c>
      <c r="AB239">
        <f>(X239-DD239*(DI239+DJ239)/1000)</f>
        <v>0</v>
      </c>
      <c r="AC239">
        <f>(-J239*44100)</f>
        <v>0</v>
      </c>
      <c r="AD239">
        <f>2*29.3*R239*0.92*(DK239-W239)</f>
        <v>0</v>
      </c>
      <c r="AE239">
        <f>2*0.95*5.67E-8*(((DK239+$B$7)+273)^4-(W239+273)^4)</f>
        <v>0</v>
      </c>
      <c r="AF239">
        <f>U239+AE239+AC239+AD239</f>
        <v>0</v>
      </c>
      <c r="AG239">
        <f>DH239*AU239*(DC239-DB239*(1000-AU239*DE239)/(1000-AU239*DD239))/(100*CV239)</f>
        <v>0</v>
      </c>
      <c r="AH239">
        <f>1000*DH239*AU239*(DD239-DE239)/(100*CV239*(1000-AU239*DD239))</f>
        <v>0</v>
      </c>
      <c r="AI239">
        <f>(AJ239 - AK239 - DI239*1E3/(8.314*(DK239+273.15)) * AM239/DH239 * AL239) * DH239/(100*CV239) * (1000 - DE239)/1000</f>
        <v>0</v>
      </c>
      <c r="AJ239">
        <v>936.204749610647</v>
      </c>
      <c r="AK239">
        <v>938.131199999999</v>
      </c>
      <c r="AL239">
        <v>-0.75589282216301</v>
      </c>
      <c r="AM239">
        <v>66.9138105753433</v>
      </c>
      <c r="AN239">
        <f>(AP239 - AO239 + DI239*1E3/(8.314*(DK239+273.15)) * AR239/DH239 * AQ239) * DH239/(100*CV239) * 1000/(1000 - AP239)</f>
        <v>0</v>
      </c>
      <c r="AO239">
        <v>8.47008172435883</v>
      </c>
      <c r="AP239">
        <v>8.54253824242424</v>
      </c>
      <c r="AQ239">
        <v>-0.00803458271554505</v>
      </c>
      <c r="AR239">
        <v>78.336245327383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MAX(0,($B$13+$C$13*DP239)/(1+$D$13*DP239)*DI239/(DK239+273)*$E$13)</f>
        <v>0</v>
      </c>
      <c r="AX239" t="s">
        <v>419</v>
      </c>
      <c r="AY239" t="s">
        <v>419</v>
      </c>
      <c r="AZ239">
        <v>0</v>
      </c>
      <c r="BA239">
        <v>0</v>
      </c>
      <c r="BB239">
        <f>1-AZ239/BA239</f>
        <v>0</v>
      </c>
      <c r="BC239">
        <v>0</v>
      </c>
      <c r="BD239" t="s">
        <v>419</v>
      </c>
      <c r="BE239" t="s">
        <v>419</v>
      </c>
      <c r="BF239">
        <v>0</v>
      </c>
      <c r="BG239">
        <v>0</v>
      </c>
      <c r="BH239">
        <f>1-BF239/BG239</f>
        <v>0</v>
      </c>
      <c r="BI239">
        <v>0.5</v>
      </c>
      <c r="BJ239">
        <f>CS239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419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f>$B$11*DQ239+$C$11*DR239+$F$11*EC239*(1-EF239)</f>
        <v>0</v>
      </c>
      <c r="CS239">
        <f>CR239*CT239</f>
        <v>0</v>
      </c>
      <c r="CT239">
        <f>($B$11*$D$9+$C$11*$D$9+$F$11*((EP239+EH239)/MAX(EP239+EH239+EQ239, 0.1)*$I$9+EQ239/MAX(EP239+EH239+EQ239, 0.1)*$J$9))/($B$11+$C$11+$F$11)</f>
        <v>0</v>
      </c>
      <c r="CU239">
        <f>($B$11*$K$9+$C$11*$K$9+$F$11*((EP239+EH239)/MAX(EP239+EH239+EQ239, 0.1)*$P$9+EQ239/MAX(EP239+EH239+EQ239, 0.1)*$Q$9))/($B$11+$C$11+$F$11)</f>
        <v>0</v>
      </c>
      <c r="CV239">
        <v>6</v>
      </c>
      <c r="CW239">
        <v>0.5</v>
      </c>
      <c r="CX239" t="s">
        <v>420</v>
      </c>
      <c r="CY239">
        <v>2</v>
      </c>
      <c r="CZ239" t="b">
        <v>1</v>
      </c>
      <c r="DA239">
        <v>1654193776.1</v>
      </c>
      <c r="DB239">
        <v>931.988181818182</v>
      </c>
      <c r="DC239">
        <v>928.699090909091</v>
      </c>
      <c r="DD239">
        <v>8.55519090909091</v>
      </c>
      <c r="DE239">
        <v>8.48237272727273</v>
      </c>
      <c r="DF239">
        <v>928.644181818182</v>
      </c>
      <c r="DG239">
        <v>8.58532727272727</v>
      </c>
      <c r="DH239">
        <v>600.000181818182</v>
      </c>
      <c r="DI239">
        <v>90.5487363636364</v>
      </c>
      <c r="DJ239">
        <v>0.0999398636363636</v>
      </c>
      <c r="DK239">
        <v>18.0314</v>
      </c>
      <c r="DL239">
        <v>17.6323454545455</v>
      </c>
      <c r="DM239">
        <v>999.9</v>
      </c>
      <c r="DN239">
        <v>0</v>
      </c>
      <c r="DO239">
        <v>0</v>
      </c>
      <c r="DP239">
        <v>10005.46</v>
      </c>
      <c r="DQ239">
        <v>0</v>
      </c>
      <c r="DR239">
        <v>0.220656</v>
      </c>
      <c r="DS239">
        <v>3.28906818181818</v>
      </c>
      <c r="DT239">
        <v>940.030272727273</v>
      </c>
      <c r="DU239">
        <v>936.644</v>
      </c>
      <c r="DV239">
        <v>0.0728154772727273</v>
      </c>
      <c r="DW239">
        <v>928.699090909091</v>
      </c>
      <c r="DX239">
        <v>8.48237272727273</v>
      </c>
      <c r="DY239">
        <v>0.774661727272727</v>
      </c>
      <c r="DZ239">
        <v>0.768068272727273</v>
      </c>
      <c r="EA239">
        <v>3.25127181818182</v>
      </c>
      <c r="EB239">
        <v>3.13039727272727</v>
      </c>
      <c r="EC239">
        <v>0</v>
      </c>
      <c r="ED239">
        <v>0</v>
      </c>
      <c r="EE239">
        <v>0</v>
      </c>
      <c r="EF239">
        <v>0</v>
      </c>
      <c r="EG239">
        <v>-1.40909090909091</v>
      </c>
      <c r="EH239">
        <v>0</v>
      </c>
      <c r="EI239">
        <v>-35</v>
      </c>
      <c r="EJ239">
        <v>-1.5</v>
      </c>
      <c r="EK239">
        <v>29.812</v>
      </c>
      <c r="EL239">
        <v>35.25</v>
      </c>
      <c r="EM239">
        <v>32.062</v>
      </c>
      <c r="EN239">
        <v>36.5</v>
      </c>
      <c r="EO239">
        <v>30.875</v>
      </c>
      <c r="EP239">
        <v>0</v>
      </c>
      <c r="EQ239">
        <v>0</v>
      </c>
      <c r="ER239">
        <v>0</v>
      </c>
      <c r="ES239">
        <v>1654193779.9</v>
      </c>
      <c r="ET239">
        <v>0</v>
      </c>
      <c r="EU239">
        <v>4.24</v>
      </c>
      <c r="EV239">
        <v>-58.7307703472688</v>
      </c>
      <c r="EW239">
        <v>33.0000001008693</v>
      </c>
      <c r="EX239">
        <v>-40.06</v>
      </c>
      <c r="EY239">
        <v>15</v>
      </c>
      <c r="EZ239">
        <v>0</v>
      </c>
      <c r="FA239" t="s">
        <v>421</v>
      </c>
      <c r="FB239">
        <v>1653839153.1</v>
      </c>
      <c r="FC239">
        <v>1653839148.6</v>
      </c>
      <c r="FD239">
        <v>0</v>
      </c>
      <c r="FE239">
        <v>0.832</v>
      </c>
      <c r="FF239">
        <v>0.044</v>
      </c>
      <c r="FG239">
        <v>2.673</v>
      </c>
      <c r="FH239">
        <v>0.008</v>
      </c>
      <c r="FI239">
        <v>427</v>
      </c>
      <c r="FJ239">
        <v>11</v>
      </c>
      <c r="FK239">
        <v>0.49</v>
      </c>
      <c r="FL239">
        <v>0.23</v>
      </c>
      <c r="FM239">
        <v>3.34449466666667</v>
      </c>
      <c r="FN239">
        <v>-0.506515862068962</v>
      </c>
      <c r="FO239">
        <v>0.0656018884755276</v>
      </c>
      <c r="FP239">
        <v>-1</v>
      </c>
      <c r="FQ239">
        <v>5.38</v>
      </c>
      <c r="FR239">
        <v>-28.8076933433083</v>
      </c>
      <c r="FS239">
        <v>12.8959528535118</v>
      </c>
      <c r="FT239">
        <v>0</v>
      </c>
      <c r="FU239">
        <v>0.0685005833333333</v>
      </c>
      <c r="FV239">
        <v>0.168786796885428</v>
      </c>
      <c r="FW239">
        <v>0.025678333511167</v>
      </c>
      <c r="FX239">
        <v>0</v>
      </c>
      <c r="FY239">
        <v>0</v>
      </c>
      <c r="FZ239">
        <v>2</v>
      </c>
      <c r="GA239" t="s">
        <v>422</v>
      </c>
      <c r="GB239">
        <v>3.21144</v>
      </c>
      <c r="GC239">
        <v>2.75491</v>
      </c>
      <c r="GD239">
        <v>0.162036</v>
      </c>
      <c r="GE239">
        <v>0.161983</v>
      </c>
      <c r="GF239">
        <v>0.0497796</v>
      </c>
      <c r="GG239">
        <v>0.0502608</v>
      </c>
      <c r="GH239">
        <v>33095.2</v>
      </c>
      <c r="GI239">
        <v>36575.2</v>
      </c>
      <c r="GJ239">
        <v>35745.2</v>
      </c>
      <c r="GK239">
        <v>39568.3</v>
      </c>
      <c r="GL239">
        <v>48074</v>
      </c>
      <c r="GM239">
        <v>54184.4</v>
      </c>
      <c r="GN239">
        <v>55714.7</v>
      </c>
      <c r="GO239">
        <v>63335.5</v>
      </c>
      <c r="GP239">
        <v>2.2742</v>
      </c>
      <c r="GQ239">
        <v>2.46855</v>
      </c>
      <c r="GR239">
        <v>0.098329</v>
      </c>
      <c r="GS239">
        <v>0</v>
      </c>
      <c r="GT239">
        <v>16.0024</v>
      </c>
      <c r="GU239">
        <v>999.9</v>
      </c>
      <c r="GV239">
        <v>37.187</v>
      </c>
      <c r="GW239">
        <v>19.677</v>
      </c>
      <c r="GX239">
        <v>9.44678</v>
      </c>
      <c r="GY239">
        <v>54.3656</v>
      </c>
      <c r="GZ239">
        <v>36.3221</v>
      </c>
      <c r="HA239">
        <v>2</v>
      </c>
      <c r="HB239">
        <v>-0.632739</v>
      </c>
      <c r="HC239">
        <v>0</v>
      </c>
      <c r="HD239">
        <v>20.1789</v>
      </c>
      <c r="HE239">
        <v>5.20291</v>
      </c>
      <c r="HF239">
        <v>12.004</v>
      </c>
      <c r="HG239">
        <v>4.97565</v>
      </c>
      <c r="HH239">
        <v>3.293</v>
      </c>
      <c r="HI239">
        <v>455.8</v>
      </c>
      <c r="HJ239">
        <v>9999</v>
      </c>
      <c r="HK239">
        <v>9999</v>
      </c>
      <c r="HL239">
        <v>8593.3</v>
      </c>
      <c r="HM239">
        <v>1.86234</v>
      </c>
      <c r="HN239">
        <v>1.86763</v>
      </c>
      <c r="HO239">
        <v>1.86737</v>
      </c>
      <c r="HP239">
        <v>1.86843</v>
      </c>
      <c r="HQ239">
        <v>1.86935</v>
      </c>
      <c r="HR239">
        <v>1.86539</v>
      </c>
      <c r="HS239">
        <v>1.86661</v>
      </c>
      <c r="HT239">
        <v>1.86798</v>
      </c>
      <c r="HU239">
        <v>5</v>
      </c>
      <c r="HV239">
        <v>0</v>
      </c>
      <c r="HW239">
        <v>0</v>
      </c>
      <c r="HX239">
        <v>0</v>
      </c>
      <c r="HY239" t="s">
        <v>423</v>
      </c>
      <c r="HZ239" t="s">
        <v>424</v>
      </c>
      <c r="IA239" t="s">
        <v>425</v>
      </c>
      <c r="IB239" t="s">
        <v>425</v>
      </c>
      <c r="IC239" t="s">
        <v>425</v>
      </c>
      <c r="ID239" t="s">
        <v>425</v>
      </c>
      <c r="IE239">
        <v>0</v>
      </c>
      <c r="IF239">
        <v>100</v>
      </c>
      <c r="IG239">
        <v>100</v>
      </c>
      <c r="IH239">
        <v>3.341</v>
      </c>
      <c r="II239">
        <v>-0.0303</v>
      </c>
      <c r="IJ239">
        <v>2.1281692141418</v>
      </c>
      <c r="IK239">
        <v>0.00126289029031032</v>
      </c>
      <c r="IL239">
        <v>1.41772891061911e-08</v>
      </c>
      <c r="IM239">
        <v>3.84268295795709e-11</v>
      </c>
      <c r="IN239">
        <v>-0.00961934716735676</v>
      </c>
      <c r="IO239">
        <v>-0.0181798780298593</v>
      </c>
      <c r="IP239">
        <v>0.00198435848900387</v>
      </c>
      <c r="IQ239">
        <v>-1.69116240974151e-05</v>
      </c>
      <c r="IR239">
        <v>-3</v>
      </c>
      <c r="IS239">
        <v>2251</v>
      </c>
      <c r="IT239">
        <v>1</v>
      </c>
      <c r="IU239">
        <v>27</v>
      </c>
      <c r="IV239">
        <v>5910.4</v>
      </c>
      <c r="IW239">
        <v>5910.5</v>
      </c>
      <c r="IX239">
        <v>0.148926</v>
      </c>
      <c r="IY239">
        <v>4.99756</v>
      </c>
      <c r="IZ239">
        <v>2.24854</v>
      </c>
      <c r="JA239">
        <v>2.60254</v>
      </c>
      <c r="JB239">
        <v>1.99585</v>
      </c>
      <c r="JC239">
        <v>2.33276</v>
      </c>
      <c r="JD239">
        <v>22.2437</v>
      </c>
      <c r="JE239">
        <v>14.9288</v>
      </c>
      <c r="JF239">
        <v>2</v>
      </c>
      <c r="JG239">
        <v>614.882</v>
      </c>
      <c r="JH239">
        <v>769.45</v>
      </c>
      <c r="JI239">
        <v>17.7818</v>
      </c>
      <c r="JJ239">
        <v>18.6539</v>
      </c>
      <c r="JK239">
        <v>30.0001</v>
      </c>
      <c r="JL239">
        <v>18.594</v>
      </c>
      <c r="JM239">
        <v>18.5419</v>
      </c>
      <c r="JN239">
        <v>-1</v>
      </c>
      <c r="JO239">
        <v>-30</v>
      </c>
      <c r="JP239">
        <v>-30</v>
      </c>
      <c r="JQ239">
        <v>-999.9</v>
      </c>
      <c r="JR239">
        <v>420.1</v>
      </c>
      <c r="JS239">
        <v>0</v>
      </c>
      <c r="JT239">
        <v>103.469</v>
      </c>
      <c r="JU239">
        <v>105.506</v>
      </c>
    </row>
    <row r="240" spans="1:281">
      <c r="A240">
        <v>224</v>
      </c>
      <c r="B240">
        <v>1654193839.1</v>
      </c>
      <c r="C240">
        <v>13382</v>
      </c>
      <c r="D240" t="s">
        <v>871</v>
      </c>
      <c r="E240" t="s">
        <v>872</v>
      </c>
      <c r="F240">
        <v>5</v>
      </c>
      <c r="G240" t="s">
        <v>417</v>
      </c>
      <c r="H240" t="s">
        <v>418</v>
      </c>
      <c r="I240">
        <v>1654193836.1</v>
      </c>
      <c r="J240">
        <f>(K240)/1000</f>
        <v>0</v>
      </c>
      <c r="K240">
        <f>IF(CZ240, AN240, AH240)</f>
        <v>0</v>
      </c>
      <c r="L240">
        <f>IF(CZ240, AI240, AG240)</f>
        <v>0</v>
      </c>
      <c r="M240">
        <f>DB240 - IF(AU240&gt;1, L240*CV240*100.0/(AW240*DP240), 0)</f>
        <v>0</v>
      </c>
      <c r="N240">
        <f>((T240-J240/2)*M240-L240)/(T240+J240/2)</f>
        <v>0</v>
      </c>
      <c r="O240">
        <f>N240*(DI240+DJ240)/1000.0</f>
        <v>0</v>
      </c>
      <c r="P240">
        <f>(DB240 - IF(AU240&gt;1, L240*CV240*100.0/(AW240*DP240), 0))*(DI240+DJ240)/1000.0</f>
        <v>0</v>
      </c>
      <c r="Q240">
        <f>2.0/((1/S240-1/R240)+SIGN(S240)*SQRT((1/S240-1/R240)*(1/S240-1/R240) + 4*CW240/((CW240+1)*(CW240+1))*(2*1/S240*1/R240-1/R240*1/R240)))</f>
        <v>0</v>
      </c>
      <c r="R240">
        <f>IF(LEFT(CX240,1)&lt;&gt;"0",IF(LEFT(CX240,1)="1",3.0,CY240),$D$5+$E$5*(DP240*DI240/($K$5*1000))+$F$5*(DP240*DI240/($K$5*1000))*MAX(MIN(CV240,$J$5),$I$5)*MAX(MIN(CV240,$J$5),$I$5)+$G$5*MAX(MIN(CV240,$J$5),$I$5)*(DP240*DI240/($K$5*1000))+$H$5*(DP240*DI240/($K$5*1000))*(DP240*DI240/($K$5*1000)))</f>
        <v>0</v>
      </c>
      <c r="S240">
        <f>J240*(1000-(1000*0.61365*exp(17.502*W240/(240.97+W240))/(DI240+DJ240)+DD240)/2)/(1000*0.61365*exp(17.502*W240/(240.97+W240))/(DI240+DJ240)-DD240)</f>
        <v>0</v>
      </c>
      <c r="T240">
        <f>1/((CW240+1)/(Q240/1.6)+1/(R240/1.37)) + CW240/((CW240+1)/(Q240/1.6) + CW240/(R240/1.37))</f>
        <v>0</v>
      </c>
      <c r="U240">
        <f>(CR240*CU240)</f>
        <v>0</v>
      </c>
      <c r="V240">
        <f>(DK240+(U240+2*0.95*5.67E-8*(((DK240+$B$7)+273)^4-(DK240+273)^4)-44100*J240)/(1.84*29.3*R240+8*0.95*5.67E-8*(DK240+273)^3))</f>
        <v>0</v>
      </c>
      <c r="W240">
        <f>($C$7*DL240+$D$7*DM240+$E$7*V240)</f>
        <v>0</v>
      </c>
      <c r="X240">
        <f>0.61365*exp(17.502*W240/(240.97+W240))</f>
        <v>0</v>
      </c>
      <c r="Y240">
        <f>(Z240/AA240*100)</f>
        <v>0</v>
      </c>
      <c r="Z240">
        <f>DD240*(DI240+DJ240)/1000</f>
        <v>0</v>
      </c>
      <c r="AA240">
        <f>0.61365*exp(17.502*DK240/(240.97+DK240))</f>
        <v>0</v>
      </c>
      <c r="AB240">
        <f>(X240-DD240*(DI240+DJ240)/1000)</f>
        <v>0</v>
      </c>
      <c r="AC240">
        <f>(-J240*44100)</f>
        <v>0</v>
      </c>
      <c r="AD240">
        <f>2*29.3*R240*0.92*(DK240-W240)</f>
        <v>0</v>
      </c>
      <c r="AE240">
        <f>2*0.95*5.67E-8*(((DK240+$B$7)+273)^4-(W240+273)^4)</f>
        <v>0</v>
      </c>
      <c r="AF240">
        <f>U240+AE240+AC240+AD240</f>
        <v>0</v>
      </c>
      <c r="AG240">
        <f>DH240*AU240*(DC240-DB240*(1000-AU240*DE240)/(1000-AU240*DD240))/(100*CV240)</f>
        <v>0</v>
      </c>
      <c r="AH240">
        <f>1000*DH240*AU240*(DD240-DE240)/(100*CV240*(1000-AU240*DD240))</f>
        <v>0</v>
      </c>
      <c r="AI240">
        <f>(AJ240 - AK240 - DI240*1E3/(8.314*(DK240+273.15)) * AM240/DH240 * AL240) * DH240/(100*CV240) * (1000 - DE240)/1000</f>
        <v>0</v>
      </c>
      <c r="AJ240">
        <v>891.647124000809</v>
      </c>
      <c r="AK240">
        <v>893.440351515151</v>
      </c>
      <c r="AL240">
        <v>-0.713828156944346</v>
      </c>
      <c r="AM240">
        <v>66.9138105753433</v>
      </c>
      <c r="AN240">
        <f>(AP240 - AO240 + DI240*1E3/(8.314*(DK240+273.15)) * AR240/DH240 * AQ240) * DH240/(100*CV240) * 1000/(1000 - AP240)</f>
        <v>0</v>
      </c>
      <c r="AO240">
        <v>8.62961466050079</v>
      </c>
      <c r="AP240">
        <v>8.67208315151515</v>
      </c>
      <c r="AQ240">
        <v>-0.000165760643287753</v>
      </c>
      <c r="AR240">
        <v>78.336245327383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MAX(0,($B$13+$C$13*DP240)/(1+$D$13*DP240)*DI240/(DK240+273)*$E$13)</f>
        <v>0</v>
      </c>
      <c r="AX240" t="s">
        <v>419</v>
      </c>
      <c r="AY240" t="s">
        <v>419</v>
      </c>
      <c r="AZ240">
        <v>0</v>
      </c>
      <c r="BA240">
        <v>0</v>
      </c>
      <c r="BB240">
        <f>1-AZ240/BA240</f>
        <v>0</v>
      </c>
      <c r="BC240">
        <v>0</v>
      </c>
      <c r="BD240" t="s">
        <v>419</v>
      </c>
      <c r="BE240" t="s">
        <v>419</v>
      </c>
      <c r="BF240">
        <v>0</v>
      </c>
      <c r="BG240">
        <v>0</v>
      </c>
      <c r="BH240">
        <f>1-BF240/BG240</f>
        <v>0</v>
      </c>
      <c r="BI240">
        <v>0.5</v>
      </c>
      <c r="BJ240">
        <f>CS240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419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f>$B$11*DQ240+$C$11*DR240+$F$11*EC240*(1-EF240)</f>
        <v>0</v>
      </c>
      <c r="CS240">
        <f>CR240*CT240</f>
        <v>0</v>
      </c>
      <c r="CT240">
        <f>($B$11*$D$9+$C$11*$D$9+$F$11*((EP240+EH240)/MAX(EP240+EH240+EQ240, 0.1)*$I$9+EQ240/MAX(EP240+EH240+EQ240, 0.1)*$J$9))/($B$11+$C$11+$F$11)</f>
        <v>0</v>
      </c>
      <c r="CU240">
        <f>($B$11*$K$9+$C$11*$K$9+$F$11*((EP240+EH240)/MAX(EP240+EH240+EQ240, 0.1)*$P$9+EQ240/MAX(EP240+EH240+EQ240, 0.1)*$Q$9))/($B$11+$C$11+$F$11)</f>
        <v>0</v>
      </c>
      <c r="CV240">
        <v>6</v>
      </c>
      <c r="CW240">
        <v>0.5</v>
      </c>
      <c r="CX240" t="s">
        <v>420</v>
      </c>
      <c r="CY240">
        <v>2</v>
      </c>
      <c r="CZ240" t="b">
        <v>1</v>
      </c>
      <c r="DA240">
        <v>1654193836.1</v>
      </c>
      <c r="DB240">
        <v>887.466090909091</v>
      </c>
      <c r="DC240">
        <v>884.385454545455</v>
      </c>
      <c r="DD240">
        <v>8.67538</v>
      </c>
      <c r="DE240">
        <v>8.63316727272727</v>
      </c>
      <c r="DF240">
        <v>884.183727272727</v>
      </c>
      <c r="DG240">
        <v>8.70405363636364</v>
      </c>
      <c r="DH240">
        <v>600.045454545455</v>
      </c>
      <c r="DI240">
        <v>90.5481181818182</v>
      </c>
      <c r="DJ240">
        <v>0.100307272727273</v>
      </c>
      <c r="DK240">
        <v>18.0054909090909</v>
      </c>
      <c r="DL240">
        <v>17.6065181818182</v>
      </c>
      <c r="DM240">
        <v>999.9</v>
      </c>
      <c r="DN240">
        <v>0</v>
      </c>
      <c r="DO240">
        <v>0</v>
      </c>
      <c r="DP240">
        <v>9953.18181818182</v>
      </c>
      <c r="DQ240">
        <v>0</v>
      </c>
      <c r="DR240">
        <v>0.220656</v>
      </c>
      <c r="DS240">
        <v>3.08073272727273</v>
      </c>
      <c r="DT240">
        <v>895.232545454546</v>
      </c>
      <c r="DU240">
        <v>892.086909090909</v>
      </c>
      <c r="DV240">
        <v>0.0422137909090909</v>
      </c>
      <c r="DW240">
        <v>884.385454545455</v>
      </c>
      <c r="DX240">
        <v>8.63316727272727</v>
      </c>
      <c r="DY240">
        <v>0.785539363636364</v>
      </c>
      <c r="DZ240">
        <v>0.781716909090909</v>
      </c>
      <c r="EA240">
        <v>3.44864181818182</v>
      </c>
      <c r="EB240">
        <v>3.37956636363636</v>
      </c>
      <c r="EC240">
        <v>0</v>
      </c>
      <c r="ED240">
        <v>0</v>
      </c>
      <c r="EE240">
        <v>0</v>
      </c>
      <c r="EF240">
        <v>0</v>
      </c>
      <c r="EG240">
        <v>-0.954545454545455</v>
      </c>
      <c r="EH240">
        <v>0</v>
      </c>
      <c r="EI240">
        <v>-33.6818181818182</v>
      </c>
      <c r="EJ240">
        <v>-2.63636363636364</v>
      </c>
      <c r="EK240">
        <v>29.812</v>
      </c>
      <c r="EL240">
        <v>35.25</v>
      </c>
      <c r="EM240">
        <v>32.0281818181818</v>
      </c>
      <c r="EN240">
        <v>36.4427272727273</v>
      </c>
      <c r="EO240">
        <v>30.875</v>
      </c>
      <c r="EP240">
        <v>0</v>
      </c>
      <c r="EQ240">
        <v>0</v>
      </c>
      <c r="ER240">
        <v>0</v>
      </c>
      <c r="ES240">
        <v>1654193839.9</v>
      </c>
      <c r="ET240">
        <v>0</v>
      </c>
      <c r="EU240">
        <v>-0.78</v>
      </c>
      <c r="EV240">
        <v>-41.8461541706288</v>
      </c>
      <c r="EW240">
        <v>25.6538462496602</v>
      </c>
      <c r="EX240">
        <v>-35.58</v>
      </c>
      <c r="EY240">
        <v>15</v>
      </c>
      <c r="EZ240">
        <v>0</v>
      </c>
      <c r="FA240" t="s">
        <v>421</v>
      </c>
      <c r="FB240">
        <v>1653839153.1</v>
      </c>
      <c r="FC240">
        <v>1653839148.6</v>
      </c>
      <c r="FD240">
        <v>0</v>
      </c>
      <c r="FE240">
        <v>0.832</v>
      </c>
      <c r="FF240">
        <v>0.044</v>
      </c>
      <c r="FG240">
        <v>2.673</v>
      </c>
      <c r="FH240">
        <v>0.008</v>
      </c>
      <c r="FI240">
        <v>427</v>
      </c>
      <c r="FJ240">
        <v>11</v>
      </c>
      <c r="FK240">
        <v>0.49</v>
      </c>
      <c r="FL240">
        <v>0.23</v>
      </c>
      <c r="FM240">
        <v>3.18114633333333</v>
      </c>
      <c r="FN240">
        <v>-1.36481005561735</v>
      </c>
      <c r="FO240">
        <v>0.118853374331101</v>
      </c>
      <c r="FP240">
        <v>-1</v>
      </c>
      <c r="FQ240">
        <v>0.26</v>
      </c>
      <c r="FR240">
        <v>-35.6153848587408</v>
      </c>
      <c r="FS240">
        <v>11.8347961537155</v>
      </c>
      <c r="FT240">
        <v>0</v>
      </c>
      <c r="FU240">
        <v>0.0252104146666667</v>
      </c>
      <c r="FV240">
        <v>0.203254624605117</v>
      </c>
      <c r="FW240">
        <v>0.0148291457574334</v>
      </c>
      <c r="FX240">
        <v>0</v>
      </c>
      <c r="FY240">
        <v>0</v>
      </c>
      <c r="FZ240">
        <v>2</v>
      </c>
      <c r="GA240" t="s">
        <v>422</v>
      </c>
      <c r="GB240">
        <v>3.21145</v>
      </c>
      <c r="GC240">
        <v>2.75455</v>
      </c>
      <c r="GD240">
        <v>0.156987</v>
      </c>
      <c r="GE240">
        <v>0.156985</v>
      </c>
      <c r="GF240">
        <v>0.050352</v>
      </c>
      <c r="GG240">
        <v>0.0506481</v>
      </c>
      <c r="GH240">
        <v>33295.6</v>
      </c>
      <c r="GI240">
        <v>36793.4</v>
      </c>
      <c r="GJ240">
        <v>35746.6</v>
      </c>
      <c r="GK240">
        <v>39568.9</v>
      </c>
      <c r="GL240">
        <v>48045.9</v>
      </c>
      <c r="GM240">
        <v>54162.9</v>
      </c>
      <c r="GN240">
        <v>55716.4</v>
      </c>
      <c r="GO240">
        <v>63336.6</v>
      </c>
      <c r="GP240">
        <v>2.27443</v>
      </c>
      <c r="GQ240">
        <v>2.4686</v>
      </c>
      <c r="GR240">
        <v>0.0981055</v>
      </c>
      <c r="GS240">
        <v>0</v>
      </c>
      <c r="GT240">
        <v>15.9761</v>
      </c>
      <c r="GU240">
        <v>999.9</v>
      </c>
      <c r="GV240">
        <v>37.462</v>
      </c>
      <c r="GW240">
        <v>19.657</v>
      </c>
      <c r="GX240">
        <v>9.5051</v>
      </c>
      <c r="GY240">
        <v>54.6356</v>
      </c>
      <c r="GZ240">
        <v>36.3061</v>
      </c>
      <c r="HA240">
        <v>2</v>
      </c>
      <c r="HB240">
        <v>-0.633585</v>
      </c>
      <c r="HC240">
        <v>0</v>
      </c>
      <c r="HD240">
        <v>20.179</v>
      </c>
      <c r="HE240">
        <v>5.20381</v>
      </c>
      <c r="HF240">
        <v>12.004</v>
      </c>
      <c r="HG240">
        <v>4.97575</v>
      </c>
      <c r="HH240">
        <v>3.293</v>
      </c>
      <c r="HI240">
        <v>455.8</v>
      </c>
      <c r="HJ240">
        <v>9999</v>
      </c>
      <c r="HK240">
        <v>9999</v>
      </c>
      <c r="HL240">
        <v>8593.3</v>
      </c>
      <c r="HM240">
        <v>1.86234</v>
      </c>
      <c r="HN240">
        <v>1.86761</v>
      </c>
      <c r="HO240">
        <v>1.86737</v>
      </c>
      <c r="HP240">
        <v>1.86842</v>
      </c>
      <c r="HQ240">
        <v>1.86935</v>
      </c>
      <c r="HR240">
        <v>1.8654</v>
      </c>
      <c r="HS240">
        <v>1.86661</v>
      </c>
      <c r="HT240">
        <v>1.86798</v>
      </c>
      <c r="HU240">
        <v>5</v>
      </c>
      <c r="HV240">
        <v>0</v>
      </c>
      <c r="HW240">
        <v>0</v>
      </c>
      <c r="HX240">
        <v>0</v>
      </c>
      <c r="HY240" t="s">
        <v>423</v>
      </c>
      <c r="HZ240" t="s">
        <v>424</v>
      </c>
      <c r="IA240" t="s">
        <v>425</v>
      </c>
      <c r="IB240" t="s">
        <v>425</v>
      </c>
      <c r="IC240" t="s">
        <v>425</v>
      </c>
      <c r="ID240" t="s">
        <v>425</v>
      </c>
      <c r="IE240">
        <v>0</v>
      </c>
      <c r="IF240">
        <v>100</v>
      </c>
      <c r="IG240">
        <v>100</v>
      </c>
      <c r="IH240">
        <v>3.28</v>
      </c>
      <c r="II240">
        <v>-0.0287</v>
      </c>
      <c r="IJ240">
        <v>2.1281692141418</v>
      </c>
      <c r="IK240">
        <v>0.00126289029031032</v>
      </c>
      <c r="IL240">
        <v>1.41772891061911e-08</v>
      </c>
      <c r="IM240">
        <v>3.84268295795709e-11</v>
      </c>
      <c r="IN240">
        <v>-0.00961934716735676</v>
      </c>
      <c r="IO240">
        <v>-0.0181798780298593</v>
      </c>
      <c r="IP240">
        <v>0.00198435848900387</v>
      </c>
      <c r="IQ240">
        <v>-1.69116240974151e-05</v>
      </c>
      <c r="IR240">
        <v>-3</v>
      </c>
      <c r="IS240">
        <v>2251</v>
      </c>
      <c r="IT240">
        <v>1</v>
      </c>
      <c r="IU240">
        <v>27</v>
      </c>
      <c r="IV240">
        <v>5911.4</v>
      </c>
      <c r="IW240">
        <v>5911.5</v>
      </c>
      <c r="IX240">
        <v>0.148926</v>
      </c>
      <c r="IY240">
        <v>4.99756</v>
      </c>
      <c r="IZ240">
        <v>2.24854</v>
      </c>
      <c r="JA240">
        <v>2.60376</v>
      </c>
      <c r="JB240">
        <v>1.99585</v>
      </c>
      <c r="JC240">
        <v>2.32788</v>
      </c>
      <c r="JD240">
        <v>22.2034</v>
      </c>
      <c r="JE240">
        <v>14.9288</v>
      </c>
      <c r="JF240">
        <v>2</v>
      </c>
      <c r="JG240">
        <v>614.922</v>
      </c>
      <c r="JH240">
        <v>769.336</v>
      </c>
      <c r="JI240">
        <v>17.7703</v>
      </c>
      <c r="JJ240">
        <v>18.6442</v>
      </c>
      <c r="JK240">
        <v>29.9999</v>
      </c>
      <c r="JL240">
        <v>18.5844</v>
      </c>
      <c r="JM240">
        <v>18.5323</v>
      </c>
      <c r="JN240">
        <v>-1</v>
      </c>
      <c r="JO240">
        <v>-30</v>
      </c>
      <c r="JP240">
        <v>-30</v>
      </c>
      <c r="JQ240">
        <v>-999.9</v>
      </c>
      <c r="JR240">
        <v>420.1</v>
      </c>
      <c r="JS240">
        <v>0</v>
      </c>
      <c r="JT240">
        <v>103.472</v>
      </c>
      <c r="JU240">
        <v>105.508</v>
      </c>
    </row>
    <row r="241" spans="1:281">
      <c r="A241">
        <v>225</v>
      </c>
      <c r="B241">
        <v>1654193899.1</v>
      </c>
      <c r="C241">
        <v>13442</v>
      </c>
      <c r="D241" t="s">
        <v>873</v>
      </c>
      <c r="E241" t="s">
        <v>874</v>
      </c>
      <c r="F241">
        <v>5</v>
      </c>
      <c r="G241" t="s">
        <v>417</v>
      </c>
      <c r="H241" t="s">
        <v>418</v>
      </c>
      <c r="I241">
        <v>1654193896.1</v>
      </c>
      <c r="J241">
        <f>(K241)/1000</f>
        <v>0</v>
      </c>
      <c r="K241">
        <f>IF(CZ241, AN241, AH241)</f>
        <v>0</v>
      </c>
      <c r="L241">
        <f>IF(CZ241, AI241, AG241)</f>
        <v>0</v>
      </c>
      <c r="M241">
        <f>DB241 - IF(AU241&gt;1, L241*CV241*100.0/(AW241*DP241), 0)</f>
        <v>0</v>
      </c>
      <c r="N241">
        <f>((T241-J241/2)*M241-L241)/(T241+J241/2)</f>
        <v>0</v>
      </c>
      <c r="O241">
        <f>N241*(DI241+DJ241)/1000.0</f>
        <v>0</v>
      </c>
      <c r="P241">
        <f>(DB241 - IF(AU241&gt;1, L241*CV241*100.0/(AW241*DP241), 0))*(DI241+DJ241)/1000.0</f>
        <v>0</v>
      </c>
      <c r="Q241">
        <f>2.0/((1/S241-1/R241)+SIGN(S241)*SQRT((1/S241-1/R241)*(1/S241-1/R241) + 4*CW241/((CW241+1)*(CW241+1))*(2*1/S241*1/R241-1/R241*1/R241)))</f>
        <v>0</v>
      </c>
      <c r="R241">
        <f>IF(LEFT(CX241,1)&lt;&gt;"0",IF(LEFT(CX241,1)="1",3.0,CY241),$D$5+$E$5*(DP241*DI241/($K$5*1000))+$F$5*(DP241*DI241/($K$5*1000))*MAX(MIN(CV241,$J$5),$I$5)*MAX(MIN(CV241,$J$5),$I$5)+$G$5*MAX(MIN(CV241,$J$5),$I$5)*(DP241*DI241/($K$5*1000))+$H$5*(DP241*DI241/($K$5*1000))*(DP241*DI241/($K$5*1000)))</f>
        <v>0</v>
      </c>
      <c r="S241">
        <f>J241*(1000-(1000*0.61365*exp(17.502*W241/(240.97+W241))/(DI241+DJ241)+DD241)/2)/(1000*0.61365*exp(17.502*W241/(240.97+W241))/(DI241+DJ241)-DD241)</f>
        <v>0</v>
      </c>
      <c r="T241">
        <f>1/((CW241+1)/(Q241/1.6)+1/(R241/1.37)) + CW241/((CW241+1)/(Q241/1.6) + CW241/(R241/1.37))</f>
        <v>0</v>
      </c>
      <c r="U241">
        <f>(CR241*CU241)</f>
        <v>0</v>
      </c>
      <c r="V241">
        <f>(DK241+(U241+2*0.95*5.67E-8*(((DK241+$B$7)+273)^4-(DK241+273)^4)-44100*J241)/(1.84*29.3*R241+8*0.95*5.67E-8*(DK241+273)^3))</f>
        <v>0</v>
      </c>
      <c r="W241">
        <f>($C$7*DL241+$D$7*DM241+$E$7*V241)</f>
        <v>0</v>
      </c>
      <c r="X241">
        <f>0.61365*exp(17.502*W241/(240.97+W241))</f>
        <v>0</v>
      </c>
      <c r="Y241">
        <f>(Z241/AA241*100)</f>
        <v>0</v>
      </c>
      <c r="Z241">
        <f>DD241*(DI241+DJ241)/1000</f>
        <v>0</v>
      </c>
      <c r="AA241">
        <f>0.61365*exp(17.502*DK241/(240.97+DK241))</f>
        <v>0</v>
      </c>
      <c r="AB241">
        <f>(X241-DD241*(DI241+DJ241)/1000)</f>
        <v>0</v>
      </c>
      <c r="AC241">
        <f>(-J241*44100)</f>
        <v>0</v>
      </c>
      <c r="AD241">
        <f>2*29.3*R241*0.92*(DK241-W241)</f>
        <v>0</v>
      </c>
      <c r="AE241">
        <f>2*0.95*5.67E-8*(((DK241+$B$7)+273)^4-(W241+273)^4)</f>
        <v>0</v>
      </c>
      <c r="AF241">
        <f>U241+AE241+AC241+AD241</f>
        <v>0</v>
      </c>
      <c r="AG241">
        <f>DH241*AU241*(DC241-DB241*(1000-AU241*DE241)/(1000-AU241*DD241))/(100*CV241)</f>
        <v>0</v>
      </c>
      <c r="AH241">
        <f>1000*DH241*AU241*(DD241-DE241)/(100*CV241*(1000-AU241*DD241))</f>
        <v>0</v>
      </c>
      <c r="AI241">
        <f>(AJ241 - AK241 - DI241*1E3/(8.314*(DK241+273.15)) * AM241/DH241 * AL241) * DH241/(100*CV241) * (1000 - DE241)/1000</f>
        <v>0</v>
      </c>
      <c r="AJ241">
        <v>890.79508549914</v>
      </c>
      <c r="AK241">
        <v>875.503806060606</v>
      </c>
      <c r="AL241">
        <v>3.50202924786193</v>
      </c>
      <c r="AM241">
        <v>66.9138105753433</v>
      </c>
      <c r="AN241">
        <f>(AP241 - AO241 + DI241*1E3/(8.314*(DK241+273.15)) * AR241/DH241 * AQ241) * DH241/(100*CV241) * 1000/(1000 - AP241)</f>
        <v>0</v>
      </c>
      <c r="AO241">
        <v>8.47591421194891</v>
      </c>
      <c r="AP241">
        <v>8.56170127272727</v>
      </c>
      <c r="AQ241">
        <v>-0.00897144180678869</v>
      </c>
      <c r="AR241">
        <v>78.336245327383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MAX(0,($B$13+$C$13*DP241)/(1+$D$13*DP241)*DI241/(DK241+273)*$E$13)</f>
        <v>0</v>
      </c>
      <c r="AX241" t="s">
        <v>419</v>
      </c>
      <c r="AY241" t="s">
        <v>419</v>
      </c>
      <c r="AZ241">
        <v>0</v>
      </c>
      <c r="BA241">
        <v>0</v>
      </c>
      <c r="BB241">
        <f>1-AZ241/BA241</f>
        <v>0</v>
      </c>
      <c r="BC241">
        <v>0</v>
      </c>
      <c r="BD241" t="s">
        <v>419</v>
      </c>
      <c r="BE241" t="s">
        <v>419</v>
      </c>
      <c r="BF241">
        <v>0</v>
      </c>
      <c r="BG241">
        <v>0</v>
      </c>
      <c r="BH241">
        <f>1-BF241/BG241</f>
        <v>0</v>
      </c>
      <c r="BI241">
        <v>0.5</v>
      </c>
      <c r="BJ241">
        <f>CS241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419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f>$B$11*DQ241+$C$11*DR241+$F$11*EC241*(1-EF241)</f>
        <v>0</v>
      </c>
      <c r="CS241">
        <f>CR241*CT241</f>
        <v>0</v>
      </c>
      <c r="CT241">
        <f>($B$11*$D$9+$C$11*$D$9+$F$11*((EP241+EH241)/MAX(EP241+EH241+EQ241, 0.1)*$I$9+EQ241/MAX(EP241+EH241+EQ241, 0.1)*$J$9))/($B$11+$C$11+$F$11)</f>
        <v>0</v>
      </c>
      <c r="CU241">
        <f>($B$11*$K$9+$C$11*$K$9+$F$11*((EP241+EH241)/MAX(EP241+EH241+EQ241, 0.1)*$P$9+EQ241/MAX(EP241+EH241+EQ241, 0.1)*$Q$9))/($B$11+$C$11+$F$11)</f>
        <v>0</v>
      </c>
      <c r="CV241">
        <v>6</v>
      </c>
      <c r="CW241">
        <v>0.5</v>
      </c>
      <c r="CX241" t="s">
        <v>420</v>
      </c>
      <c r="CY241">
        <v>2</v>
      </c>
      <c r="CZ241" t="b">
        <v>1</v>
      </c>
      <c r="DA241">
        <v>1654193896.1</v>
      </c>
      <c r="DB241">
        <v>859.088090909091</v>
      </c>
      <c r="DC241">
        <v>878.525181818182</v>
      </c>
      <c r="DD241">
        <v>8.57956909090909</v>
      </c>
      <c r="DE241">
        <v>8.49000090909091</v>
      </c>
      <c r="DF241">
        <v>855.844454545455</v>
      </c>
      <c r="DG241">
        <v>8.60941363636364</v>
      </c>
      <c r="DH241">
        <v>600.012454545454</v>
      </c>
      <c r="DI241">
        <v>90.5491272727273</v>
      </c>
      <c r="DJ241">
        <v>0.0998553090909091</v>
      </c>
      <c r="DK241">
        <v>18.0093636363636</v>
      </c>
      <c r="DL241">
        <v>17.6073909090909</v>
      </c>
      <c r="DM241">
        <v>999.9</v>
      </c>
      <c r="DN241">
        <v>0</v>
      </c>
      <c r="DO241">
        <v>0</v>
      </c>
      <c r="DP241">
        <v>9985.45181818182</v>
      </c>
      <c r="DQ241">
        <v>0</v>
      </c>
      <c r="DR241">
        <v>0.220656</v>
      </c>
      <c r="DS241">
        <v>-19.4369810909091</v>
      </c>
      <c r="DT241">
        <v>866.522090909091</v>
      </c>
      <c r="DU241">
        <v>886.047272727273</v>
      </c>
      <c r="DV241">
        <v>0.0895695545454546</v>
      </c>
      <c r="DW241">
        <v>878.525181818182</v>
      </c>
      <c r="DX241">
        <v>8.49000090909091</v>
      </c>
      <c r="DY241">
        <v>0.776872636363636</v>
      </c>
      <c r="DZ241">
        <v>0.768762181818182</v>
      </c>
      <c r="EA241">
        <v>3.29158181818182</v>
      </c>
      <c r="EB241">
        <v>3.14319727272727</v>
      </c>
      <c r="EC241">
        <v>0</v>
      </c>
      <c r="ED241">
        <v>0</v>
      </c>
      <c r="EE241">
        <v>0</v>
      </c>
      <c r="EF241">
        <v>0</v>
      </c>
      <c r="EG241">
        <v>5.13636363636364</v>
      </c>
      <c r="EH241">
        <v>0</v>
      </c>
      <c r="EI241">
        <v>-36.3181818181818</v>
      </c>
      <c r="EJ241">
        <v>-1.63636363636364</v>
      </c>
      <c r="EK241">
        <v>29.75</v>
      </c>
      <c r="EL241">
        <v>35.25</v>
      </c>
      <c r="EM241">
        <v>32</v>
      </c>
      <c r="EN241">
        <v>36.437</v>
      </c>
      <c r="EO241">
        <v>30.8635454545455</v>
      </c>
      <c r="EP241">
        <v>0</v>
      </c>
      <c r="EQ241">
        <v>0</v>
      </c>
      <c r="ER241">
        <v>0</v>
      </c>
      <c r="ES241">
        <v>1654193899.9</v>
      </c>
      <c r="ET241">
        <v>0</v>
      </c>
      <c r="EU241">
        <v>0.68</v>
      </c>
      <c r="EV241">
        <v>10.3076923006385</v>
      </c>
      <c r="EW241">
        <v>-28.6538461610176</v>
      </c>
      <c r="EX241">
        <v>-37.22</v>
      </c>
      <c r="EY241">
        <v>15</v>
      </c>
      <c r="EZ241">
        <v>0</v>
      </c>
      <c r="FA241" t="s">
        <v>421</v>
      </c>
      <c r="FB241">
        <v>1653839153.1</v>
      </c>
      <c r="FC241">
        <v>1653839148.6</v>
      </c>
      <c r="FD241">
        <v>0</v>
      </c>
      <c r="FE241">
        <v>0.832</v>
      </c>
      <c r="FF241">
        <v>0.044</v>
      </c>
      <c r="FG241">
        <v>2.673</v>
      </c>
      <c r="FH241">
        <v>0.008</v>
      </c>
      <c r="FI241">
        <v>427</v>
      </c>
      <c r="FJ241">
        <v>11</v>
      </c>
      <c r="FK241">
        <v>0.49</v>
      </c>
      <c r="FL241">
        <v>0.23</v>
      </c>
      <c r="FM241">
        <v>-5.87755706451613</v>
      </c>
      <c r="FN241">
        <v>-127.921830774194</v>
      </c>
      <c r="FO241">
        <v>12.1421616915291</v>
      </c>
      <c r="FP241">
        <v>-1</v>
      </c>
      <c r="FQ241">
        <v>2.23076923076923</v>
      </c>
      <c r="FR241">
        <v>-14.9401712035361</v>
      </c>
      <c r="FS241">
        <v>11.3639365210493</v>
      </c>
      <c r="FT241">
        <v>0</v>
      </c>
      <c r="FU241">
        <v>0.0689221387096774</v>
      </c>
      <c r="FV241">
        <v>0.266752877419355</v>
      </c>
      <c r="FW241">
        <v>0.0234997625878423</v>
      </c>
      <c r="FX241">
        <v>0</v>
      </c>
      <c r="FY241">
        <v>0</v>
      </c>
      <c r="FZ241">
        <v>2</v>
      </c>
      <c r="GA241" t="s">
        <v>422</v>
      </c>
      <c r="GB241">
        <v>3.21122</v>
      </c>
      <c r="GC241">
        <v>2.75474</v>
      </c>
      <c r="GD241">
        <v>0.154959</v>
      </c>
      <c r="GE241">
        <v>0.155036</v>
      </c>
      <c r="GF241">
        <v>0.0498597</v>
      </c>
      <c r="GG241">
        <v>0.050177</v>
      </c>
      <c r="GH241">
        <v>33375.6</v>
      </c>
      <c r="GI241">
        <v>36879.1</v>
      </c>
      <c r="GJ241">
        <v>35746.8</v>
      </c>
      <c r="GK241">
        <v>39569.7</v>
      </c>
      <c r="GL241">
        <v>48071.6</v>
      </c>
      <c r="GM241">
        <v>54191.4</v>
      </c>
      <c r="GN241">
        <v>55716.7</v>
      </c>
      <c r="GO241">
        <v>63338.2</v>
      </c>
      <c r="GP241">
        <v>2.27467</v>
      </c>
      <c r="GQ241">
        <v>2.46942</v>
      </c>
      <c r="GR241">
        <v>0.0983104</v>
      </c>
      <c r="GS241">
        <v>0</v>
      </c>
      <c r="GT241">
        <v>15.9776</v>
      </c>
      <c r="GU241">
        <v>999.9</v>
      </c>
      <c r="GV241">
        <v>37.389</v>
      </c>
      <c r="GW241">
        <v>19.606</v>
      </c>
      <c r="GX241">
        <v>9.45493</v>
      </c>
      <c r="GY241">
        <v>54.4856</v>
      </c>
      <c r="GZ241">
        <v>36.4503</v>
      </c>
      <c r="HA241">
        <v>2</v>
      </c>
      <c r="HB241">
        <v>-0.634609</v>
      </c>
      <c r="HC241">
        <v>0</v>
      </c>
      <c r="HD241">
        <v>20.1791</v>
      </c>
      <c r="HE241">
        <v>5.20411</v>
      </c>
      <c r="HF241">
        <v>12.004</v>
      </c>
      <c r="HG241">
        <v>4.9757</v>
      </c>
      <c r="HH241">
        <v>3.293</v>
      </c>
      <c r="HI241">
        <v>455.8</v>
      </c>
      <c r="HJ241">
        <v>9999</v>
      </c>
      <c r="HK241">
        <v>9999</v>
      </c>
      <c r="HL241">
        <v>8593.3</v>
      </c>
      <c r="HM241">
        <v>1.86234</v>
      </c>
      <c r="HN241">
        <v>1.86759</v>
      </c>
      <c r="HO241">
        <v>1.86737</v>
      </c>
      <c r="HP241">
        <v>1.86841</v>
      </c>
      <c r="HQ241">
        <v>1.86935</v>
      </c>
      <c r="HR241">
        <v>1.86539</v>
      </c>
      <c r="HS241">
        <v>1.86661</v>
      </c>
      <c r="HT241">
        <v>1.86796</v>
      </c>
      <c r="HU241">
        <v>5</v>
      </c>
      <c r="HV241">
        <v>0</v>
      </c>
      <c r="HW241">
        <v>0</v>
      </c>
      <c r="HX241">
        <v>0</v>
      </c>
      <c r="HY241" t="s">
        <v>423</v>
      </c>
      <c r="HZ241" t="s">
        <v>424</v>
      </c>
      <c r="IA241" t="s">
        <v>425</v>
      </c>
      <c r="IB241" t="s">
        <v>425</v>
      </c>
      <c r="IC241" t="s">
        <v>425</v>
      </c>
      <c r="ID241" t="s">
        <v>425</v>
      </c>
      <c r="IE241">
        <v>0</v>
      </c>
      <c r="IF241">
        <v>100</v>
      </c>
      <c r="IG241">
        <v>100</v>
      </c>
      <c r="IH241">
        <v>3.256</v>
      </c>
      <c r="II241">
        <v>-0.0301</v>
      </c>
      <c r="IJ241">
        <v>2.1281692141418</v>
      </c>
      <c r="IK241">
        <v>0.00126289029031032</v>
      </c>
      <c r="IL241">
        <v>1.41772891061911e-08</v>
      </c>
      <c r="IM241">
        <v>3.84268295795709e-11</v>
      </c>
      <c r="IN241">
        <v>-0.00961934716735676</v>
      </c>
      <c r="IO241">
        <v>-0.0181798780298593</v>
      </c>
      <c r="IP241">
        <v>0.00198435848900387</v>
      </c>
      <c r="IQ241">
        <v>-1.69116240974151e-05</v>
      </c>
      <c r="IR241">
        <v>-3</v>
      </c>
      <c r="IS241">
        <v>2251</v>
      </c>
      <c r="IT241">
        <v>1</v>
      </c>
      <c r="IU241">
        <v>27</v>
      </c>
      <c r="IV241">
        <v>5912.4</v>
      </c>
      <c r="IW241">
        <v>5912.5</v>
      </c>
      <c r="IX241">
        <v>0.148926</v>
      </c>
      <c r="IY241">
        <v>4.99756</v>
      </c>
      <c r="IZ241">
        <v>2.24854</v>
      </c>
      <c r="JA241">
        <v>2.60376</v>
      </c>
      <c r="JB241">
        <v>1.99585</v>
      </c>
      <c r="JC241">
        <v>2.32788</v>
      </c>
      <c r="JD241">
        <v>22.1833</v>
      </c>
      <c r="JE241">
        <v>14.9201</v>
      </c>
      <c r="JF241">
        <v>2</v>
      </c>
      <c r="JG241">
        <v>614.968</v>
      </c>
      <c r="JH241">
        <v>769.924</v>
      </c>
      <c r="JI241">
        <v>17.7576</v>
      </c>
      <c r="JJ241">
        <v>18.6319</v>
      </c>
      <c r="JK241">
        <v>30</v>
      </c>
      <c r="JL241">
        <v>18.5737</v>
      </c>
      <c r="JM241">
        <v>18.5227</v>
      </c>
      <c r="JN241">
        <v>-1</v>
      </c>
      <c r="JO241">
        <v>-30</v>
      </c>
      <c r="JP241">
        <v>-30</v>
      </c>
      <c r="JQ241">
        <v>-999.9</v>
      </c>
      <c r="JR241">
        <v>420.1</v>
      </c>
      <c r="JS241">
        <v>0</v>
      </c>
      <c r="JT241">
        <v>103.473</v>
      </c>
      <c r="JU241">
        <v>105.511</v>
      </c>
    </row>
    <row r="242" spans="1:281">
      <c r="A242">
        <v>226</v>
      </c>
      <c r="B242">
        <v>1654193959.1</v>
      </c>
      <c r="C242">
        <v>13502</v>
      </c>
      <c r="D242" t="s">
        <v>875</v>
      </c>
      <c r="E242" t="s">
        <v>876</v>
      </c>
      <c r="F242">
        <v>5</v>
      </c>
      <c r="G242" t="s">
        <v>417</v>
      </c>
      <c r="H242" t="s">
        <v>418</v>
      </c>
      <c r="I242">
        <v>1654193956.1</v>
      </c>
      <c r="J242">
        <f>(K242)/1000</f>
        <v>0</v>
      </c>
      <c r="K242">
        <f>IF(CZ242, AN242, AH242)</f>
        <v>0</v>
      </c>
      <c r="L242">
        <f>IF(CZ242, AI242, AG242)</f>
        <v>0</v>
      </c>
      <c r="M242">
        <f>DB242 - IF(AU242&gt;1, L242*CV242*100.0/(AW242*DP242), 0)</f>
        <v>0</v>
      </c>
      <c r="N242">
        <f>((T242-J242/2)*M242-L242)/(T242+J242/2)</f>
        <v>0</v>
      </c>
      <c r="O242">
        <f>N242*(DI242+DJ242)/1000.0</f>
        <v>0</v>
      </c>
      <c r="P242">
        <f>(DB242 - IF(AU242&gt;1, L242*CV242*100.0/(AW242*DP242), 0))*(DI242+DJ242)/1000.0</f>
        <v>0</v>
      </c>
      <c r="Q242">
        <f>2.0/((1/S242-1/R242)+SIGN(S242)*SQRT((1/S242-1/R242)*(1/S242-1/R242) + 4*CW242/((CW242+1)*(CW242+1))*(2*1/S242*1/R242-1/R242*1/R242)))</f>
        <v>0</v>
      </c>
      <c r="R242">
        <f>IF(LEFT(CX242,1)&lt;&gt;"0",IF(LEFT(CX242,1)="1",3.0,CY242),$D$5+$E$5*(DP242*DI242/($K$5*1000))+$F$5*(DP242*DI242/($K$5*1000))*MAX(MIN(CV242,$J$5),$I$5)*MAX(MIN(CV242,$J$5),$I$5)+$G$5*MAX(MIN(CV242,$J$5),$I$5)*(DP242*DI242/($K$5*1000))+$H$5*(DP242*DI242/($K$5*1000))*(DP242*DI242/($K$5*1000)))</f>
        <v>0</v>
      </c>
      <c r="S242">
        <f>J242*(1000-(1000*0.61365*exp(17.502*W242/(240.97+W242))/(DI242+DJ242)+DD242)/2)/(1000*0.61365*exp(17.502*W242/(240.97+W242))/(DI242+DJ242)-DD242)</f>
        <v>0</v>
      </c>
      <c r="T242">
        <f>1/((CW242+1)/(Q242/1.6)+1/(R242/1.37)) + CW242/((CW242+1)/(Q242/1.6) + CW242/(R242/1.37))</f>
        <v>0</v>
      </c>
      <c r="U242">
        <f>(CR242*CU242)</f>
        <v>0</v>
      </c>
      <c r="V242">
        <f>(DK242+(U242+2*0.95*5.67E-8*(((DK242+$B$7)+273)^4-(DK242+273)^4)-44100*J242)/(1.84*29.3*R242+8*0.95*5.67E-8*(DK242+273)^3))</f>
        <v>0</v>
      </c>
      <c r="W242">
        <f>($C$7*DL242+$D$7*DM242+$E$7*V242)</f>
        <v>0</v>
      </c>
      <c r="X242">
        <f>0.61365*exp(17.502*W242/(240.97+W242))</f>
        <v>0</v>
      </c>
      <c r="Y242">
        <f>(Z242/AA242*100)</f>
        <v>0</v>
      </c>
      <c r="Z242">
        <f>DD242*(DI242+DJ242)/1000</f>
        <v>0</v>
      </c>
      <c r="AA242">
        <f>0.61365*exp(17.502*DK242/(240.97+DK242))</f>
        <v>0</v>
      </c>
      <c r="AB242">
        <f>(X242-DD242*(DI242+DJ242)/1000)</f>
        <v>0</v>
      </c>
      <c r="AC242">
        <f>(-J242*44100)</f>
        <v>0</v>
      </c>
      <c r="AD242">
        <f>2*29.3*R242*0.92*(DK242-W242)</f>
        <v>0</v>
      </c>
      <c r="AE242">
        <f>2*0.95*5.67E-8*(((DK242+$B$7)+273)^4-(W242+273)^4)</f>
        <v>0</v>
      </c>
      <c r="AF242">
        <f>U242+AE242+AC242+AD242</f>
        <v>0</v>
      </c>
      <c r="AG242">
        <f>DH242*AU242*(DC242-DB242*(1000-AU242*DE242)/(1000-AU242*DD242))/(100*CV242)</f>
        <v>0</v>
      </c>
      <c r="AH242">
        <f>1000*DH242*AU242*(DD242-DE242)/(100*CV242*(1000-AU242*DD242))</f>
        <v>0</v>
      </c>
      <c r="AI242">
        <f>(AJ242 - AK242 - DI242*1E3/(8.314*(DK242+273.15)) * AM242/DH242 * AL242) * DH242/(100*CV242) * (1000 - DE242)/1000</f>
        <v>0</v>
      </c>
      <c r="AJ242">
        <v>958.838914283775</v>
      </c>
      <c r="AK242">
        <v>932.43623030303</v>
      </c>
      <c r="AL242">
        <v>5.91342439859109</v>
      </c>
      <c r="AM242">
        <v>66.9138105753433</v>
      </c>
      <c r="AN242">
        <f>(AP242 - AO242 + DI242*1E3/(8.314*(DK242+273.15)) * AR242/DH242 * AQ242) * DH242/(100*CV242) * 1000/(1000 - AP242)</f>
        <v>0</v>
      </c>
      <c r="AO242">
        <v>8.53294657776376</v>
      </c>
      <c r="AP242">
        <v>8.59262987878788</v>
      </c>
      <c r="AQ242">
        <v>-0.000151543751298841</v>
      </c>
      <c r="AR242">
        <v>78.336245327383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MAX(0,($B$13+$C$13*DP242)/(1+$D$13*DP242)*DI242/(DK242+273)*$E$13)</f>
        <v>0</v>
      </c>
      <c r="AX242" t="s">
        <v>419</v>
      </c>
      <c r="AY242" t="s">
        <v>419</v>
      </c>
      <c r="AZ242">
        <v>0</v>
      </c>
      <c r="BA242">
        <v>0</v>
      </c>
      <c r="BB242">
        <f>1-AZ242/BA242</f>
        <v>0</v>
      </c>
      <c r="BC242">
        <v>0</v>
      </c>
      <c r="BD242" t="s">
        <v>419</v>
      </c>
      <c r="BE242" t="s">
        <v>419</v>
      </c>
      <c r="BF242">
        <v>0</v>
      </c>
      <c r="BG242">
        <v>0</v>
      </c>
      <c r="BH242">
        <f>1-BF242/BG242</f>
        <v>0</v>
      </c>
      <c r="BI242">
        <v>0.5</v>
      </c>
      <c r="BJ242">
        <f>CS242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419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f>$B$11*DQ242+$C$11*DR242+$F$11*EC242*(1-EF242)</f>
        <v>0</v>
      </c>
      <c r="CS242">
        <f>CR242*CT242</f>
        <v>0</v>
      </c>
      <c r="CT242">
        <f>($B$11*$D$9+$C$11*$D$9+$F$11*((EP242+EH242)/MAX(EP242+EH242+EQ242, 0.1)*$I$9+EQ242/MAX(EP242+EH242+EQ242, 0.1)*$J$9))/($B$11+$C$11+$F$11)</f>
        <v>0</v>
      </c>
      <c r="CU242">
        <f>($B$11*$K$9+$C$11*$K$9+$F$11*((EP242+EH242)/MAX(EP242+EH242+EQ242, 0.1)*$P$9+EQ242/MAX(EP242+EH242+EQ242, 0.1)*$Q$9))/($B$11+$C$11+$F$11)</f>
        <v>0</v>
      </c>
      <c r="CV242">
        <v>6</v>
      </c>
      <c r="CW242">
        <v>0.5</v>
      </c>
      <c r="CX242" t="s">
        <v>420</v>
      </c>
      <c r="CY242">
        <v>2</v>
      </c>
      <c r="CZ242" t="b">
        <v>1</v>
      </c>
      <c r="DA242">
        <v>1654193956.1</v>
      </c>
      <c r="DB242">
        <v>910.191363636364</v>
      </c>
      <c r="DC242">
        <v>940.791</v>
      </c>
      <c r="DD242">
        <v>8.60057909090909</v>
      </c>
      <c r="DE242">
        <v>8.53658181818182</v>
      </c>
      <c r="DF242">
        <v>906.877454545454</v>
      </c>
      <c r="DG242">
        <v>8.63017090909091</v>
      </c>
      <c r="DH242">
        <v>600.008181818182</v>
      </c>
      <c r="DI242">
        <v>90.5492454545455</v>
      </c>
      <c r="DJ242">
        <v>0.100033</v>
      </c>
      <c r="DK242">
        <v>17.9939909090909</v>
      </c>
      <c r="DL242">
        <v>17.5928909090909</v>
      </c>
      <c r="DM242">
        <v>999.9</v>
      </c>
      <c r="DN242">
        <v>0</v>
      </c>
      <c r="DO242">
        <v>0</v>
      </c>
      <c r="DP242">
        <v>9969.49272727273</v>
      </c>
      <c r="DQ242">
        <v>0</v>
      </c>
      <c r="DR242">
        <v>0.220656</v>
      </c>
      <c r="DS242">
        <v>-30.5996672727273</v>
      </c>
      <c r="DT242">
        <v>918.087454545455</v>
      </c>
      <c r="DU242">
        <v>948.891272727273</v>
      </c>
      <c r="DV242">
        <v>0.0639967454545455</v>
      </c>
      <c r="DW242">
        <v>940.791</v>
      </c>
      <c r="DX242">
        <v>8.53658181818182</v>
      </c>
      <c r="DY242">
        <v>0.778776</v>
      </c>
      <c r="DZ242">
        <v>0.772981090909091</v>
      </c>
      <c r="EA242">
        <v>3.32621454545454</v>
      </c>
      <c r="EB242">
        <v>3.22056818181818</v>
      </c>
      <c r="EC242">
        <v>0</v>
      </c>
      <c r="ED242">
        <v>0</v>
      </c>
      <c r="EE242">
        <v>0</v>
      </c>
      <c r="EF242">
        <v>0</v>
      </c>
      <c r="EG242">
        <v>3.81818181818182</v>
      </c>
      <c r="EH242">
        <v>0</v>
      </c>
      <c r="EI242">
        <v>-41.1363636363636</v>
      </c>
      <c r="EJ242">
        <v>-3.40909090909091</v>
      </c>
      <c r="EK242">
        <v>29.75</v>
      </c>
      <c r="EL242">
        <v>35.25</v>
      </c>
      <c r="EM242">
        <v>32</v>
      </c>
      <c r="EN242">
        <v>36.437</v>
      </c>
      <c r="EO242">
        <v>30.8635454545455</v>
      </c>
      <c r="EP242">
        <v>0</v>
      </c>
      <c r="EQ242">
        <v>0</v>
      </c>
      <c r="ER242">
        <v>0</v>
      </c>
      <c r="ES242">
        <v>1654193959.9</v>
      </c>
      <c r="ET242">
        <v>0</v>
      </c>
      <c r="EU242">
        <v>2.32</v>
      </c>
      <c r="EV242">
        <v>27.3846151389079</v>
      </c>
      <c r="EW242">
        <v>-18.8846157945591</v>
      </c>
      <c r="EX242">
        <v>-38.2</v>
      </c>
      <c r="EY242">
        <v>15</v>
      </c>
      <c r="EZ242">
        <v>0</v>
      </c>
      <c r="FA242" t="s">
        <v>421</v>
      </c>
      <c r="FB242">
        <v>1653839153.1</v>
      </c>
      <c r="FC242">
        <v>1653839148.6</v>
      </c>
      <c r="FD242">
        <v>0</v>
      </c>
      <c r="FE242">
        <v>0.832</v>
      </c>
      <c r="FF242">
        <v>0.044</v>
      </c>
      <c r="FG242">
        <v>2.673</v>
      </c>
      <c r="FH242">
        <v>0.008</v>
      </c>
      <c r="FI242">
        <v>427</v>
      </c>
      <c r="FJ242">
        <v>11</v>
      </c>
      <c r="FK242">
        <v>0.49</v>
      </c>
      <c r="FL242">
        <v>0.23</v>
      </c>
      <c r="FM242">
        <v>-12.0800191396667</v>
      </c>
      <c r="FN242">
        <v>-170.089915309188</v>
      </c>
      <c r="FO242">
        <v>16.0260545793468</v>
      </c>
      <c r="FP242">
        <v>-1</v>
      </c>
      <c r="FQ242">
        <v>1.92</v>
      </c>
      <c r="FR242">
        <v>15.1153843773187</v>
      </c>
      <c r="FS242">
        <v>12.5973648037992</v>
      </c>
      <c r="FT242">
        <v>0</v>
      </c>
      <c r="FU242">
        <v>0.0474211666666667</v>
      </c>
      <c r="FV242">
        <v>0.175772662958843</v>
      </c>
      <c r="FW242">
        <v>0.0131556341028305</v>
      </c>
      <c r="FX242">
        <v>0</v>
      </c>
      <c r="FY242">
        <v>0</v>
      </c>
      <c r="FZ242">
        <v>2</v>
      </c>
      <c r="GA242" t="s">
        <v>422</v>
      </c>
      <c r="GB242">
        <v>3.2114</v>
      </c>
      <c r="GC242">
        <v>2.75479</v>
      </c>
      <c r="GD242">
        <v>0.161512</v>
      </c>
      <c r="GE242">
        <v>0.162048</v>
      </c>
      <c r="GF242">
        <v>0.0499934</v>
      </c>
      <c r="GG242">
        <v>0.0501778</v>
      </c>
      <c r="GH242">
        <v>33117.7</v>
      </c>
      <c r="GI242">
        <v>36575</v>
      </c>
      <c r="GJ242">
        <v>35747</v>
      </c>
      <c r="GK242">
        <v>39570.9</v>
      </c>
      <c r="GL242">
        <v>48065</v>
      </c>
      <c r="GM242">
        <v>54192.9</v>
      </c>
      <c r="GN242">
        <v>55716.9</v>
      </c>
      <c r="GO242">
        <v>63339.7</v>
      </c>
      <c r="GP242">
        <v>2.2747</v>
      </c>
      <c r="GQ242">
        <v>2.46965</v>
      </c>
      <c r="GR242">
        <v>0.0977144</v>
      </c>
      <c r="GS242">
        <v>0</v>
      </c>
      <c r="GT242">
        <v>15.9745</v>
      </c>
      <c r="GU242">
        <v>999.9</v>
      </c>
      <c r="GV242">
        <v>37.462</v>
      </c>
      <c r="GW242">
        <v>19.566</v>
      </c>
      <c r="GX242">
        <v>9.45095</v>
      </c>
      <c r="GY242">
        <v>54.3956</v>
      </c>
      <c r="GZ242">
        <v>36.3702</v>
      </c>
      <c r="HA242">
        <v>2</v>
      </c>
      <c r="HB242">
        <v>-0.635221</v>
      </c>
      <c r="HC242">
        <v>0</v>
      </c>
      <c r="HD242">
        <v>20.1789</v>
      </c>
      <c r="HE242">
        <v>5.20411</v>
      </c>
      <c r="HF242">
        <v>12.004</v>
      </c>
      <c r="HG242">
        <v>4.9758</v>
      </c>
      <c r="HH242">
        <v>3.293</v>
      </c>
      <c r="HI242">
        <v>455.9</v>
      </c>
      <c r="HJ242">
        <v>9999</v>
      </c>
      <c r="HK242">
        <v>9999</v>
      </c>
      <c r="HL242">
        <v>8593.3</v>
      </c>
      <c r="HM242">
        <v>1.86234</v>
      </c>
      <c r="HN242">
        <v>1.86766</v>
      </c>
      <c r="HO242">
        <v>1.86737</v>
      </c>
      <c r="HP242">
        <v>1.86843</v>
      </c>
      <c r="HQ242">
        <v>1.86935</v>
      </c>
      <c r="HR242">
        <v>1.8654</v>
      </c>
      <c r="HS242">
        <v>1.86661</v>
      </c>
      <c r="HT242">
        <v>1.86798</v>
      </c>
      <c r="HU242">
        <v>5</v>
      </c>
      <c r="HV242">
        <v>0</v>
      </c>
      <c r="HW242">
        <v>0</v>
      </c>
      <c r="HX242">
        <v>0</v>
      </c>
      <c r="HY242" t="s">
        <v>423</v>
      </c>
      <c r="HZ242" t="s">
        <v>424</v>
      </c>
      <c r="IA242" t="s">
        <v>425</v>
      </c>
      <c r="IB242" t="s">
        <v>425</v>
      </c>
      <c r="IC242" t="s">
        <v>425</v>
      </c>
      <c r="ID242" t="s">
        <v>425</v>
      </c>
      <c r="IE242">
        <v>0</v>
      </c>
      <c r="IF242">
        <v>100</v>
      </c>
      <c r="IG242">
        <v>100</v>
      </c>
      <c r="IH242">
        <v>3.335</v>
      </c>
      <c r="II242">
        <v>-0.0297</v>
      </c>
      <c r="IJ242">
        <v>2.1281692141418</v>
      </c>
      <c r="IK242">
        <v>0.00126289029031032</v>
      </c>
      <c r="IL242">
        <v>1.41772891061911e-08</v>
      </c>
      <c r="IM242">
        <v>3.84268295795709e-11</v>
      </c>
      <c r="IN242">
        <v>-0.00961934716735676</v>
      </c>
      <c r="IO242">
        <v>-0.0181798780298593</v>
      </c>
      <c r="IP242">
        <v>0.00198435848900387</v>
      </c>
      <c r="IQ242">
        <v>-1.69116240974151e-05</v>
      </c>
      <c r="IR242">
        <v>-3</v>
      </c>
      <c r="IS242">
        <v>2251</v>
      </c>
      <c r="IT242">
        <v>1</v>
      </c>
      <c r="IU242">
        <v>27</v>
      </c>
      <c r="IV242">
        <v>5913.4</v>
      </c>
      <c r="IW242">
        <v>5913.5</v>
      </c>
      <c r="IX242">
        <v>0.148926</v>
      </c>
      <c r="IY242">
        <v>4.99756</v>
      </c>
      <c r="IZ242">
        <v>2.24854</v>
      </c>
      <c r="JA242">
        <v>2.60376</v>
      </c>
      <c r="JB242">
        <v>1.99585</v>
      </c>
      <c r="JC242">
        <v>2.31934</v>
      </c>
      <c r="JD242">
        <v>22.1632</v>
      </c>
      <c r="JE242">
        <v>14.9026</v>
      </c>
      <c r="JF242">
        <v>2</v>
      </c>
      <c r="JG242">
        <v>614.871</v>
      </c>
      <c r="JH242">
        <v>769.97</v>
      </c>
      <c r="JI242">
        <v>17.7481</v>
      </c>
      <c r="JJ242">
        <v>18.6226</v>
      </c>
      <c r="JK242">
        <v>30</v>
      </c>
      <c r="JL242">
        <v>18.5651</v>
      </c>
      <c r="JM242">
        <v>18.5132</v>
      </c>
      <c r="JN242">
        <v>-1</v>
      </c>
      <c r="JO242">
        <v>-30</v>
      </c>
      <c r="JP242">
        <v>-30</v>
      </c>
      <c r="JQ242">
        <v>-999.9</v>
      </c>
      <c r="JR242">
        <v>420.1</v>
      </c>
      <c r="JS242">
        <v>0</v>
      </c>
      <c r="JT242">
        <v>103.473</v>
      </c>
      <c r="JU242">
        <v>105.513</v>
      </c>
    </row>
    <row r="243" spans="1:281">
      <c r="A243">
        <v>227</v>
      </c>
      <c r="B243">
        <v>1654194019.1</v>
      </c>
      <c r="C243">
        <v>13562</v>
      </c>
      <c r="D243" t="s">
        <v>877</v>
      </c>
      <c r="E243" t="s">
        <v>878</v>
      </c>
      <c r="F243">
        <v>5</v>
      </c>
      <c r="G243" t="s">
        <v>417</v>
      </c>
      <c r="H243" t="s">
        <v>418</v>
      </c>
      <c r="I243">
        <v>1654194016.1</v>
      </c>
      <c r="J243">
        <f>(K243)/1000</f>
        <v>0</v>
      </c>
      <c r="K243">
        <f>IF(CZ243, AN243, AH243)</f>
        <v>0</v>
      </c>
      <c r="L243">
        <f>IF(CZ243, AI243, AG243)</f>
        <v>0</v>
      </c>
      <c r="M243">
        <f>DB243 - IF(AU243&gt;1, L243*CV243*100.0/(AW243*DP243), 0)</f>
        <v>0</v>
      </c>
      <c r="N243">
        <f>((T243-J243/2)*M243-L243)/(T243+J243/2)</f>
        <v>0</v>
      </c>
      <c r="O243">
        <f>N243*(DI243+DJ243)/1000.0</f>
        <v>0</v>
      </c>
      <c r="P243">
        <f>(DB243 - IF(AU243&gt;1, L243*CV243*100.0/(AW243*DP243), 0))*(DI243+DJ243)/1000.0</f>
        <v>0</v>
      </c>
      <c r="Q243">
        <f>2.0/((1/S243-1/R243)+SIGN(S243)*SQRT((1/S243-1/R243)*(1/S243-1/R243) + 4*CW243/((CW243+1)*(CW243+1))*(2*1/S243*1/R243-1/R243*1/R243)))</f>
        <v>0</v>
      </c>
      <c r="R243">
        <f>IF(LEFT(CX243,1)&lt;&gt;"0",IF(LEFT(CX243,1)="1",3.0,CY243),$D$5+$E$5*(DP243*DI243/($K$5*1000))+$F$5*(DP243*DI243/($K$5*1000))*MAX(MIN(CV243,$J$5),$I$5)*MAX(MIN(CV243,$J$5),$I$5)+$G$5*MAX(MIN(CV243,$J$5),$I$5)*(DP243*DI243/($K$5*1000))+$H$5*(DP243*DI243/($K$5*1000))*(DP243*DI243/($K$5*1000)))</f>
        <v>0</v>
      </c>
      <c r="S243">
        <f>J243*(1000-(1000*0.61365*exp(17.502*W243/(240.97+W243))/(DI243+DJ243)+DD243)/2)/(1000*0.61365*exp(17.502*W243/(240.97+W243))/(DI243+DJ243)-DD243)</f>
        <v>0</v>
      </c>
      <c r="T243">
        <f>1/((CW243+1)/(Q243/1.6)+1/(R243/1.37)) + CW243/((CW243+1)/(Q243/1.6) + CW243/(R243/1.37))</f>
        <v>0</v>
      </c>
      <c r="U243">
        <f>(CR243*CU243)</f>
        <v>0</v>
      </c>
      <c r="V243">
        <f>(DK243+(U243+2*0.95*5.67E-8*(((DK243+$B$7)+273)^4-(DK243+273)^4)-44100*J243)/(1.84*29.3*R243+8*0.95*5.67E-8*(DK243+273)^3))</f>
        <v>0</v>
      </c>
      <c r="W243">
        <f>($C$7*DL243+$D$7*DM243+$E$7*V243)</f>
        <v>0</v>
      </c>
      <c r="X243">
        <f>0.61365*exp(17.502*W243/(240.97+W243))</f>
        <v>0</v>
      </c>
      <c r="Y243">
        <f>(Z243/AA243*100)</f>
        <v>0</v>
      </c>
      <c r="Z243">
        <f>DD243*(DI243+DJ243)/1000</f>
        <v>0</v>
      </c>
      <c r="AA243">
        <f>0.61365*exp(17.502*DK243/(240.97+DK243))</f>
        <v>0</v>
      </c>
      <c r="AB243">
        <f>(X243-DD243*(DI243+DJ243)/1000)</f>
        <v>0</v>
      </c>
      <c r="AC243">
        <f>(-J243*44100)</f>
        <v>0</v>
      </c>
      <c r="AD243">
        <f>2*29.3*R243*0.92*(DK243-W243)</f>
        <v>0</v>
      </c>
      <c r="AE243">
        <f>2*0.95*5.67E-8*(((DK243+$B$7)+273)^4-(W243+273)^4)</f>
        <v>0</v>
      </c>
      <c r="AF243">
        <f>U243+AE243+AC243+AD243</f>
        <v>0</v>
      </c>
      <c r="AG243">
        <f>DH243*AU243*(DC243-DB243*(1000-AU243*DE243)/(1000-AU243*DD243))/(100*CV243)</f>
        <v>0</v>
      </c>
      <c r="AH243">
        <f>1000*DH243*AU243*(DD243-DE243)/(100*CV243*(1000-AU243*DD243))</f>
        <v>0</v>
      </c>
      <c r="AI243">
        <f>(AJ243 - AK243 - DI243*1E3/(8.314*(DK243+273.15)) * AM243/DH243 * AL243) * DH243/(100*CV243) * (1000 - DE243)/1000</f>
        <v>0</v>
      </c>
      <c r="AJ243">
        <v>981.479609383967</v>
      </c>
      <c r="AK243">
        <v>975.102678787879</v>
      </c>
      <c r="AL243">
        <v>1.31646910649274</v>
      </c>
      <c r="AM243">
        <v>66.9138105753433</v>
      </c>
      <c r="AN243">
        <f>(AP243 - AO243 + DI243*1E3/(8.314*(DK243+273.15)) * AR243/DH243 * AQ243) * DH243/(100*CV243) * 1000/(1000 - AP243)</f>
        <v>0</v>
      </c>
      <c r="AO243">
        <v>8.46468703626355</v>
      </c>
      <c r="AP243">
        <v>8.53051818181818</v>
      </c>
      <c r="AQ243">
        <v>-6.64897108049853e-05</v>
      </c>
      <c r="AR243">
        <v>78.336245327383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MAX(0,($B$13+$C$13*DP243)/(1+$D$13*DP243)*DI243/(DK243+273)*$E$13)</f>
        <v>0</v>
      </c>
      <c r="AX243" t="s">
        <v>419</v>
      </c>
      <c r="AY243" t="s">
        <v>419</v>
      </c>
      <c r="AZ243">
        <v>0</v>
      </c>
      <c r="BA243">
        <v>0</v>
      </c>
      <c r="BB243">
        <f>1-AZ243/BA243</f>
        <v>0</v>
      </c>
      <c r="BC243">
        <v>0</v>
      </c>
      <c r="BD243" t="s">
        <v>419</v>
      </c>
      <c r="BE243" t="s">
        <v>419</v>
      </c>
      <c r="BF243">
        <v>0</v>
      </c>
      <c r="BG243">
        <v>0</v>
      </c>
      <c r="BH243">
        <f>1-BF243/BG243</f>
        <v>0</v>
      </c>
      <c r="BI243">
        <v>0.5</v>
      </c>
      <c r="BJ243">
        <f>CS243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419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f>$B$11*DQ243+$C$11*DR243+$F$11*EC243*(1-EF243)</f>
        <v>0</v>
      </c>
      <c r="CS243">
        <f>CR243*CT243</f>
        <v>0</v>
      </c>
      <c r="CT243">
        <f>($B$11*$D$9+$C$11*$D$9+$F$11*((EP243+EH243)/MAX(EP243+EH243+EQ243, 0.1)*$I$9+EQ243/MAX(EP243+EH243+EQ243, 0.1)*$J$9))/($B$11+$C$11+$F$11)</f>
        <v>0</v>
      </c>
      <c r="CU243">
        <f>($B$11*$K$9+$C$11*$K$9+$F$11*((EP243+EH243)/MAX(EP243+EH243+EQ243, 0.1)*$P$9+EQ243/MAX(EP243+EH243+EQ243, 0.1)*$Q$9))/($B$11+$C$11+$F$11)</f>
        <v>0</v>
      </c>
      <c r="CV243">
        <v>6</v>
      </c>
      <c r="CW243">
        <v>0.5</v>
      </c>
      <c r="CX243" t="s">
        <v>420</v>
      </c>
      <c r="CY243">
        <v>2</v>
      </c>
      <c r="CZ243" t="b">
        <v>1</v>
      </c>
      <c r="DA243">
        <v>1654194016.1</v>
      </c>
      <c r="DB243">
        <v>963.194363636364</v>
      </c>
      <c r="DC243">
        <v>971.821727272727</v>
      </c>
      <c r="DD243">
        <v>8.54024636363636</v>
      </c>
      <c r="DE243">
        <v>8.46864818181818</v>
      </c>
      <c r="DF243">
        <v>959.807</v>
      </c>
      <c r="DG243">
        <v>8.57056454545454</v>
      </c>
      <c r="DH243">
        <v>600.037909090909</v>
      </c>
      <c r="DI243">
        <v>90.5468090909091</v>
      </c>
      <c r="DJ243">
        <v>0.100268045454545</v>
      </c>
      <c r="DK243">
        <v>17.9934909090909</v>
      </c>
      <c r="DL243">
        <v>17.6038727272727</v>
      </c>
      <c r="DM243">
        <v>999.9</v>
      </c>
      <c r="DN243">
        <v>0</v>
      </c>
      <c r="DO243">
        <v>0</v>
      </c>
      <c r="DP243">
        <v>9954.65909090909</v>
      </c>
      <c r="DQ243">
        <v>0</v>
      </c>
      <c r="DR243">
        <v>0.220656</v>
      </c>
      <c r="DS243">
        <v>-8.62724018181818</v>
      </c>
      <c r="DT243">
        <v>971.491272727273</v>
      </c>
      <c r="DU243">
        <v>980.122090909091</v>
      </c>
      <c r="DV243">
        <v>0.0715972727272727</v>
      </c>
      <c r="DW243">
        <v>971.821727272727</v>
      </c>
      <c r="DX243">
        <v>8.46864818181818</v>
      </c>
      <c r="DY243">
        <v>0.773292</v>
      </c>
      <c r="DZ243">
        <v>0.766809181818182</v>
      </c>
      <c r="EA243">
        <v>3.22625636363636</v>
      </c>
      <c r="EB243">
        <v>3.10727363636364</v>
      </c>
      <c r="EC243">
        <v>0</v>
      </c>
      <c r="ED243">
        <v>0</v>
      </c>
      <c r="EE243">
        <v>0</v>
      </c>
      <c r="EF243">
        <v>0</v>
      </c>
      <c r="EG243">
        <v>2</v>
      </c>
      <c r="EH243">
        <v>0</v>
      </c>
      <c r="EI243">
        <v>-40.7272727272727</v>
      </c>
      <c r="EJ243">
        <v>-4.04545454545455</v>
      </c>
      <c r="EK243">
        <v>29.75</v>
      </c>
      <c r="EL243">
        <v>35.2156363636364</v>
      </c>
      <c r="EM243">
        <v>32</v>
      </c>
      <c r="EN243">
        <v>36.437</v>
      </c>
      <c r="EO243">
        <v>30.812</v>
      </c>
      <c r="EP243">
        <v>0</v>
      </c>
      <c r="EQ243">
        <v>0</v>
      </c>
      <c r="ER243">
        <v>0</v>
      </c>
      <c r="ES243">
        <v>1654194019.9</v>
      </c>
      <c r="ET243">
        <v>0</v>
      </c>
      <c r="EU243">
        <v>0.36</v>
      </c>
      <c r="EV243">
        <v>-34.4999995216345</v>
      </c>
      <c r="EW243">
        <v>23.8846152810419</v>
      </c>
      <c r="EX243">
        <v>-38.26</v>
      </c>
      <c r="EY243">
        <v>15</v>
      </c>
      <c r="EZ243">
        <v>0</v>
      </c>
      <c r="FA243" t="s">
        <v>421</v>
      </c>
      <c r="FB243">
        <v>1653839153.1</v>
      </c>
      <c r="FC243">
        <v>1653839148.6</v>
      </c>
      <c r="FD243">
        <v>0</v>
      </c>
      <c r="FE243">
        <v>0.832</v>
      </c>
      <c r="FF243">
        <v>0.044</v>
      </c>
      <c r="FG243">
        <v>2.673</v>
      </c>
      <c r="FH243">
        <v>0.008</v>
      </c>
      <c r="FI243">
        <v>427</v>
      </c>
      <c r="FJ243">
        <v>11</v>
      </c>
      <c r="FK243">
        <v>0.49</v>
      </c>
      <c r="FL243">
        <v>0.23</v>
      </c>
      <c r="FM243">
        <v>-3.21319906666667</v>
      </c>
      <c r="FN243">
        <v>-48.8969037063404</v>
      </c>
      <c r="FO243">
        <v>5.6528578013494</v>
      </c>
      <c r="FP243">
        <v>-1</v>
      </c>
      <c r="FQ243">
        <v>0.98</v>
      </c>
      <c r="FR243">
        <v>-46.192307271078</v>
      </c>
      <c r="FS243">
        <v>14.5075704375336</v>
      </c>
      <c r="FT243">
        <v>0</v>
      </c>
      <c r="FU243">
        <v>0.05307035</v>
      </c>
      <c r="FV243">
        <v>0.184881890989989</v>
      </c>
      <c r="FW243">
        <v>0.0145341247448376</v>
      </c>
      <c r="FX243">
        <v>0</v>
      </c>
      <c r="FY243">
        <v>0</v>
      </c>
      <c r="FZ243">
        <v>2</v>
      </c>
      <c r="GA243" t="s">
        <v>422</v>
      </c>
      <c r="GB243">
        <v>3.21145</v>
      </c>
      <c r="GC243">
        <v>2.75469</v>
      </c>
      <c r="GD243">
        <v>0.166133</v>
      </c>
      <c r="GE243">
        <v>0.166225</v>
      </c>
      <c r="GF243">
        <v>0.0497128</v>
      </c>
      <c r="GG243">
        <v>0.0498714</v>
      </c>
      <c r="GH243">
        <v>32936.2</v>
      </c>
      <c r="GI243">
        <v>36393.6</v>
      </c>
      <c r="GJ243">
        <v>35747.6</v>
      </c>
      <c r="GK243">
        <v>39571.3</v>
      </c>
      <c r="GL243">
        <v>48080.5</v>
      </c>
      <c r="GM243">
        <v>54211.1</v>
      </c>
      <c r="GN243">
        <v>55717.9</v>
      </c>
      <c r="GO243">
        <v>63340.3</v>
      </c>
      <c r="GP243">
        <v>2.27488</v>
      </c>
      <c r="GQ243">
        <v>2.47018</v>
      </c>
      <c r="GR243">
        <v>0.0977516</v>
      </c>
      <c r="GS243">
        <v>0</v>
      </c>
      <c r="GT243">
        <v>15.9774</v>
      </c>
      <c r="GU243">
        <v>999.9</v>
      </c>
      <c r="GV243">
        <v>37.34</v>
      </c>
      <c r="GW243">
        <v>19.526</v>
      </c>
      <c r="GX243">
        <v>9.39725</v>
      </c>
      <c r="GY243">
        <v>55.0556</v>
      </c>
      <c r="GZ243">
        <v>36.258</v>
      </c>
      <c r="HA243">
        <v>2</v>
      </c>
      <c r="HB243">
        <v>-0.635861</v>
      </c>
      <c r="HC243">
        <v>0</v>
      </c>
      <c r="HD243">
        <v>20.1787</v>
      </c>
      <c r="HE243">
        <v>5.20381</v>
      </c>
      <c r="HF243">
        <v>12.004</v>
      </c>
      <c r="HG243">
        <v>4.9759</v>
      </c>
      <c r="HH243">
        <v>3.293</v>
      </c>
      <c r="HI243">
        <v>455.9</v>
      </c>
      <c r="HJ243">
        <v>9999</v>
      </c>
      <c r="HK243">
        <v>9999</v>
      </c>
      <c r="HL243">
        <v>8593.3</v>
      </c>
      <c r="HM243">
        <v>1.86234</v>
      </c>
      <c r="HN243">
        <v>1.86756</v>
      </c>
      <c r="HO243">
        <v>1.86737</v>
      </c>
      <c r="HP243">
        <v>1.86836</v>
      </c>
      <c r="HQ243">
        <v>1.86935</v>
      </c>
      <c r="HR243">
        <v>1.86539</v>
      </c>
      <c r="HS243">
        <v>1.86661</v>
      </c>
      <c r="HT243">
        <v>1.86797</v>
      </c>
      <c r="HU243">
        <v>5</v>
      </c>
      <c r="HV243">
        <v>0</v>
      </c>
      <c r="HW243">
        <v>0</v>
      </c>
      <c r="HX243">
        <v>0</v>
      </c>
      <c r="HY243" t="s">
        <v>423</v>
      </c>
      <c r="HZ243" t="s">
        <v>424</v>
      </c>
      <c r="IA243" t="s">
        <v>425</v>
      </c>
      <c r="IB243" t="s">
        <v>425</v>
      </c>
      <c r="IC243" t="s">
        <v>425</v>
      </c>
      <c r="ID243" t="s">
        <v>425</v>
      </c>
      <c r="IE243">
        <v>0</v>
      </c>
      <c r="IF243">
        <v>100</v>
      </c>
      <c r="IG243">
        <v>100</v>
      </c>
      <c r="IH243">
        <v>3.391</v>
      </c>
      <c r="II243">
        <v>-0.0305</v>
      </c>
      <c r="IJ243">
        <v>2.1281692141418</v>
      </c>
      <c r="IK243">
        <v>0.00126289029031032</v>
      </c>
      <c r="IL243">
        <v>1.41772891061911e-08</v>
      </c>
      <c r="IM243">
        <v>3.84268295795709e-11</v>
      </c>
      <c r="IN243">
        <v>-0.00961934716735676</v>
      </c>
      <c r="IO243">
        <v>-0.0181798780298593</v>
      </c>
      <c r="IP243">
        <v>0.00198435848900387</v>
      </c>
      <c r="IQ243">
        <v>-1.69116240974151e-05</v>
      </c>
      <c r="IR243">
        <v>-3</v>
      </c>
      <c r="IS243">
        <v>2251</v>
      </c>
      <c r="IT243">
        <v>1</v>
      </c>
      <c r="IU243">
        <v>27</v>
      </c>
      <c r="IV243">
        <v>5914.4</v>
      </c>
      <c r="IW243">
        <v>5914.5</v>
      </c>
      <c r="IX243">
        <v>0.148926</v>
      </c>
      <c r="IY243">
        <v>4.99756</v>
      </c>
      <c r="IZ243">
        <v>2.24854</v>
      </c>
      <c r="JA243">
        <v>2.60376</v>
      </c>
      <c r="JB243">
        <v>1.99585</v>
      </c>
      <c r="JC243">
        <v>2.28882</v>
      </c>
      <c r="JD243">
        <v>22.143</v>
      </c>
      <c r="JE243">
        <v>14.885</v>
      </c>
      <c r="JF243">
        <v>2</v>
      </c>
      <c r="JG243">
        <v>614.873</v>
      </c>
      <c r="JH243">
        <v>770.292</v>
      </c>
      <c r="JI243">
        <v>17.74</v>
      </c>
      <c r="JJ243">
        <v>18.6135</v>
      </c>
      <c r="JK243">
        <v>30</v>
      </c>
      <c r="JL243">
        <v>18.5555</v>
      </c>
      <c r="JM243">
        <v>18.5039</v>
      </c>
      <c r="JN243">
        <v>-1</v>
      </c>
      <c r="JO243">
        <v>-30</v>
      </c>
      <c r="JP243">
        <v>-30</v>
      </c>
      <c r="JQ243">
        <v>-999.9</v>
      </c>
      <c r="JR243">
        <v>420.1</v>
      </c>
      <c r="JS243">
        <v>0</v>
      </c>
      <c r="JT243">
        <v>103.475</v>
      </c>
      <c r="JU243">
        <v>105.514</v>
      </c>
    </row>
    <row r="244" spans="1:281">
      <c r="A244">
        <v>228</v>
      </c>
      <c r="B244">
        <v>1654194079.1</v>
      </c>
      <c r="C244">
        <v>13622</v>
      </c>
      <c r="D244" t="s">
        <v>879</v>
      </c>
      <c r="E244" t="s">
        <v>880</v>
      </c>
      <c r="F244">
        <v>5</v>
      </c>
      <c r="G244" t="s">
        <v>417</v>
      </c>
      <c r="H244" t="s">
        <v>418</v>
      </c>
      <c r="I244">
        <v>1654194076.1</v>
      </c>
      <c r="J244">
        <f>(K244)/1000</f>
        <v>0</v>
      </c>
      <c r="K244">
        <f>IF(CZ244, AN244, AH244)</f>
        <v>0</v>
      </c>
      <c r="L244">
        <f>IF(CZ244, AI244, AG244)</f>
        <v>0</v>
      </c>
      <c r="M244">
        <f>DB244 - IF(AU244&gt;1, L244*CV244*100.0/(AW244*DP244), 0)</f>
        <v>0</v>
      </c>
      <c r="N244">
        <f>((T244-J244/2)*M244-L244)/(T244+J244/2)</f>
        <v>0</v>
      </c>
      <c r="O244">
        <f>N244*(DI244+DJ244)/1000.0</f>
        <v>0</v>
      </c>
      <c r="P244">
        <f>(DB244 - IF(AU244&gt;1, L244*CV244*100.0/(AW244*DP244), 0))*(DI244+DJ244)/1000.0</f>
        <v>0</v>
      </c>
      <c r="Q244">
        <f>2.0/((1/S244-1/R244)+SIGN(S244)*SQRT((1/S244-1/R244)*(1/S244-1/R244) + 4*CW244/((CW244+1)*(CW244+1))*(2*1/S244*1/R244-1/R244*1/R244)))</f>
        <v>0</v>
      </c>
      <c r="R244">
        <f>IF(LEFT(CX244,1)&lt;&gt;"0",IF(LEFT(CX244,1)="1",3.0,CY244),$D$5+$E$5*(DP244*DI244/($K$5*1000))+$F$5*(DP244*DI244/($K$5*1000))*MAX(MIN(CV244,$J$5),$I$5)*MAX(MIN(CV244,$J$5),$I$5)+$G$5*MAX(MIN(CV244,$J$5),$I$5)*(DP244*DI244/($K$5*1000))+$H$5*(DP244*DI244/($K$5*1000))*(DP244*DI244/($K$5*1000)))</f>
        <v>0</v>
      </c>
      <c r="S244">
        <f>J244*(1000-(1000*0.61365*exp(17.502*W244/(240.97+W244))/(DI244+DJ244)+DD244)/2)/(1000*0.61365*exp(17.502*W244/(240.97+W244))/(DI244+DJ244)-DD244)</f>
        <v>0</v>
      </c>
      <c r="T244">
        <f>1/((CW244+1)/(Q244/1.6)+1/(R244/1.37)) + CW244/((CW244+1)/(Q244/1.6) + CW244/(R244/1.37))</f>
        <v>0</v>
      </c>
      <c r="U244">
        <f>(CR244*CU244)</f>
        <v>0</v>
      </c>
      <c r="V244">
        <f>(DK244+(U244+2*0.95*5.67E-8*(((DK244+$B$7)+273)^4-(DK244+273)^4)-44100*J244)/(1.84*29.3*R244+8*0.95*5.67E-8*(DK244+273)^3))</f>
        <v>0</v>
      </c>
      <c r="W244">
        <f>($C$7*DL244+$D$7*DM244+$E$7*V244)</f>
        <v>0</v>
      </c>
      <c r="X244">
        <f>0.61365*exp(17.502*W244/(240.97+W244))</f>
        <v>0</v>
      </c>
      <c r="Y244">
        <f>(Z244/AA244*100)</f>
        <v>0</v>
      </c>
      <c r="Z244">
        <f>DD244*(DI244+DJ244)/1000</f>
        <v>0</v>
      </c>
      <c r="AA244">
        <f>0.61365*exp(17.502*DK244/(240.97+DK244))</f>
        <v>0</v>
      </c>
      <c r="AB244">
        <f>(X244-DD244*(DI244+DJ244)/1000)</f>
        <v>0</v>
      </c>
      <c r="AC244">
        <f>(-J244*44100)</f>
        <v>0</v>
      </c>
      <c r="AD244">
        <f>2*29.3*R244*0.92*(DK244-W244)</f>
        <v>0</v>
      </c>
      <c r="AE244">
        <f>2*0.95*5.67E-8*(((DK244+$B$7)+273)^4-(W244+273)^4)</f>
        <v>0</v>
      </c>
      <c r="AF244">
        <f>U244+AE244+AC244+AD244</f>
        <v>0</v>
      </c>
      <c r="AG244">
        <f>DH244*AU244*(DC244-DB244*(1000-AU244*DE244)/(1000-AU244*DD244))/(100*CV244)</f>
        <v>0</v>
      </c>
      <c r="AH244">
        <f>1000*DH244*AU244*(DD244-DE244)/(100*CV244*(1000-AU244*DD244))</f>
        <v>0</v>
      </c>
      <c r="AI244">
        <f>(AJ244 - AK244 - DI244*1E3/(8.314*(DK244+273.15)) * AM244/DH244 * AL244) * DH244/(100*CV244) * (1000 - DE244)/1000</f>
        <v>0</v>
      </c>
      <c r="AJ244">
        <v>931.77554016361</v>
      </c>
      <c r="AK244">
        <v>933.600630303031</v>
      </c>
      <c r="AL244">
        <v>-0.757576539461429</v>
      </c>
      <c r="AM244">
        <v>66.9138105753433</v>
      </c>
      <c r="AN244">
        <f>(AP244 - AO244 + DI244*1E3/(8.314*(DK244+273.15)) * AR244/DH244 * AQ244) * DH244/(100*CV244) * 1000/(1000 - AP244)</f>
        <v>0</v>
      </c>
      <c r="AO244">
        <v>8.56052150839408</v>
      </c>
      <c r="AP244">
        <v>8.6033766060606</v>
      </c>
      <c r="AQ244">
        <v>-1.26001872133549e-06</v>
      </c>
      <c r="AR244">
        <v>78.336245327383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MAX(0,($B$13+$C$13*DP244)/(1+$D$13*DP244)*DI244/(DK244+273)*$E$13)</f>
        <v>0</v>
      </c>
      <c r="AX244" t="s">
        <v>419</v>
      </c>
      <c r="AY244" t="s">
        <v>419</v>
      </c>
      <c r="AZ244">
        <v>0</v>
      </c>
      <c r="BA244">
        <v>0</v>
      </c>
      <c r="BB244">
        <f>1-AZ244/BA244</f>
        <v>0</v>
      </c>
      <c r="BC244">
        <v>0</v>
      </c>
      <c r="BD244" t="s">
        <v>419</v>
      </c>
      <c r="BE244" t="s">
        <v>419</v>
      </c>
      <c r="BF244">
        <v>0</v>
      </c>
      <c r="BG244">
        <v>0</v>
      </c>
      <c r="BH244">
        <f>1-BF244/BG244</f>
        <v>0</v>
      </c>
      <c r="BI244">
        <v>0.5</v>
      </c>
      <c r="BJ244">
        <f>CS244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419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f>$B$11*DQ244+$C$11*DR244+$F$11*EC244*(1-EF244)</f>
        <v>0</v>
      </c>
      <c r="CS244">
        <f>CR244*CT244</f>
        <v>0</v>
      </c>
      <c r="CT244">
        <f>($B$11*$D$9+$C$11*$D$9+$F$11*((EP244+EH244)/MAX(EP244+EH244+EQ244, 0.1)*$I$9+EQ244/MAX(EP244+EH244+EQ244, 0.1)*$J$9))/($B$11+$C$11+$F$11)</f>
        <v>0</v>
      </c>
      <c r="CU244">
        <f>($B$11*$K$9+$C$11*$K$9+$F$11*((EP244+EH244)/MAX(EP244+EH244+EQ244, 0.1)*$P$9+EQ244/MAX(EP244+EH244+EQ244, 0.1)*$Q$9))/($B$11+$C$11+$F$11)</f>
        <v>0</v>
      </c>
      <c r="CV244">
        <v>6</v>
      </c>
      <c r="CW244">
        <v>0.5</v>
      </c>
      <c r="CX244" t="s">
        <v>420</v>
      </c>
      <c r="CY244">
        <v>2</v>
      </c>
      <c r="CZ244" t="b">
        <v>1</v>
      </c>
      <c r="DA244">
        <v>1654194076.1</v>
      </c>
      <c r="DB244">
        <v>927.461545454546</v>
      </c>
      <c r="DC244">
        <v>924.207636363636</v>
      </c>
      <c r="DD244">
        <v>8.60343181818182</v>
      </c>
      <c r="DE244">
        <v>8.56347727272727</v>
      </c>
      <c r="DF244">
        <v>924.123909090909</v>
      </c>
      <c r="DG244">
        <v>8.63299090909091</v>
      </c>
      <c r="DH244">
        <v>599.993</v>
      </c>
      <c r="DI244">
        <v>90.5464727272727</v>
      </c>
      <c r="DJ244">
        <v>0.0999954545454545</v>
      </c>
      <c r="DK244">
        <v>17.9788454545455</v>
      </c>
      <c r="DL244">
        <v>17.5783181818182</v>
      </c>
      <c r="DM244">
        <v>999.9</v>
      </c>
      <c r="DN244">
        <v>0</v>
      </c>
      <c r="DO244">
        <v>0</v>
      </c>
      <c r="DP244">
        <v>9998.63636363636</v>
      </c>
      <c r="DQ244">
        <v>0</v>
      </c>
      <c r="DR244">
        <v>0.220656</v>
      </c>
      <c r="DS244">
        <v>3.25382818181818</v>
      </c>
      <c r="DT244">
        <v>935.510272727273</v>
      </c>
      <c r="DU244">
        <v>932.190636363636</v>
      </c>
      <c r="DV244">
        <v>0.0399559090909091</v>
      </c>
      <c r="DW244">
        <v>924.207636363636</v>
      </c>
      <c r="DX244">
        <v>8.56347727272727</v>
      </c>
      <c r="DY244">
        <v>0.779010454545455</v>
      </c>
      <c r="DZ244">
        <v>0.775392636363636</v>
      </c>
      <c r="EA244">
        <v>3.33047727272727</v>
      </c>
      <c r="EB244">
        <v>3.26461818181818</v>
      </c>
      <c r="EC244">
        <v>0</v>
      </c>
      <c r="ED244">
        <v>0</v>
      </c>
      <c r="EE244">
        <v>0</v>
      </c>
      <c r="EF244">
        <v>0</v>
      </c>
      <c r="EG244">
        <v>-4.18181818181818</v>
      </c>
      <c r="EH244">
        <v>0</v>
      </c>
      <c r="EI244">
        <v>-31.2727272727273</v>
      </c>
      <c r="EJ244">
        <v>-3.27272727272727</v>
      </c>
      <c r="EK244">
        <v>29.75</v>
      </c>
      <c r="EL244">
        <v>35.2099090909091</v>
      </c>
      <c r="EM244">
        <v>32</v>
      </c>
      <c r="EN244">
        <v>36.4088181818182</v>
      </c>
      <c r="EO244">
        <v>30.812</v>
      </c>
      <c r="EP244">
        <v>0</v>
      </c>
      <c r="EQ244">
        <v>0</v>
      </c>
      <c r="ER244">
        <v>0</v>
      </c>
      <c r="ES244">
        <v>1654194079.9</v>
      </c>
      <c r="ET244">
        <v>0</v>
      </c>
      <c r="EU244">
        <v>1.3</v>
      </c>
      <c r="EV244">
        <v>-82.7692299079612</v>
      </c>
      <c r="EW244">
        <v>59.8461523610929</v>
      </c>
      <c r="EX244">
        <v>-37.78</v>
      </c>
      <c r="EY244">
        <v>15</v>
      </c>
      <c r="EZ244">
        <v>0</v>
      </c>
      <c r="FA244" t="s">
        <v>421</v>
      </c>
      <c r="FB244">
        <v>1653839153.1</v>
      </c>
      <c r="FC244">
        <v>1653839148.6</v>
      </c>
      <c r="FD244">
        <v>0</v>
      </c>
      <c r="FE244">
        <v>0.832</v>
      </c>
      <c r="FF244">
        <v>0.044</v>
      </c>
      <c r="FG244">
        <v>2.673</v>
      </c>
      <c r="FH244">
        <v>0.008</v>
      </c>
      <c r="FI244">
        <v>427</v>
      </c>
      <c r="FJ244">
        <v>11</v>
      </c>
      <c r="FK244">
        <v>0.49</v>
      </c>
      <c r="FL244">
        <v>0.23</v>
      </c>
      <c r="FM244">
        <v>3.4119</v>
      </c>
      <c r="FN244">
        <v>-1.60770387096776</v>
      </c>
      <c r="FO244">
        <v>0.153084101974762</v>
      </c>
      <c r="FP244">
        <v>-1</v>
      </c>
      <c r="FQ244">
        <v>3.63461538461538</v>
      </c>
      <c r="FR244">
        <v>-83.4358967674755</v>
      </c>
      <c r="FS244">
        <v>13.3370202619422</v>
      </c>
      <c r="FT244">
        <v>0</v>
      </c>
      <c r="FU244">
        <v>0.0300831967741935</v>
      </c>
      <c r="FV244">
        <v>0.108759614516129</v>
      </c>
      <c r="FW244">
        <v>0.00816551164489359</v>
      </c>
      <c r="FX244">
        <v>0</v>
      </c>
      <c r="FY244">
        <v>0</v>
      </c>
      <c r="FZ244">
        <v>2</v>
      </c>
      <c r="GA244" t="s">
        <v>422</v>
      </c>
      <c r="GB244">
        <v>3.21148</v>
      </c>
      <c r="GC244">
        <v>2.75482</v>
      </c>
      <c r="GD244">
        <v>0.161542</v>
      </c>
      <c r="GE244">
        <v>0.161504</v>
      </c>
      <c r="GF244">
        <v>0.0500491</v>
      </c>
      <c r="GG244">
        <v>0.0503563</v>
      </c>
      <c r="GH244">
        <v>33117.2</v>
      </c>
      <c r="GI244">
        <v>36600.2</v>
      </c>
      <c r="GJ244">
        <v>35747.6</v>
      </c>
      <c r="GK244">
        <v>39572.5</v>
      </c>
      <c r="GL244">
        <v>48062.7</v>
      </c>
      <c r="GM244">
        <v>54184.6</v>
      </c>
      <c r="GN244">
        <v>55717.5</v>
      </c>
      <c r="GO244">
        <v>63342.1</v>
      </c>
      <c r="GP244">
        <v>2.27498</v>
      </c>
      <c r="GQ244">
        <v>2.47018</v>
      </c>
      <c r="GR244">
        <v>0.0974536</v>
      </c>
      <c r="GS244">
        <v>0</v>
      </c>
      <c r="GT244">
        <v>15.9702</v>
      </c>
      <c r="GU244">
        <v>999.9</v>
      </c>
      <c r="GV244">
        <v>37.56</v>
      </c>
      <c r="GW244">
        <v>19.516</v>
      </c>
      <c r="GX244">
        <v>9.44693</v>
      </c>
      <c r="GY244">
        <v>55.0856</v>
      </c>
      <c r="GZ244">
        <v>36.5064</v>
      </c>
      <c r="HA244">
        <v>2</v>
      </c>
      <c r="HB244">
        <v>-0.63653</v>
      </c>
      <c r="HC244">
        <v>0</v>
      </c>
      <c r="HD244">
        <v>20.1786</v>
      </c>
      <c r="HE244">
        <v>5.20426</v>
      </c>
      <c r="HF244">
        <v>12.004</v>
      </c>
      <c r="HG244">
        <v>4.97575</v>
      </c>
      <c r="HH244">
        <v>3.293</v>
      </c>
      <c r="HI244">
        <v>455.9</v>
      </c>
      <c r="HJ244">
        <v>9999</v>
      </c>
      <c r="HK244">
        <v>9999</v>
      </c>
      <c r="HL244">
        <v>8593.3</v>
      </c>
      <c r="HM244">
        <v>1.86234</v>
      </c>
      <c r="HN244">
        <v>1.86763</v>
      </c>
      <c r="HO244">
        <v>1.86737</v>
      </c>
      <c r="HP244">
        <v>1.86842</v>
      </c>
      <c r="HQ244">
        <v>1.86935</v>
      </c>
      <c r="HR244">
        <v>1.86539</v>
      </c>
      <c r="HS244">
        <v>1.86661</v>
      </c>
      <c r="HT244">
        <v>1.86798</v>
      </c>
      <c r="HU244">
        <v>5</v>
      </c>
      <c r="HV244">
        <v>0</v>
      </c>
      <c r="HW244">
        <v>0</v>
      </c>
      <c r="HX244">
        <v>0</v>
      </c>
      <c r="HY244" t="s">
        <v>423</v>
      </c>
      <c r="HZ244" t="s">
        <v>424</v>
      </c>
      <c r="IA244" t="s">
        <v>425</v>
      </c>
      <c r="IB244" t="s">
        <v>425</v>
      </c>
      <c r="IC244" t="s">
        <v>425</v>
      </c>
      <c r="ID244" t="s">
        <v>425</v>
      </c>
      <c r="IE244">
        <v>0</v>
      </c>
      <c r="IF244">
        <v>100</v>
      </c>
      <c r="IG244">
        <v>100</v>
      </c>
      <c r="IH244">
        <v>3.335</v>
      </c>
      <c r="II244">
        <v>-0.0296</v>
      </c>
      <c r="IJ244">
        <v>2.1281692141418</v>
      </c>
      <c r="IK244">
        <v>0.00126289029031032</v>
      </c>
      <c r="IL244">
        <v>1.41772891061911e-08</v>
      </c>
      <c r="IM244">
        <v>3.84268295795709e-11</v>
      </c>
      <c r="IN244">
        <v>-0.00961934716735676</v>
      </c>
      <c r="IO244">
        <v>-0.0181798780298593</v>
      </c>
      <c r="IP244">
        <v>0.00198435848900387</v>
      </c>
      <c r="IQ244">
        <v>-1.69116240974151e-05</v>
      </c>
      <c r="IR244">
        <v>-3</v>
      </c>
      <c r="IS244">
        <v>2251</v>
      </c>
      <c r="IT244">
        <v>1</v>
      </c>
      <c r="IU244">
        <v>27</v>
      </c>
      <c r="IV244">
        <v>5915.4</v>
      </c>
      <c r="IW244">
        <v>5915.5</v>
      </c>
      <c r="IX244">
        <v>0.148926</v>
      </c>
      <c r="IY244">
        <v>4.99756</v>
      </c>
      <c r="IZ244">
        <v>2.24854</v>
      </c>
      <c r="JA244">
        <v>2.60376</v>
      </c>
      <c r="JB244">
        <v>1.99585</v>
      </c>
      <c r="JC244">
        <v>2.36572</v>
      </c>
      <c r="JD244">
        <v>22.1229</v>
      </c>
      <c r="JE244">
        <v>14.8938</v>
      </c>
      <c r="JF244">
        <v>2</v>
      </c>
      <c r="JG244">
        <v>614.841</v>
      </c>
      <c r="JH244">
        <v>770.159</v>
      </c>
      <c r="JI244">
        <v>17.7319</v>
      </c>
      <c r="JJ244">
        <v>18.6057</v>
      </c>
      <c r="JK244">
        <v>30</v>
      </c>
      <c r="JL244">
        <v>18.5474</v>
      </c>
      <c r="JM244">
        <v>18.4958</v>
      </c>
      <c r="JN244">
        <v>-1</v>
      </c>
      <c r="JO244">
        <v>-30</v>
      </c>
      <c r="JP244">
        <v>-30</v>
      </c>
      <c r="JQ244">
        <v>-999.9</v>
      </c>
      <c r="JR244">
        <v>420.1</v>
      </c>
      <c r="JS244">
        <v>0</v>
      </c>
      <c r="JT244">
        <v>103.475</v>
      </c>
      <c r="JU244">
        <v>105.518</v>
      </c>
    </row>
    <row r="245" spans="1:281">
      <c r="A245">
        <v>229</v>
      </c>
      <c r="B245">
        <v>1654194139.1</v>
      </c>
      <c r="C245">
        <v>13682</v>
      </c>
      <c r="D245" t="s">
        <v>881</v>
      </c>
      <c r="E245" t="s">
        <v>882</v>
      </c>
      <c r="F245">
        <v>5</v>
      </c>
      <c r="G245" t="s">
        <v>417</v>
      </c>
      <c r="H245" t="s">
        <v>418</v>
      </c>
      <c r="I245">
        <v>1654194136.1</v>
      </c>
      <c r="J245">
        <f>(K245)/1000</f>
        <v>0</v>
      </c>
      <c r="K245">
        <f>IF(CZ245, AN245, AH245)</f>
        <v>0</v>
      </c>
      <c r="L245">
        <f>IF(CZ245, AI245, AG245)</f>
        <v>0</v>
      </c>
      <c r="M245">
        <f>DB245 - IF(AU245&gt;1, L245*CV245*100.0/(AW245*DP245), 0)</f>
        <v>0</v>
      </c>
      <c r="N245">
        <f>((T245-J245/2)*M245-L245)/(T245+J245/2)</f>
        <v>0</v>
      </c>
      <c r="O245">
        <f>N245*(DI245+DJ245)/1000.0</f>
        <v>0</v>
      </c>
      <c r="P245">
        <f>(DB245 - IF(AU245&gt;1, L245*CV245*100.0/(AW245*DP245), 0))*(DI245+DJ245)/1000.0</f>
        <v>0</v>
      </c>
      <c r="Q245">
        <f>2.0/((1/S245-1/R245)+SIGN(S245)*SQRT((1/S245-1/R245)*(1/S245-1/R245) + 4*CW245/((CW245+1)*(CW245+1))*(2*1/S245*1/R245-1/R245*1/R245)))</f>
        <v>0</v>
      </c>
      <c r="R245">
        <f>IF(LEFT(CX245,1)&lt;&gt;"0",IF(LEFT(CX245,1)="1",3.0,CY245),$D$5+$E$5*(DP245*DI245/($K$5*1000))+$F$5*(DP245*DI245/($K$5*1000))*MAX(MIN(CV245,$J$5),$I$5)*MAX(MIN(CV245,$J$5),$I$5)+$G$5*MAX(MIN(CV245,$J$5),$I$5)*(DP245*DI245/($K$5*1000))+$H$5*(DP245*DI245/($K$5*1000))*(DP245*DI245/($K$5*1000)))</f>
        <v>0</v>
      </c>
      <c r="S245">
        <f>J245*(1000-(1000*0.61365*exp(17.502*W245/(240.97+W245))/(DI245+DJ245)+DD245)/2)/(1000*0.61365*exp(17.502*W245/(240.97+W245))/(DI245+DJ245)-DD245)</f>
        <v>0</v>
      </c>
      <c r="T245">
        <f>1/((CW245+1)/(Q245/1.6)+1/(R245/1.37)) + CW245/((CW245+1)/(Q245/1.6) + CW245/(R245/1.37))</f>
        <v>0</v>
      </c>
      <c r="U245">
        <f>(CR245*CU245)</f>
        <v>0</v>
      </c>
      <c r="V245">
        <f>(DK245+(U245+2*0.95*5.67E-8*(((DK245+$B$7)+273)^4-(DK245+273)^4)-44100*J245)/(1.84*29.3*R245+8*0.95*5.67E-8*(DK245+273)^3))</f>
        <v>0</v>
      </c>
      <c r="W245">
        <f>($C$7*DL245+$D$7*DM245+$E$7*V245)</f>
        <v>0</v>
      </c>
      <c r="X245">
        <f>0.61365*exp(17.502*W245/(240.97+W245))</f>
        <v>0</v>
      </c>
      <c r="Y245">
        <f>(Z245/AA245*100)</f>
        <v>0</v>
      </c>
      <c r="Z245">
        <f>DD245*(DI245+DJ245)/1000</f>
        <v>0</v>
      </c>
      <c r="AA245">
        <f>0.61365*exp(17.502*DK245/(240.97+DK245))</f>
        <v>0</v>
      </c>
      <c r="AB245">
        <f>(X245-DD245*(DI245+DJ245)/1000)</f>
        <v>0</v>
      </c>
      <c r="AC245">
        <f>(-J245*44100)</f>
        <v>0</v>
      </c>
      <c r="AD245">
        <f>2*29.3*R245*0.92*(DK245-W245)</f>
        <v>0</v>
      </c>
      <c r="AE245">
        <f>2*0.95*5.67E-8*(((DK245+$B$7)+273)^4-(W245+273)^4)</f>
        <v>0</v>
      </c>
      <c r="AF245">
        <f>U245+AE245+AC245+AD245</f>
        <v>0</v>
      </c>
      <c r="AG245">
        <f>DH245*AU245*(DC245-DB245*(1000-AU245*DE245)/(1000-AU245*DD245))/(100*CV245)</f>
        <v>0</v>
      </c>
      <c r="AH245">
        <f>1000*DH245*AU245*(DD245-DE245)/(100*CV245*(1000-AU245*DD245))</f>
        <v>0</v>
      </c>
      <c r="AI245">
        <f>(AJ245 - AK245 - DI245*1E3/(8.314*(DK245+273.15)) * AM245/DH245 * AL245) * DH245/(100*CV245) * (1000 - DE245)/1000</f>
        <v>0</v>
      </c>
      <c r="AJ245">
        <v>887.51959350974</v>
      </c>
      <c r="AK245">
        <v>889.293484848484</v>
      </c>
      <c r="AL245">
        <v>-0.716351600650556</v>
      </c>
      <c r="AM245">
        <v>66.9138105753433</v>
      </c>
      <c r="AN245">
        <f>(AP245 - AO245 + DI245*1E3/(8.314*(DK245+273.15)) * AR245/DH245 * AQ245) * DH245/(100*CV245) * 1000/(1000 - AP245)</f>
        <v>0</v>
      </c>
      <c r="AO245">
        <v>8.49169600653829</v>
      </c>
      <c r="AP245">
        <v>8.54943151515151</v>
      </c>
      <c r="AQ245">
        <v>-0.00383159862874318</v>
      </c>
      <c r="AR245">
        <v>78.336245327383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MAX(0,($B$13+$C$13*DP245)/(1+$D$13*DP245)*DI245/(DK245+273)*$E$13)</f>
        <v>0</v>
      </c>
      <c r="AX245" t="s">
        <v>419</v>
      </c>
      <c r="AY245" t="s">
        <v>419</v>
      </c>
      <c r="AZ245">
        <v>0</v>
      </c>
      <c r="BA245">
        <v>0</v>
      </c>
      <c r="BB245">
        <f>1-AZ245/BA245</f>
        <v>0</v>
      </c>
      <c r="BC245">
        <v>0</v>
      </c>
      <c r="BD245" t="s">
        <v>419</v>
      </c>
      <c r="BE245" t="s">
        <v>419</v>
      </c>
      <c r="BF245">
        <v>0</v>
      </c>
      <c r="BG245">
        <v>0</v>
      </c>
      <c r="BH245">
        <f>1-BF245/BG245</f>
        <v>0</v>
      </c>
      <c r="BI245">
        <v>0.5</v>
      </c>
      <c r="BJ245">
        <f>CS245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419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f>$B$11*DQ245+$C$11*DR245+$F$11*EC245*(1-EF245)</f>
        <v>0</v>
      </c>
      <c r="CS245">
        <f>CR245*CT245</f>
        <v>0</v>
      </c>
      <c r="CT245">
        <f>($B$11*$D$9+$C$11*$D$9+$F$11*((EP245+EH245)/MAX(EP245+EH245+EQ245, 0.1)*$I$9+EQ245/MAX(EP245+EH245+EQ245, 0.1)*$J$9))/($B$11+$C$11+$F$11)</f>
        <v>0</v>
      </c>
      <c r="CU245">
        <f>($B$11*$K$9+$C$11*$K$9+$F$11*((EP245+EH245)/MAX(EP245+EH245+EQ245, 0.1)*$P$9+EQ245/MAX(EP245+EH245+EQ245, 0.1)*$Q$9))/($B$11+$C$11+$F$11)</f>
        <v>0</v>
      </c>
      <c r="CV245">
        <v>6</v>
      </c>
      <c r="CW245">
        <v>0.5</v>
      </c>
      <c r="CX245" t="s">
        <v>420</v>
      </c>
      <c r="CY245">
        <v>2</v>
      </c>
      <c r="CZ245" t="b">
        <v>1</v>
      </c>
      <c r="DA245">
        <v>1654194136.1</v>
      </c>
      <c r="DB245">
        <v>883.468272727273</v>
      </c>
      <c r="DC245">
        <v>880.396545454546</v>
      </c>
      <c r="DD245">
        <v>8.55465818181818</v>
      </c>
      <c r="DE245">
        <v>8.49852363636364</v>
      </c>
      <c r="DF245">
        <v>880.191363636364</v>
      </c>
      <c r="DG245">
        <v>8.58480272727273</v>
      </c>
      <c r="DH245">
        <v>600.041454545455</v>
      </c>
      <c r="DI245">
        <v>90.5429909090909</v>
      </c>
      <c r="DJ245">
        <v>0.0999982</v>
      </c>
      <c r="DK245">
        <v>17.9811363636364</v>
      </c>
      <c r="DL245">
        <v>17.5941454545455</v>
      </c>
      <c r="DM245">
        <v>999.9</v>
      </c>
      <c r="DN245">
        <v>0</v>
      </c>
      <c r="DO245">
        <v>0</v>
      </c>
      <c r="DP245">
        <v>10002.79</v>
      </c>
      <c r="DQ245">
        <v>0</v>
      </c>
      <c r="DR245">
        <v>0.220656</v>
      </c>
      <c r="DS245">
        <v>3.07185454545455</v>
      </c>
      <c r="DT245">
        <v>891.091181818182</v>
      </c>
      <c r="DU245">
        <v>887.942545454545</v>
      </c>
      <c r="DV245">
        <v>0.0561350118181818</v>
      </c>
      <c r="DW245">
        <v>880.396545454546</v>
      </c>
      <c r="DX245">
        <v>8.49852363636364</v>
      </c>
      <c r="DY245">
        <v>0.774564454545455</v>
      </c>
      <c r="DZ245">
        <v>0.769481818181818</v>
      </c>
      <c r="EA245">
        <v>3.24950545454545</v>
      </c>
      <c r="EB245">
        <v>3.15638363636364</v>
      </c>
      <c r="EC245">
        <v>0</v>
      </c>
      <c r="ED245">
        <v>0</v>
      </c>
      <c r="EE245">
        <v>0</v>
      </c>
      <c r="EF245">
        <v>0</v>
      </c>
      <c r="EG245">
        <v>3.36363636363636</v>
      </c>
      <c r="EH245">
        <v>0</v>
      </c>
      <c r="EI245">
        <v>-35.1363636363636</v>
      </c>
      <c r="EJ245">
        <v>-2.72727272727273</v>
      </c>
      <c r="EK245">
        <v>29.75</v>
      </c>
      <c r="EL245">
        <v>35.187</v>
      </c>
      <c r="EM245">
        <v>32</v>
      </c>
      <c r="EN245">
        <v>36.3806363636364</v>
      </c>
      <c r="EO245">
        <v>30.812</v>
      </c>
      <c r="EP245">
        <v>0</v>
      </c>
      <c r="EQ245">
        <v>0</v>
      </c>
      <c r="ER245">
        <v>0</v>
      </c>
      <c r="ES245">
        <v>1654194139.9</v>
      </c>
      <c r="ET245">
        <v>0</v>
      </c>
      <c r="EU245">
        <v>4.44</v>
      </c>
      <c r="EV245">
        <v>-13.8461539047004</v>
      </c>
      <c r="EW245">
        <v>22.1538473821484</v>
      </c>
      <c r="EX245">
        <v>-38.08</v>
      </c>
      <c r="EY245">
        <v>15</v>
      </c>
      <c r="EZ245">
        <v>0</v>
      </c>
      <c r="FA245" t="s">
        <v>421</v>
      </c>
      <c r="FB245">
        <v>1653839153.1</v>
      </c>
      <c r="FC245">
        <v>1653839148.6</v>
      </c>
      <c r="FD245">
        <v>0</v>
      </c>
      <c r="FE245">
        <v>0.832</v>
      </c>
      <c r="FF245">
        <v>0.044</v>
      </c>
      <c r="FG245">
        <v>2.673</v>
      </c>
      <c r="FH245">
        <v>0.008</v>
      </c>
      <c r="FI245">
        <v>427</v>
      </c>
      <c r="FJ245">
        <v>11</v>
      </c>
      <c r="FK245">
        <v>0.49</v>
      </c>
      <c r="FL245">
        <v>0.23</v>
      </c>
      <c r="FM245">
        <v>3.10312333333333</v>
      </c>
      <c r="FN245">
        <v>-0.360506162402673</v>
      </c>
      <c r="FO245">
        <v>0.0895568518626886</v>
      </c>
      <c r="FP245">
        <v>-1</v>
      </c>
      <c r="FQ245">
        <v>4.68</v>
      </c>
      <c r="FR245">
        <v>-37.7692309121878</v>
      </c>
      <c r="FS245">
        <v>10.030832467946</v>
      </c>
      <c r="FT245">
        <v>0</v>
      </c>
      <c r="FU245">
        <v>0.0615376566666667</v>
      </c>
      <c r="FV245">
        <v>0.0726523221357061</v>
      </c>
      <c r="FW245">
        <v>0.02181303887123</v>
      </c>
      <c r="FX245">
        <v>1</v>
      </c>
      <c r="FY245">
        <v>1</v>
      </c>
      <c r="FZ245">
        <v>2</v>
      </c>
      <c r="GA245" t="s">
        <v>492</v>
      </c>
      <c r="GB245">
        <v>3.2113</v>
      </c>
      <c r="GC245">
        <v>2.75505</v>
      </c>
      <c r="GD245">
        <v>0.156528</v>
      </c>
      <c r="GE245">
        <v>0.156538</v>
      </c>
      <c r="GF245">
        <v>0.0498154</v>
      </c>
      <c r="GG245">
        <v>0.050299</v>
      </c>
      <c r="GH245">
        <v>33314.6</v>
      </c>
      <c r="GI245">
        <v>36816.4</v>
      </c>
      <c r="GJ245">
        <v>35747.4</v>
      </c>
      <c r="GK245">
        <v>39572.4</v>
      </c>
      <c r="GL245">
        <v>48074.3</v>
      </c>
      <c r="GM245">
        <v>54187.4</v>
      </c>
      <c r="GN245">
        <v>55717.2</v>
      </c>
      <c r="GO245">
        <v>63341.7</v>
      </c>
      <c r="GP245">
        <v>2.27502</v>
      </c>
      <c r="GQ245">
        <v>2.47047</v>
      </c>
      <c r="GR245">
        <v>0.0968017</v>
      </c>
      <c r="GS245">
        <v>0</v>
      </c>
      <c r="GT245">
        <v>15.9847</v>
      </c>
      <c r="GU245">
        <v>999.9</v>
      </c>
      <c r="GV245">
        <v>37.56</v>
      </c>
      <c r="GW245">
        <v>19.485</v>
      </c>
      <c r="GX245">
        <v>9.42832</v>
      </c>
      <c r="GY245">
        <v>54.7256</v>
      </c>
      <c r="GZ245">
        <v>36.5104</v>
      </c>
      <c r="HA245">
        <v>2</v>
      </c>
      <c r="HB245">
        <v>-0.636933</v>
      </c>
      <c r="HC245">
        <v>0</v>
      </c>
      <c r="HD245">
        <v>20.1786</v>
      </c>
      <c r="HE245">
        <v>5.20486</v>
      </c>
      <c r="HF245">
        <v>12.004</v>
      </c>
      <c r="HG245">
        <v>4.97585</v>
      </c>
      <c r="HH245">
        <v>3.293</v>
      </c>
      <c r="HI245">
        <v>455.9</v>
      </c>
      <c r="HJ245">
        <v>9999</v>
      </c>
      <c r="HK245">
        <v>9999</v>
      </c>
      <c r="HL245">
        <v>8593.3</v>
      </c>
      <c r="HM245">
        <v>1.86234</v>
      </c>
      <c r="HN245">
        <v>1.86758</v>
      </c>
      <c r="HO245">
        <v>1.86737</v>
      </c>
      <c r="HP245">
        <v>1.8684</v>
      </c>
      <c r="HQ245">
        <v>1.86935</v>
      </c>
      <c r="HR245">
        <v>1.8654</v>
      </c>
      <c r="HS245">
        <v>1.86661</v>
      </c>
      <c r="HT245">
        <v>1.86798</v>
      </c>
      <c r="HU245">
        <v>5</v>
      </c>
      <c r="HV245">
        <v>0</v>
      </c>
      <c r="HW245">
        <v>0</v>
      </c>
      <c r="HX245">
        <v>0</v>
      </c>
      <c r="HY245" t="s">
        <v>423</v>
      </c>
      <c r="HZ245" t="s">
        <v>424</v>
      </c>
      <c r="IA245" t="s">
        <v>425</v>
      </c>
      <c r="IB245" t="s">
        <v>425</v>
      </c>
      <c r="IC245" t="s">
        <v>425</v>
      </c>
      <c r="ID245" t="s">
        <v>425</v>
      </c>
      <c r="IE245">
        <v>0</v>
      </c>
      <c r="IF245">
        <v>100</v>
      </c>
      <c r="IG245">
        <v>100</v>
      </c>
      <c r="IH245">
        <v>3.274</v>
      </c>
      <c r="II245">
        <v>-0.0302</v>
      </c>
      <c r="IJ245">
        <v>2.1281692141418</v>
      </c>
      <c r="IK245">
        <v>0.00126289029031032</v>
      </c>
      <c r="IL245">
        <v>1.41772891061911e-08</v>
      </c>
      <c r="IM245">
        <v>3.84268295795709e-11</v>
      </c>
      <c r="IN245">
        <v>-0.00961934716735676</v>
      </c>
      <c r="IO245">
        <v>-0.0181798780298593</v>
      </c>
      <c r="IP245">
        <v>0.00198435848900387</v>
      </c>
      <c r="IQ245">
        <v>-1.69116240974151e-05</v>
      </c>
      <c r="IR245">
        <v>-3</v>
      </c>
      <c r="IS245">
        <v>2251</v>
      </c>
      <c r="IT245">
        <v>1</v>
      </c>
      <c r="IU245">
        <v>27</v>
      </c>
      <c r="IV245">
        <v>5916.4</v>
      </c>
      <c r="IW245">
        <v>5916.5</v>
      </c>
      <c r="IX245">
        <v>0.148926</v>
      </c>
      <c r="IY245">
        <v>4.99756</v>
      </c>
      <c r="IZ245">
        <v>2.24854</v>
      </c>
      <c r="JA245">
        <v>2.60376</v>
      </c>
      <c r="JB245">
        <v>1.99585</v>
      </c>
      <c r="JC245">
        <v>2.30347</v>
      </c>
      <c r="JD245">
        <v>22.1028</v>
      </c>
      <c r="JE245">
        <v>14.8763</v>
      </c>
      <c r="JF245">
        <v>2</v>
      </c>
      <c r="JG245">
        <v>614.785</v>
      </c>
      <c r="JH245">
        <v>770.32</v>
      </c>
      <c r="JI245">
        <v>17.7239</v>
      </c>
      <c r="JJ245">
        <v>18.599</v>
      </c>
      <c r="JK245">
        <v>30.0001</v>
      </c>
      <c r="JL245">
        <v>18.5404</v>
      </c>
      <c r="JM245">
        <v>18.4892</v>
      </c>
      <c r="JN245">
        <v>-1</v>
      </c>
      <c r="JO245">
        <v>-30</v>
      </c>
      <c r="JP245">
        <v>-30</v>
      </c>
      <c r="JQ245">
        <v>-999.9</v>
      </c>
      <c r="JR245">
        <v>420.1</v>
      </c>
      <c r="JS245">
        <v>0</v>
      </c>
      <c r="JT245">
        <v>103.474</v>
      </c>
      <c r="JU245">
        <v>105.517</v>
      </c>
    </row>
    <row r="246" spans="1:281">
      <c r="A246">
        <v>230</v>
      </c>
      <c r="B246">
        <v>1654194199.5</v>
      </c>
      <c r="C246">
        <v>13742.4000000954</v>
      </c>
      <c r="D246" t="s">
        <v>883</v>
      </c>
      <c r="E246" t="s">
        <v>884</v>
      </c>
      <c r="F246">
        <v>5</v>
      </c>
      <c r="G246" t="s">
        <v>417</v>
      </c>
      <c r="H246" t="s">
        <v>418</v>
      </c>
      <c r="I246">
        <v>1654194196.75</v>
      </c>
      <c r="J246">
        <f>(K246)/1000</f>
        <v>0</v>
      </c>
      <c r="K246">
        <f>IF(CZ246, AN246, AH246)</f>
        <v>0</v>
      </c>
      <c r="L246">
        <f>IF(CZ246, AI246, AG246)</f>
        <v>0</v>
      </c>
      <c r="M246">
        <f>DB246 - IF(AU246&gt;1, L246*CV246*100.0/(AW246*DP246), 0)</f>
        <v>0</v>
      </c>
      <c r="N246">
        <f>((T246-J246/2)*M246-L246)/(T246+J246/2)</f>
        <v>0</v>
      </c>
      <c r="O246">
        <f>N246*(DI246+DJ246)/1000.0</f>
        <v>0</v>
      </c>
      <c r="P246">
        <f>(DB246 - IF(AU246&gt;1, L246*CV246*100.0/(AW246*DP246), 0))*(DI246+DJ246)/1000.0</f>
        <v>0</v>
      </c>
      <c r="Q246">
        <f>2.0/((1/S246-1/R246)+SIGN(S246)*SQRT((1/S246-1/R246)*(1/S246-1/R246) + 4*CW246/((CW246+1)*(CW246+1))*(2*1/S246*1/R246-1/R246*1/R246)))</f>
        <v>0</v>
      </c>
      <c r="R246">
        <f>IF(LEFT(CX246,1)&lt;&gt;"0",IF(LEFT(CX246,1)="1",3.0,CY246),$D$5+$E$5*(DP246*DI246/($K$5*1000))+$F$5*(DP246*DI246/($K$5*1000))*MAX(MIN(CV246,$J$5),$I$5)*MAX(MIN(CV246,$J$5),$I$5)+$G$5*MAX(MIN(CV246,$J$5),$I$5)*(DP246*DI246/($K$5*1000))+$H$5*(DP246*DI246/($K$5*1000))*(DP246*DI246/($K$5*1000)))</f>
        <v>0</v>
      </c>
      <c r="S246">
        <f>J246*(1000-(1000*0.61365*exp(17.502*W246/(240.97+W246))/(DI246+DJ246)+DD246)/2)/(1000*0.61365*exp(17.502*W246/(240.97+W246))/(DI246+DJ246)-DD246)</f>
        <v>0</v>
      </c>
      <c r="T246">
        <f>1/((CW246+1)/(Q246/1.6)+1/(R246/1.37)) + CW246/((CW246+1)/(Q246/1.6) + CW246/(R246/1.37))</f>
        <v>0</v>
      </c>
      <c r="U246">
        <f>(CR246*CU246)</f>
        <v>0</v>
      </c>
      <c r="V246">
        <f>(DK246+(U246+2*0.95*5.67E-8*(((DK246+$B$7)+273)^4-(DK246+273)^4)-44100*J246)/(1.84*29.3*R246+8*0.95*5.67E-8*(DK246+273)^3))</f>
        <v>0</v>
      </c>
      <c r="W246">
        <f>($C$7*DL246+$D$7*DM246+$E$7*V246)</f>
        <v>0</v>
      </c>
      <c r="X246">
        <f>0.61365*exp(17.502*W246/(240.97+W246))</f>
        <v>0</v>
      </c>
      <c r="Y246">
        <f>(Z246/AA246*100)</f>
        <v>0</v>
      </c>
      <c r="Z246">
        <f>DD246*(DI246+DJ246)/1000</f>
        <v>0</v>
      </c>
      <c r="AA246">
        <f>0.61365*exp(17.502*DK246/(240.97+DK246))</f>
        <v>0</v>
      </c>
      <c r="AB246">
        <f>(X246-DD246*(DI246+DJ246)/1000)</f>
        <v>0</v>
      </c>
      <c r="AC246">
        <f>(-J246*44100)</f>
        <v>0</v>
      </c>
      <c r="AD246">
        <f>2*29.3*R246*0.92*(DK246-W246)</f>
        <v>0</v>
      </c>
      <c r="AE246">
        <f>2*0.95*5.67E-8*(((DK246+$B$7)+273)^4-(W246+273)^4)</f>
        <v>0</v>
      </c>
      <c r="AF246">
        <f>U246+AE246+AC246+AD246</f>
        <v>0</v>
      </c>
      <c r="AG246">
        <f>DH246*AU246*(DC246-DB246*(1000-AU246*DE246)/(1000-AU246*DD246))/(100*CV246)</f>
        <v>0</v>
      </c>
      <c r="AH246">
        <f>1000*DH246*AU246*(DD246-DE246)/(100*CV246*(1000-AU246*DD246))</f>
        <v>0</v>
      </c>
      <c r="AI246">
        <f>(AJ246 - AK246 - DI246*1E3/(8.314*(DK246+273.15)) * AM246/DH246 * AL246) * DH246/(100*CV246) * (1000 - DE246)/1000</f>
        <v>0</v>
      </c>
      <c r="AJ246">
        <v>872.693727620976</v>
      </c>
      <c r="AK246">
        <v>872.479727272727</v>
      </c>
      <c r="AL246">
        <v>-0.252252270022782</v>
      </c>
      <c r="AM246">
        <v>66.9138105753433</v>
      </c>
      <c r="AN246">
        <f>(AP246 - AO246 + DI246*1E3/(8.314*(DK246+273.15)) * AR246/DH246 * AQ246) * DH246/(100*CV246) * 1000/(1000 - AP246)</f>
        <v>0</v>
      </c>
      <c r="AO246">
        <v>8.61437319001118</v>
      </c>
      <c r="AP246">
        <v>8.66155109090909</v>
      </c>
      <c r="AQ246">
        <v>-8.3440759868529e-05</v>
      </c>
      <c r="AR246">
        <v>78.336245327383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MAX(0,($B$13+$C$13*DP246)/(1+$D$13*DP246)*DI246/(DK246+273)*$E$13)</f>
        <v>0</v>
      </c>
      <c r="AX246" t="s">
        <v>419</v>
      </c>
      <c r="AY246" t="s">
        <v>419</v>
      </c>
      <c r="AZ246">
        <v>0</v>
      </c>
      <c r="BA246">
        <v>0</v>
      </c>
      <c r="BB246">
        <f>1-AZ246/BA246</f>
        <v>0</v>
      </c>
      <c r="BC246">
        <v>0</v>
      </c>
      <c r="BD246" t="s">
        <v>419</v>
      </c>
      <c r="BE246" t="s">
        <v>419</v>
      </c>
      <c r="BF246">
        <v>0</v>
      </c>
      <c r="BG246">
        <v>0</v>
      </c>
      <c r="BH246">
        <f>1-BF246/BG246</f>
        <v>0</v>
      </c>
      <c r="BI246">
        <v>0.5</v>
      </c>
      <c r="BJ246">
        <f>CS246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419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f>$B$11*DQ246+$C$11*DR246+$F$11*EC246*(1-EF246)</f>
        <v>0</v>
      </c>
      <c r="CS246">
        <f>CR246*CT246</f>
        <v>0</v>
      </c>
      <c r="CT246">
        <f>($B$11*$D$9+$C$11*$D$9+$F$11*((EP246+EH246)/MAX(EP246+EH246+EQ246, 0.1)*$I$9+EQ246/MAX(EP246+EH246+EQ246, 0.1)*$J$9))/($B$11+$C$11+$F$11)</f>
        <v>0</v>
      </c>
      <c r="CU246">
        <f>($B$11*$K$9+$C$11*$K$9+$F$11*((EP246+EH246)/MAX(EP246+EH246+EQ246, 0.1)*$P$9+EQ246/MAX(EP246+EH246+EQ246, 0.1)*$Q$9))/($B$11+$C$11+$F$11)</f>
        <v>0</v>
      </c>
      <c r="CV246">
        <v>6</v>
      </c>
      <c r="CW246">
        <v>0.5</v>
      </c>
      <c r="CX246" t="s">
        <v>420</v>
      </c>
      <c r="CY246">
        <v>2</v>
      </c>
      <c r="CZ246" t="b">
        <v>1</v>
      </c>
      <c r="DA246">
        <v>1654194196.75</v>
      </c>
      <c r="DB246">
        <v>865.5523</v>
      </c>
      <c r="DC246">
        <v>868.0543</v>
      </c>
      <c r="DD246">
        <v>8.664406</v>
      </c>
      <c r="DE246">
        <v>8.616404</v>
      </c>
      <c r="DF246">
        <v>862.2999</v>
      </c>
      <c r="DG246">
        <v>8.693216</v>
      </c>
      <c r="DH246">
        <v>600.0101</v>
      </c>
      <c r="DI246">
        <v>90.53897</v>
      </c>
      <c r="DJ246">
        <v>0.09995366</v>
      </c>
      <c r="DK246">
        <v>17.95667</v>
      </c>
      <c r="DL246">
        <v>17.56525</v>
      </c>
      <c r="DM246">
        <v>999.9</v>
      </c>
      <c r="DN246">
        <v>0</v>
      </c>
      <c r="DO246">
        <v>0</v>
      </c>
      <c r="DP246">
        <v>9993.005</v>
      </c>
      <c r="DQ246">
        <v>0</v>
      </c>
      <c r="DR246">
        <v>0.220656</v>
      </c>
      <c r="DS246">
        <v>-2.5019492</v>
      </c>
      <c r="DT246">
        <v>873.1172</v>
      </c>
      <c r="DU246">
        <v>875.5988</v>
      </c>
      <c r="DV246">
        <v>0.04800299</v>
      </c>
      <c r="DW246">
        <v>868.0543</v>
      </c>
      <c r="DX246">
        <v>8.616404</v>
      </c>
      <c r="DY246">
        <v>0.7844663</v>
      </c>
      <c r="DZ246">
        <v>0.7801202</v>
      </c>
      <c r="EA246">
        <v>3.429283</v>
      </c>
      <c r="EB246">
        <v>3.350622</v>
      </c>
      <c r="EC246">
        <v>0</v>
      </c>
      <c r="ED246">
        <v>0</v>
      </c>
      <c r="EE246">
        <v>0</v>
      </c>
      <c r="EF246">
        <v>0</v>
      </c>
      <c r="EG246">
        <v>3</v>
      </c>
      <c r="EH246">
        <v>0</v>
      </c>
      <c r="EI246">
        <v>-37.9</v>
      </c>
      <c r="EJ246">
        <v>-2.25</v>
      </c>
      <c r="EK246">
        <v>29.7248</v>
      </c>
      <c r="EL246">
        <v>35.187</v>
      </c>
      <c r="EM246">
        <v>31.9496</v>
      </c>
      <c r="EN246">
        <v>36.375</v>
      </c>
      <c r="EO246">
        <v>30.812</v>
      </c>
      <c r="EP246">
        <v>0</v>
      </c>
      <c r="EQ246">
        <v>0</v>
      </c>
      <c r="ER246">
        <v>0</v>
      </c>
      <c r="ES246">
        <v>1654194200.5</v>
      </c>
      <c r="ET246">
        <v>0</v>
      </c>
      <c r="EU246">
        <v>-2.51923076923077</v>
      </c>
      <c r="EV246">
        <v>12.3247865602847</v>
      </c>
      <c r="EW246">
        <v>-18.6837601086116</v>
      </c>
      <c r="EX246">
        <v>-32.7115384615385</v>
      </c>
      <c r="EY246">
        <v>15</v>
      </c>
      <c r="EZ246">
        <v>0</v>
      </c>
      <c r="FA246" t="s">
        <v>421</v>
      </c>
      <c r="FB246">
        <v>1653839153.1</v>
      </c>
      <c r="FC246">
        <v>1653839148.6</v>
      </c>
      <c r="FD246">
        <v>0</v>
      </c>
      <c r="FE246">
        <v>0.832</v>
      </c>
      <c r="FF246">
        <v>0.044</v>
      </c>
      <c r="FG246">
        <v>2.673</v>
      </c>
      <c r="FH246">
        <v>0.008</v>
      </c>
      <c r="FI246">
        <v>427</v>
      </c>
      <c r="FJ246">
        <v>11</v>
      </c>
      <c r="FK246">
        <v>0.49</v>
      </c>
      <c r="FL246">
        <v>0.23</v>
      </c>
      <c r="FM246">
        <v>0.9402198</v>
      </c>
      <c r="FN246">
        <v>-8.15115561290323</v>
      </c>
      <c r="FO246">
        <v>1.48343677788565</v>
      </c>
      <c r="FP246">
        <v>-1</v>
      </c>
      <c r="FQ246">
        <v>-3.82</v>
      </c>
      <c r="FR246">
        <v>26.1923077265186</v>
      </c>
      <c r="FS246">
        <v>12.4168272920259</v>
      </c>
      <c r="FT246">
        <v>0</v>
      </c>
      <c r="FU246">
        <v>0.03530086</v>
      </c>
      <c r="FV246">
        <v>0.135351836262514</v>
      </c>
      <c r="FW246">
        <v>0.00988638640463407</v>
      </c>
      <c r="FX246">
        <v>0</v>
      </c>
      <c r="FY246">
        <v>0</v>
      </c>
      <c r="FZ246">
        <v>2</v>
      </c>
      <c r="GA246" t="s">
        <v>422</v>
      </c>
      <c r="GB246">
        <v>3.21147</v>
      </c>
      <c r="GC246">
        <v>2.75489</v>
      </c>
      <c r="GD246">
        <v>0.154698</v>
      </c>
      <c r="GE246">
        <v>0.157715</v>
      </c>
      <c r="GF246">
        <v>0.0503045</v>
      </c>
      <c r="GG246">
        <v>0.0505707</v>
      </c>
      <c r="GH246">
        <v>33387.7</v>
      </c>
      <c r="GI246">
        <v>36766.2</v>
      </c>
      <c r="GJ246">
        <v>35748.4</v>
      </c>
      <c r="GK246">
        <v>39573.4</v>
      </c>
      <c r="GL246">
        <v>48050.2</v>
      </c>
      <c r="GM246">
        <v>54173</v>
      </c>
      <c r="GN246">
        <v>55718.4</v>
      </c>
      <c r="GO246">
        <v>63343.1</v>
      </c>
      <c r="GP246">
        <v>2.2751</v>
      </c>
      <c r="GQ246">
        <v>2.47067</v>
      </c>
      <c r="GR246">
        <v>0.0973046</v>
      </c>
      <c r="GS246">
        <v>0</v>
      </c>
      <c r="GT246">
        <v>15.9434</v>
      </c>
      <c r="GU246">
        <v>999.9</v>
      </c>
      <c r="GV246">
        <v>37.834</v>
      </c>
      <c r="GW246">
        <v>19.445</v>
      </c>
      <c r="GX246">
        <v>9.47348</v>
      </c>
      <c r="GY246">
        <v>54.0656</v>
      </c>
      <c r="GZ246">
        <v>36.3982</v>
      </c>
      <c r="HA246">
        <v>2</v>
      </c>
      <c r="HB246">
        <v>-0.637757</v>
      </c>
      <c r="HC246">
        <v>0</v>
      </c>
      <c r="HD246">
        <v>20.1789</v>
      </c>
      <c r="HE246">
        <v>5.20486</v>
      </c>
      <c r="HF246">
        <v>12.004</v>
      </c>
      <c r="HG246">
        <v>4.97575</v>
      </c>
      <c r="HH246">
        <v>3.293</v>
      </c>
      <c r="HI246">
        <v>455.9</v>
      </c>
      <c r="HJ246">
        <v>9999</v>
      </c>
      <c r="HK246">
        <v>9999</v>
      </c>
      <c r="HL246">
        <v>8593.3</v>
      </c>
      <c r="HM246">
        <v>1.86234</v>
      </c>
      <c r="HN246">
        <v>1.86763</v>
      </c>
      <c r="HO246">
        <v>1.86737</v>
      </c>
      <c r="HP246">
        <v>1.86843</v>
      </c>
      <c r="HQ246">
        <v>1.86935</v>
      </c>
      <c r="HR246">
        <v>1.8654</v>
      </c>
      <c r="HS246">
        <v>1.86661</v>
      </c>
      <c r="HT246">
        <v>1.86798</v>
      </c>
      <c r="HU246">
        <v>5</v>
      </c>
      <c r="HV246">
        <v>0</v>
      </c>
      <c r="HW246">
        <v>0</v>
      </c>
      <c r="HX246">
        <v>0</v>
      </c>
      <c r="HY246" t="s">
        <v>423</v>
      </c>
      <c r="HZ246" t="s">
        <v>424</v>
      </c>
      <c r="IA246" t="s">
        <v>425</v>
      </c>
      <c r="IB246" t="s">
        <v>425</v>
      </c>
      <c r="IC246" t="s">
        <v>425</v>
      </c>
      <c r="ID246" t="s">
        <v>425</v>
      </c>
      <c r="IE246">
        <v>0</v>
      </c>
      <c r="IF246">
        <v>100</v>
      </c>
      <c r="IG246">
        <v>100</v>
      </c>
      <c r="IH246">
        <v>3.253</v>
      </c>
      <c r="II246">
        <v>-0.0289</v>
      </c>
      <c r="IJ246">
        <v>2.1281692141418</v>
      </c>
      <c r="IK246">
        <v>0.00126289029031032</v>
      </c>
      <c r="IL246">
        <v>1.41772891061911e-08</v>
      </c>
      <c r="IM246">
        <v>3.84268295795709e-11</v>
      </c>
      <c r="IN246">
        <v>-0.00961934716735676</v>
      </c>
      <c r="IO246">
        <v>-0.0181798780298593</v>
      </c>
      <c r="IP246">
        <v>0.00198435848900387</v>
      </c>
      <c r="IQ246">
        <v>-1.69116240974151e-05</v>
      </c>
      <c r="IR246">
        <v>-3</v>
      </c>
      <c r="IS246">
        <v>2251</v>
      </c>
      <c r="IT246">
        <v>1</v>
      </c>
      <c r="IU246">
        <v>27</v>
      </c>
      <c r="IV246">
        <v>5917.4</v>
      </c>
      <c r="IW246">
        <v>5917.5</v>
      </c>
      <c r="IX246">
        <v>0.148926</v>
      </c>
      <c r="IY246">
        <v>4.99756</v>
      </c>
      <c r="IZ246">
        <v>2.24854</v>
      </c>
      <c r="JA246">
        <v>2.60376</v>
      </c>
      <c r="JB246">
        <v>1.99585</v>
      </c>
      <c r="JC246">
        <v>2.22534</v>
      </c>
      <c r="JD246">
        <v>22.0826</v>
      </c>
      <c r="JE246">
        <v>14.8588</v>
      </c>
      <c r="JF246">
        <v>2</v>
      </c>
      <c r="JG246">
        <v>614.72</v>
      </c>
      <c r="JH246">
        <v>770.342</v>
      </c>
      <c r="JI246">
        <v>17.7135</v>
      </c>
      <c r="JJ246">
        <v>18.5897</v>
      </c>
      <c r="JK246">
        <v>30</v>
      </c>
      <c r="JL246">
        <v>18.5314</v>
      </c>
      <c r="JM246">
        <v>18.4797</v>
      </c>
      <c r="JN246">
        <v>-1</v>
      </c>
      <c r="JO246">
        <v>-30</v>
      </c>
      <c r="JP246">
        <v>-30</v>
      </c>
      <c r="JQ246">
        <v>-999.9</v>
      </c>
      <c r="JR246">
        <v>420.1</v>
      </c>
      <c r="JS246">
        <v>0</v>
      </c>
      <c r="JT246">
        <v>103.477</v>
      </c>
      <c r="JU246">
        <v>105.519</v>
      </c>
    </row>
    <row r="247" spans="1:281">
      <c r="A247">
        <v>231</v>
      </c>
      <c r="B247">
        <v>1654194259.5</v>
      </c>
      <c r="C247">
        <v>13802.4000000954</v>
      </c>
      <c r="D247" t="s">
        <v>885</v>
      </c>
      <c r="E247" t="s">
        <v>886</v>
      </c>
      <c r="F247">
        <v>5</v>
      </c>
      <c r="G247" t="s">
        <v>417</v>
      </c>
      <c r="H247" t="s">
        <v>418</v>
      </c>
      <c r="I247">
        <v>1654194256.5</v>
      </c>
      <c r="J247">
        <f>(K247)/1000</f>
        <v>0</v>
      </c>
      <c r="K247">
        <f>IF(CZ247, AN247, AH247)</f>
        <v>0</v>
      </c>
      <c r="L247">
        <f>IF(CZ247, AI247, AG247)</f>
        <v>0</v>
      </c>
      <c r="M247">
        <f>DB247 - IF(AU247&gt;1, L247*CV247*100.0/(AW247*DP247), 0)</f>
        <v>0</v>
      </c>
      <c r="N247">
        <f>((T247-J247/2)*M247-L247)/(T247+J247/2)</f>
        <v>0</v>
      </c>
      <c r="O247">
        <f>N247*(DI247+DJ247)/1000.0</f>
        <v>0</v>
      </c>
      <c r="P247">
        <f>(DB247 - IF(AU247&gt;1, L247*CV247*100.0/(AW247*DP247), 0))*(DI247+DJ247)/1000.0</f>
        <v>0</v>
      </c>
      <c r="Q247">
        <f>2.0/((1/S247-1/R247)+SIGN(S247)*SQRT((1/S247-1/R247)*(1/S247-1/R247) + 4*CW247/((CW247+1)*(CW247+1))*(2*1/S247*1/R247-1/R247*1/R247)))</f>
        <v>0</v>
      </c>
      <c r="R247">
        <f>IF(LEFT(CX247,1)&lt;&gt;"0",IF(LEFT(CX247,1)="1",3.0,CY247),$D$5+$E$5*(DP247*DI247/($K$5*1000))+$F$5*(DP247*DI247/($K$5*1000))*MAX(MIN(CV247,$J$5),$I$5)*MAX(MIN(CV247,$J$5),$I$5)+$G$5*MAX(MIN(CV247,$J$5),$I$5)*(DP247*DI247/($K$5*1000))+$H$5*(DP247*DI247/($K$5*1000))*(DP247*DI247/($K$5*1000)))</f>
        <v>0</v>
      </c>
      <c r="S247">
        <f>J247*(1000-(1000*0.61365*exp(17.502*W247/(240.97+W247))/(DI247+DJ247)+DD247)/2)/(1000*0.61365*exp(17.502*W247/(240.97+W247))/(DI247+DJ247)-DD247)</f>
        <v>0</v>
      </c>
      <c r="T247">
        <f>1/((CW247+1)/(Q247/1.6)+1/(R247/1.37)) + CW247/((CW247+1)/(Q247/1.6) + CW247/(R247/1.37))</f>
        <v>0</v>
      </c>
      <c r="U247">
        <f>(CR247*CU247)</f>
        <v>0</v>
      </c>
      <c r="V247">
        <f>(DK247+(U247+2*0.95*5.67E-8*(((DK247+$B$7)+273)^4-(DK247+273)^4)-44100*J247)/(1.84*29.3*R247+8*0.95*5.67E-8*(DK247+273)^3))</f>
        <v>0</v>
      </c>
      <c r="W247">
        <f>($C$7*DL247+$D$7*DM247+$E$7*V247)</f>
        <v>0</v>
      </c>
      <c r="X247">
        <f>0.61365*exp(17.502*W247/(240.97+W247))</f>
        <v>0</v>
      </c>
      <c r="Y247">
        <f>(Z247/AA247*100)</f>
        <v>0</v>
      </c>
      <c r="Z247">
        <f>DD247*(DI247+DJ247)/1000</f>
        <v>0</v>
      </c>
      <c r="AA247">
        <f>0.61365*exp(17.502*DK247/(240.97+DK247))</f>
        <v>0</v>
      </c>
      <c r="AB247">
        <f>(X247-DD247*(DI247+DJ247)/1000)</f>
        <v>0</v>
      </c>
      <c r="AC247">
        <f>(-J247*44100)</f>
        <v>0</v>
      </c>
      <c r="AD247">
        <f>2*29.3*R247*0.92*(DK247-W247)</f>
        <v>0</v>
      </c>
      <c r="AE247">
        <f>2*0.95*5.67E-8*(((DK247+$B$7)+273)^4-(W247+273)^4)</f>
        <v>0</v>
      </c>
      <c r="AF247">
        <f>U247+AE247+AC247+AD247</f>
        <v>0</v>
      </c>
      <c r="AG247">
        <f>DH247*AU247*(DC247-DB247*(1000-AU247*DE247)/(1000-AU247*DD247))/(100*CV247)</f>
        <v>0</v>
      </c>
      <c r="AH247">
        <f>1000*DH247*AU247*(DD247-DE247)/(100*CV247*(1000-AU247*DD247))</f>
        <v>0</v>
      </c>
      <c r="AI247">
        <f>(AJ247 - AK247 - DI247*1E3/(8.314*(DK247+273.15)) * AM247/DH247 * AL247) * DH247/(100*CV247) * (1000 - DE247)/1000</f>
        <v>0</v>
      </c>
      <c r="AJ247">
        <v>922.312709727997</v>
      </c>
      <c r="AK247">
        <v>921.255842424242</v>
      </c>
      <c r="AL247">
        <v>-0.0711373479803236</v>
      </c>
      <c r="AM247">
        <v>66.9138105753433</v>
      </c>
      <c r="AN247">
        <f>(AP247 - AO247 + DI247*1E3/(8.314*(DK247+273.15)) * AR247/DH247 * AQ247) * DH247/(100*CV247) * 1000/(1000 - AP247)</f>
        <v>0</v>
      </c>
      <c r="AO247">
        <v>8.47273737716243</v>
      </c>
      <c r="AP247">
        <v>8.54758763636363</v>
      </c>
      <c r="AQ247">
        <v>-0.00521976157214135</v>
      </c>
      <c r="AR247">
        <v>78.336245327383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MAX(0,($B$13+$C$13*DP247)/(1+$D$13*DP247)*DI247/(DK247+273)*$E$13)</f>
        <v>0</v>
      </c>
      <c r="AX247" t="s">
        <v>419</v>
      </c>
      <c r="AY247" t="s">
        <v>419</v>
      </c>
      <c r="AZ247">
        <v>0</v>
      </c>
      <c r="BA247">
        <v>0</v>
      </c>
      <c r="BB247">
        <f>1-AZ247/BA247</f>
        <v>0</v>
      </c>
      <c r="BC247">
        <v>0</v>
      </c>
      <c r="BD247" t="s">
        <v>419</v>
      </c>
      <c r="BE247" t="s">
        <v>419</v>
      </c>
      <c r="BF247">
        <v>0</v>
      </c>
      <c r="BG247">
        <v>0</v>
      </c>
      <c r="BH247">
        <f>1-BF247/BG247</f>
        <v>0</v>
      </c>
      <c r="BI247">
        <v>0.5</v>
      </c>
      <c r="BJ247">
        <f>CS247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419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f>$B$11*DQ247+$C$11*DR247+$F$11*EC247*(1-EF247)</f>
        <v>0</v>
      </c>
      <c r="CS247">
        <f>CR247*CT247</f>
        <v>0</v>
      </c>
      <c r="CT247">
        <f>($B$11*$D$9+$C$11*$D$9+$F$11*((EP247+EH247)/MAX(EP247+EH247+EQ247, 0.1)*$I$9+EQ247/MAX(EP247+EH247+EQ247, 0.1)*$J$9))/($B$11+$C$11+$F$11)</f>
        <v>0</v>
      </c>
      <c r="CU247">
        <f>($B$11*$K$9+$C$11*$K$9+$F$11*((EP247+EH247)/MAX(EP247+EH247+EQ247, 0.1)*$P$9+EQ247/MAX(EP247+EH247+EQ247, 0.1)*$Q$9))/($B$11+$C$11+$F$11)</f>
        <v>0</v>
      </c>
      <c r="CV247">
        <v>6</v>
      </c>
      <c r="CW247">
        <v>0.5</v>
      </c>
      <c r="CX247" t="s">
        <v>420</v>
      </c>
      <c r="CY247">
        <v>2</v>
      </c>
      <c r="CZ247" t="b">
        <v>1</v>
      </c>
      <c r="DA247">
        <v>1654194256.5</v>
      </c>
      <c r="DB247">
        <v>913.653545454545</v>
      </c>
      <c r="DC247">
        <v>918.411090909091</v>
      </c>
      <c r="DD247">
        <v>8.56032</v>
      </c>
      <c r="DE247">
        <v>8.47795363636363</v>
      </c>
      <c r="DF247">
        <v>910.334909090909</v>
      </c>
      <c r="DG247">
        <v>8.59039727272727</v>
      </c>
      <c r="DH247">
        <v>599.998272727273</v>
      </c>
      <c r="DI247">
        <v>90.5401363636363</v>
      </c>
      <c r="DJ247">
        <v>0.0998708545454545</v>
      </c>
      <c r="DK247">
        <v>17.9673454545455</v>
      </c>
      <c r="DL247">
        <v>17.5776909090909</v>
      </c>
      <c r="DM247">
        <v>999.9</v>
      </c>
      <c r="DN247">
        <v>0</v>
      </c>
      <c r="DO247">
        <v>0</v>
      </c>
      <c r="DP247">
        <v>10004.6454545455</v>
      </c>
      <c r="DQ247">
        <v>0</v>
      </c>
      <c r="DR247">
        <v>0.220656</v>
      </c>
      <c r="DS247">
        <v>-4.75752452727273</v>
      </c>
      <c r="DT247">
        <v>921.542090909091</v>
      </c>
      <c r="DU247">
        <v>926.263727272727</v>
      </c>
      <c r="DV247">
        <v>0.0823655636363636</v>
      </c>
      <c r="DW247">
        <v>918.411090909091</v>
      </c>
      <c r="DX247">
        <v>8.47795363636363</v>
      </c>
      <c r="DY247">
        <v>0.775052454545455</v>
      </c>
      <c r="DZ247">
        <v>0.767595090909091</v>
      </c>
      <c r="EA247">
        <v>3.25840818181818</v>
      </c>
      <c r="EB247">
        <v>3.12174545454545</v>
      </c>
      <c r="EC247">
        <v>0</v>
      </c>
      <c r="ED247">
        <v>0</v>
      </c>
      <c r="EE247">
        <v>0</v>
      </c>
      <c r="EF247">
        <v>0</v>
      </c>
      <c r="EG247">
        <v>-0.818181818181818</v>
      </c>
      <c r="EH247">
        <v>0</v>
      </c>
      <c r="EI247">
        <v>-29.4090909090909</v>
      </c>
      <c r="EJ247">
        <v>-0.545454545454545</v>
      </c>
      <c r="EK247">
        <v>29.6984545454545</v>
      </c>
      <c r="EL247">
        <v>35.187</v>
      </c>
      <c r="EM247">
        <v>31.937</v>
      </c>
      <c r="EN247">
        <v>36.375</v>
      </c>
      <c r="EO247">
        <v>30.812</v>
      </c>
      <c r="EP247">
        <v>0</v>
      </c>
      <c r="EQ247">
        <v>0</v>
      </c>
      <c r="ER247">
        <v>0</v>
      </c>
      <c r="ES247">
        <v>1654194260.5</v>
      </c>
      <c r="ET247">
        <v>0</v>
      </c>
      <c r="EU247">
        <v>2</v>
      </c>
      <c r="EV247">
        <v>-37.7777781370283</v>
      </c>
      <c r="EW247">
        <v>8.6153852739485</v>
      </c>
      <c r="EX247">
        <v>-36.2307692307692</v>
      </c>
      <c r="EY247">
        <v>15</v>
      </c>
      <c r="EZ247">
        <v>0</v>
      </c>
      <c r="FA247" t="s">
        <v>421</v>
      </c>
      <c r="FB247">
        <v>1653839153.1</v>
      </c>
      <c r="FC247">
        <v>1653839148.6</v>
      </c>
      <c r="FD247">
        <v>0</v>
      </c>
      <c r="FE247">
        <v>0.832</v>
      </c>
      <c r="FF247">
        <v>0.044</v>
      </c>
      <c r="FG247">
        <v>2.673</v>
      </c>
      <c r="FH247">
        <v>0.008</v>
      </c>
      <c r="FI247">
        <v>427</v>
      </c>
      <c r="FJ247">
        <v>11</v>
      </c>
      <c r="FK247">
        <v>0.49</v>
      </c>
      <c r="FL247">
        <v>0.23</v>
      </c>
      <c r="FM247">
        <v>-1.83019728387097</v>
      </c>
      <c r="FN247">
        <v>-3.68106765483871</v>
      </c>
      <c r="FO247">
        <v>4.14744989674051</v>
      </c>
      <c r="FP247">
        <v>-1</v>
      </c>
      <c r="FQ247">
        <v>2.25</v>
      </c>
      <c r="FR247">
        <v>-28.2222227085689</v>
      </c>
      <c r="FS247">
        <v>9.54468236969998</v>
      </c>
      <c r="FT247">
        <v>0</v>
      </c>
      <c r="FU247">
        <v>0.0626784032258065</v>
      </c>
      <c r="FV247">
        <v>0.195937993548387</v>
      </c>
      <c r="FW247">
        <v>0.0157239957680976</v>
      </c>
      <c r="FX247">
        <v>0</v>
      </c>
      <c r="FY247">
        <v>0</v>
      </c>
      <c r="FZ247">
        <v>2</v>
      </c>
      <c r="GA247" t="s">
        <v>422</v>
      </c>
      <c r="GB247">
        <v>3.21136</v>
      </c>
      <c r="GC247">
        <v>2.75497</v>
      </c>
      <c r="GD247">
        <v>0.160335</v>
      </c>
      <c r="GE247">
        <v>0.164737</v>
      </c>
      <c r="GF247">
        <v>0.0497889</v>
      </c>
      <c r="GG247">
        <v>0.0499192</v>
      </c>
      <c r="GH247">
        <v>33165.7</v>
      </c>
      <c r="GI247">
        <v>36461.2</v>
      </c>
      <c r="GJ247">
        <v>35748.5</v>
      </c>
      <c r="GK247">
        <v>39574.2</v>
      </c>
      <c r="GL247">
        <v>48077.1</v>
      </c>
      <c r="GM247">
        <v>54211.8</v>
      </c>
      <c r="GN247">
        <v>55718.6</v>
      </c>
      <c r="GO247">
        <v>63344.3</v>
      </c>
      <c r="GP247">
        <v>2.27533</v>
      </c>
      <c r="GQ247">
        <v>2.47145</v>
      </c>
      <c r="GR247">
        <v>0.0977889</v>
      </c>
      <c r="GS247">
        <v>0</v>
      </c>
      <c r="GT247">
        <v>15.9548</v>
      </c>
      <c r="GU247">
        <v>999.9</v>
      </c>
      <c r="GV247">
        <v>37.688</v>
      </c>
      <c r="GW247">
        <v>19.415</v>
      </c>
      <c r="GX247">
        <v>9.42022</v>
      </c>
      <c r="GY247">
        <v>54.3356</v>
      </c>
      <c r="GZ247">
        <v>36.3502</v>
      </c>
      <c r="HA247">
        <v>2</v>
      </c>
      <c r="HB247">
        <v>-0.638669</v>
      </c>
      <c r="HC247">
        <v>0</v>
      </c>
      <c r="HD247">
        <v>20.179</v>
      </c>
      <c r="HE247">
        <v>5.20411</v>
      </c>
      <c r="HF247">
        <v>12.004</v>
      </c>
      <c r="HG247">
        <v>4.9757</v>
      </c>
      <c r="HH247">
        <v>3.293</v>
      </c>
      <c r="HI247">
        <v>455.9</v>
      </c>
      <c r="HJ247">
        <v>9999</v>
      </c>
      <c r="HK247">
        <v>9999</v>
      </c>
      <c r="HL247">
        <v>8593.3</v>
      </c>
      <c r="HM247">
        <v>1.86232</v>
      </c>
      <c r="HN247">
        <v>1.8676</v>
      </c>
      <c r="HO247">
        <v>1.86737</v>
      </c>
      <c r="HP247">
        <v>1.86843</v>
      </c>
      <c r="HQ247">
        <v>1.86935</v>
      </c>
      <c r="HR247">
        <v>1.86541</v>
      </c>
      <c r="HS247">
        <v>1.86661</v>
      </c>
      <c r="HT247">
        <v>1.86798</v>
      </c>
      <c r="HU247">
        <v>5</v>
      </c>
      <c r="HV247">
        <v>0</v>
      </c>
      <c r="HW247">
        <v>0</v>
      </c>
      <c r="HX247">
        <v>0</v>
      </c>
      <c r="HY247" t="s">
        <v>423</v>
      </c>
      <c r="HZ247" t="s">
        <v>424</v>
      </c>
      <c r="IA247" t="s">
        <v>425</v>
      </c>
      <c r="IB247" t="s">
        <v>425</v>
      </c>
      <c r="IC247" t="s">
        <v>425</v>
      </c>
      <c r="ID247" t="s">
        <v>425</v>
      </c>
      <c r="IE247">
        <v>0</v>
      </c>
      <c r="IF247">
        <v>100</v>
      </c>
      <c r="IG247">
        <v>100</v>
      </c>
      <c r="IH247">
        <v>3.32</v>
      </c>
      <c r="II247">
        <v>-0.0303</v>
      </c>
      <c r="IJ247">
        <v>2.1281692141418</v>
      </c>
      <c r="IK247">
        <v>0.00126289029031032</v>
      </c>
      <c r="IL247">
        <v>1.41772891061911e-08</v>
      </c>
      <c r="IM247">
        <v>3.84268295795709e-11</v>
      </c>
      <c r="IN247">
        <v>-0.00961934716735676</v>
      </c>
      <c r="IO247">
        <v>-0.0181798780298593</v>
      </c>
      <c r="IP247">
        <v>0.00198435848900387</v>
      </c>
      <c r="IQ247">
        <v>-1.69116240974151e-05</v>
      </c>
      <c r="IR247">
        <v>-3</v>
      </c>
      <c r="IS247">
        <v>2251</v>
      </c>
      <c r="IT247">
        <v>1</v>
      </c>
      <c r="IU247">
        <v>27</v>
      </c>
      <c r="IV247">
        <v>5918.4</v>
      </c>
      <c r="IW247">
        <v>5918.5</v>
      </c>
      <c r="IX247">
        <v>0.148926</v>
      </c>
      <c r="IY247">
        <v>4.99756</v>
      </c>
      <c r="IZ247">
        <v>2.24854</v>
      </c>
      <c r="JA247">
        <v>2.60376</v>
      </c>
      <c r="JB247">
        <v>1.99585</v>
      </c>
      <c r="JC247">
        <v>2.27783</v>
      </c>
      <c r="JD247">
        <v>22.0625</v>
      </c>
      <c r="JE247">
        <v>14.8588</v>
      </c>
      <c r="JF247">
        <v>2</v>
      </c>
      <c r="JG247">
        <v>614.761</v>
      </c>
      <c r="JH247">
        <v>770.894</v>
      </c>
      <c r="JI247">
        <v>17.7043</v>
      </c>
      <c r="JJ247">
        <v>18.5813</v>
      </c>
      <c r="JK247">
        <v>30.0001</v>
      </c>
      <c r="JL247">
        <v>18.5218</v>
      </c>
      <c r="JM247">
        <v>18.4706</v>
      </c>
      <c r="JN247">
        <v>-1</v>
      </c>
      <c r="JO247">
        <v>-30</v>
      </c>
      <c r="JP247">
        <v>-30</v>
      </c>
      <c r="JQ247">
        <v>-999.9</v>
      </c>
      <c r="JR247">
        <v>420.1</v>
      </c>
      <c r="JS247">
        <v>0</v>
      </c>
      <c r="JT247">
        <v>103.477</v>
      </c>
      <c r="JU247">
        <v>105.522</v>
      </c>
    </row>
    <row r="248" spans="1:281">
      <c r="A248">
        <v>232</v>
      </c>
      <c r="B248">
        <v>1654194319.5</v>
      </c>
      <c r="C248">
        <v>13862.4000000954</v>
      </c>
      <c r="D248" t="s">
        <v>887</v>
      </c>
      <c r="E248" t="s">
        <v>888</v>
      </c>
      <c r="F248">
        <v>5</v>
      </c>
      <c r="G248" t="s">
        <v>417</v>
      </c>
      <c r="H248" t="s">
        <v>418</v>
      </c>
      <c r="I248">
        <v>1654194316.5</v>
      </c>
      <c r="J248">
        <f>(K248)/1000</f>
        <v>0</v>
      </c>
      <c r="K248">
        <f>IF(CZ248, AN248, AH248)</f>
        <v>0</v>
      </c>
      <c r="L248">
        <f>IF(CZ248, AI248, AG248)</f>
        <v>0</v>
      </c>
      <c r="M248">
        <f>DB248 - IF(AU248&gt;1, L248*CV248*100.0/(AW248*DP248), 0)</f>
        <v>0</v>
      </c>
      <c r="N248">
        <f>((T248-J248/2)*M248-L248)/(T248+J248/2)</f>
        <v>0</v>
      </c>
      <c r="O248">
        <f>N248*(DI248+DJ248)/1000.0</f>
        <v>0</v>
      </c>
      <c r="P248">
        <f>(DB248 - IF(AU248&gt;1, L248*CV248*100.0/(AW248*DP248), 0))*(DI248+DJ248)/1000.0</f>
        <v>0</v>
      </c>
      <c r="Q248">
        <f>2.0/((1/S248-1/R248)+SIGN(S248)*SQRT((1/S248-1/R248)*(1/S248-1/R248) + 4*CW248/((CW248+1)*(CW248+1))*(2*1/S248*1/R248-1/R248*1/R248)))</f>
        <v>0</v>
      </c>
      <c r="R248">
        <f>IF(LEFT(CX248,1)&lt;&gt;"0",IF(LEFT(CX248,1)="1",3.0,CY248),$D$5+$E$5*(DP248*DI248/($K$5*1000))+$F$5*(DP248*DI248/($K$5*1000))*MAX(MIN(CV248,$J$5),$I$5)*MAX(MIN(CV248,$J$5),$I$5)+$G$5*MAX(MIN(CV248,$J$5),$I$5)*(DP248*DI248/($K$5*1000))+$H$5*(DP248*DI248/($K$5*1000))*(DP248*DI248/($K$5*1000)))</f>
        <v>0</v>
      </c>
      <c r="S248">
        <f>J248*(1000-(1000*0.61365*exp(17.502*W248/(240.97+W248))/(DI248+DJ248)+DD248)/2)/(1000*0.61365*exp(17.502*W248/(240.97+W248))/(DI248+DJ248)-DD248)</f>
        <v>0</v>
      </c>
      <c r="T248">
        <f>1/((CW248+1)/(Q248/1.6)+1/(R248/1.37)) + CW248/((CW248+1)/(Q248/1.6) + CW248/(R248/1.37))</f>
        <v>0</v>
      </c>
      <c r="U248">
        <f>(CR248*CU248)</f>
        <v>0</v>
      </c>
      <c r="V248">
        <f>(DK248+(U248+2*0.95*5.67E-8*(((DK248+$B$7)+273)^4-(DK248+273)^4)-44100*J248)/(1.84*29.3*R248+8*0.95*5.67E-8*(DK248+273)^3))</f>
        <v>0</v>
      </c>
      <c r="W248">
        <f>($C$7*DL248+$D$7*DM248+$E$7*V248)</f>
        <v>0</v>
      </c>
      <c r="X248">
        <f>0.61365*exp(17.502*W248/(240.97+W248))</f>
        <v>0</v>
      </c>
      <c r="Y248">
        <f>(Z248/AA248*100)</f>
        <v>0</v>
      </c>
      <c r="Z248">
        <f>DD248*(DI248+DJ248)/1000</f>
        <v>0</v>
      </c>
      <c r="AA248">
        <f>0.61365*exp(17.502*DK248/(240.97+DK248))</f>
        <v>0</v>
      </c>
      <c r="AB248">
        <f>(X248-DD248*(DI248+DJ248)/1000)</f>
        <v>0</v>
      </c>
      <c r="AC248">
        <f>(-J248*44100)</f>
        <v>0</v>
      </c>
      <c r="AD248">
        <f>2*29.3*R248*0.92*(DK248-W248)</f>
        <v>0</v>
      </c>
      <c r="AE248">
        <f>2*0.95*5.67E-8*(((DK248+$B$7)+273)^4-(W248+273)^4)</f>
        <v>0</v>
      </c>
      <c r="AF248">
        <f>U248+AE248+AC248+AD248</f>
        <v>0</v>
      </c>
      <c r="AG248">
        <f>DH248*AU248*(DC248-DB248*(1000-AU248*DE248)/(1000-AU248*DD248))/(100*CV248)</f>
        <v>0</v>
      </c>
      <c r="AH248">
        <f>1000*DH248*AU248*(DD248-DE248)/(100*CV248*(1000-AU248*DD248))</f>
        <v>0</v>
      </c>
      <c r="AI248">
        <f>(AJ248 - AK248 - DI248*1E3/(8.314*(DK248+273.15)) * AM248/DH248 * AL248) * DH248/(100*CV248) * (1000 - DE248)/1000</f>
        <v>0</v>
      </c>
      <c r="AJ248">
        <v>969.417053853338</v>
      </c>
      <c r="AK248">
        <v>970.375345454545</v>
      </c>
      <c r="AL248">
        <v>-0.517312339829167</v>
      </c>
      <c r="AM248">
        <v>66.9138105753433</v>
      </c>
      <c r="AN248">
        <f>(AP248 - AO248 + DI248*1E3/(8.314*(DK248+273.15)) * AR248/DH248 * AQ248) * DH248/(100*CV248) * 1000/(1000 - AP248)</f>
        <v>0</v>
      </c>
      <c r="AO248">
        <v>8.53862537432509</v>
      </c>
      <c r="AP248">
        <v>8.58173442424242</v>
      </c>
      <c r="AQ248">
        <v>-2.43630427773819e-05</v>
      </c>
      <c r="AR248">
        <v>78.336245327383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MAX(0,($B$13+$C$13*DP248)/(1+$D$13*DP248)*DI248/(DK248+273)*$E$13)</f>
        <v>0</v>
      </c>
      <c r="AX248" t="s">
        <v>419</v>
      </c>
      <c r="AY248" t="s">
        <v>419</v>
      </c>
      <c r="AZ248">
        <v>0</v>
      </c>
      <c r="BA248">
        <v>0</v>
      </c>
      <c r="BB248">
        <f>1-AZ248/BA248</f>
        <v>0</v>
      </c>
      <c r="BC248">
        <v>0</v>
      </c>
      <c r="BD248" t="s">
        <v>419</v>
      </c>
      <c r="BE248" t="s">
        <v>419</v>
      </c>
      <c r="BF248">
        <v>0</v>
      </c>
      <c r="BG248">
        <v>0</v>
      </c>
      <c r="BH248">
        <f>1-BF248/BG248</f>
        <v>0</v>
      </c>
      <c r="BI248">
        <v>0.5</v>
      </c>
      <c r="BJ248">
        <f>CS248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419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f>$B$11*DQ248+$C$11*DR248+$F$11*EC248*(1-EF248)</f>
        <v>0</v>
      </c>
      <c r="CS248">
        <f>CR248*CT248</f>
        <v>0</v>
      </c>
      <c r="CT248">
        <f>($B$11*$D$9+$C$11*$D$9+$F$11*((EP248+EH248)/MAX(EP248+EH248+EQ248, 0.1)*$I$9+EQ248/MAX(EP248+EH248+EQ248, 0.1)*$J$9))/($B$11+$C$11+$F$11)</f>
        <v>0</v>
      </c>
      <c r="CU248">
        <f>($B$11*$K$9+$C$11*$K$9+$F$11*((EP248+EH248)/MAX(EP248+EH248+EQ248, 0.1)*$P$9+EQ248/MAX(EP248+EH248+EQ248, 0.1)*$Q$9))/($B$11+$C$11+$F$11)</f>
        <v>0</v>
      </c>
      <c r="CV248">
        <v>6</v>
      </c>
      <c r="CW248">
        <v>0.5</v>
      </c>
      <c r="CX248" t="s">
        <v>420</v>
      </c>
      <c r="CY248">
        <v>2</v>
      </c>
      <c r="CZ248" t="b">
        <v>1</v>
      </c>
      <c r="DA248">
        <v>1654194316.5</v>
      </c>
      <c r="DB248">
        <v>963.327545454546</v>
      </c>
      <c r="DC248">
        <v>961.516181818182</v>
      </c>
      <c r="DD248">
        <v>8.58205909090909</v>
      </c>
      <c r="DE248">
        <v>8.54151727272727</v>
      </c>
      <c r="DF248">
        <v>959.939909090909</v>
      </c>
      <c r="DG248">
        <v>8.61187545454545</v>
      </c>
      <c r="DH248">
        <v>600.011454545455</v>
      </c>
      <c r="DI248">
        <v>90.5404</v>
      </c>
      <c r="DJ248">
        <v>0.100156227272727</v>
      </c>
      <c r="DK248">
        <v>17.9465454545455</v>
      </c>
      <c r="DL248">
        <v>17.5458181818182</v>
      </c>
      <c r="DM248">
        <v>999.9</v>
      </c>
      <c r="DN248">
        <v>0</v>
      </c>
      <c r="DO248">
        <v>0</v>
      </c>
      <c r="DP248">
        <v>9972.61363636364</v>
      </c>
      <c r="DQ248">
        <v>0</v>
      </c>
      <c r="DR248">
        <v>0.220656</v>
      </c>
      <c r="DS248">
        <v>1.81120818181818</v>
      </c>
      <c r="DT248">
        <v>971.666272727273</v>
      </c>
      <c r="DU248">
        <v>969.799727272727</v>
      </c>
      <c r="DV248">
        <v>0.0405419909090909</v>
      </c>
      <c r="DW248">
        <v>961.516181818182</v>
      </c>
      <c r="DX248">
        <v>8.54151727272727</v>
      </c>
      <c r="DY248">
        <v>0.777022909090909</v>
      </c>
      <c r="DZ248">
        <v>0.773352454545455</v>
      </c>
      <c r="EA248">
        <v>3.29433363636364</v>
      </c>
      <c r="EB248">
        <v>3.22736181818182</v>
      </c>
      <c r="EC248">
        <v>0</v>
      </c>
      <c r="ED248">
        <v>0</v>
      </c>
      <c r="EE248">
        <v>0</v>
      </c>
      <c r="EF248">
        <v>0</v>
      </c>
      <c r="EG248">
        <v>3.95454545454545</v>
      </c>
      <c r="EH248">
        <v>0</v>
      </c>
      <c r="EI248">
        <v>-45.2727272727273</v>
      </c>
      <c r="EJ248">
        <v>-3.5</v>
      </c>
      <c r="EK248">
        <v>29.687</v>
      </c>
      <c r="EL248">
        <v>35.187</v>
      </c>
      <c r="EM248">
        <v>31.937</v>
      </c>
      <c r="EN248">
        <v>36.375</v>
      </c>
      <c r="EO248">
        <v>30.7669090909091</v>
      </c>
      <c r="EP248">
        <v>0</v>
      </c>
      <c r="EQ248">
        <v>0</v>
      </c>
      <c r="ER248">
        <v>0</v>
      </c>
      <c r="ES248">
        <v>1654194320.5</v>
      </c>
      <c r="ET248">
        <v>0</v>
      </c>
      <c r="EU248">
        <v>2.78846153846154</v>
      </c>
      <c r="EV248">
        <v>10.8547009610595</v>
      </c>
      <c r="EW248">
        <v>-16.9743590831095</v>
      </c>
      <c r="EX248">
        <v>-40.0192307692308</v>
      </c>
      <c r="EY248">
        <v>15</v>
      </c>
      <c r="EZ248">
        <v>0</v>
      </c>
      <c r="FA248" t="s">
        <v>421</v>
      </c>
      <c r="FB248">
        <v>1653839153.1</v>
      </c>
      <c r="FC248">
        <v>1653839148.6</v>
      </c>
      <c r="FD248">
        <v>0</v>
      </c>
      <c r="FE248">
        <v>0.832</v>
      </c>
      <c r="FF248">
        <v>0.044</v>
      </c>
      <c r="FG248">
        <v>2.673</v>
      </c>
      <c r="FH248">
        <v>0.008</v>
      </c>
      <c r="FI248">
        <v>427</v>
      </c>
      <c r="FJ248">
        <v>11</v>
      </c>
      <c r="FK248">
        <v>0.49</v>
      </c>
      <c r="FL248">
        <v>0.23</v>
      </c>
      <c r="FM248">
        <v>1.85619803225806</v>
      </c>
      <c r="FN248">
        <v>-0.978538838709676</v>
      </c>
      <c r="FO248">
        <v>1.78460123809717</v>
      </c>
      <c r="FP248">
        <v>-1</v>
      </c>
      <c r="FQ248">
        <v>2.40384615384615</v>
      </c>
      <c r="FR248">
        <v>-4.9743587939906</v>
      </c>
      <c r="FS248">
        <v>9.66955892595341</v>
      </c>
      <c r="FT248">
        <v>0</v>
      </c>
      <c r="FU248">
        <v>0.0272819670967742</v>
      </c>
      <c r="FV248">
        <v>0.148092337741935</v>
      </c>
      <c r="FW248">
        <v>0.0113519347194849</v>
      </c>
      <c r="FX248">
        <v>0</v>
      </c>
      <c r="FY248">
        <v>0</v>
      </c>
      <c r="FZ248">
        <v>2</v>
      </c>
      <c r="GA248" t="s">
        <v>422</v>
      </c>
      <c r="GB248">
        <v>3.21143</v>
      </c>
      <c r="GC248">
        <v>2.75465</v>
      </c>
      <c r="GD248">
        <v>0.165621</v>
      </c>
      <c r="GE248">
        <v>0.165743</v>
      </c>
      <c r="GF248">
        <v>0.0499541</v>
      </c>
      <c r="GG248">
        <v>0.0502582</v>
      </c>
      <c r="GH248">
        <v>32958</v>
      </c>
      <c r="GI248">
        <v>36417.8</v>
      </c>
      <c r="GJ248">
        <v>35749.1</v>
      </c>
      <c r="GK248">
        <v>39574.6</v>
      </c>
      <c r="GL248">
        <v>48069.4</v>
      </c>
      <c r="GM248">
        <v>54192.8</v>
      </c>
      <c r="GN248">
        <v>55719.4</v>
      </c>
      <c r="GO248">
        <v>63344.8</v>
      </c>
      <c r="GP248">
        <v>2.27545</v>
      </c>
      <c r="GQ248">
        <v>2.47145</v>
      </c>
      <c r="GR248">
        <v>0.096485</v>
      </c>
      <c r="GS248">
        <v>0</v>
      </c>
      <c r="GT248">
        <v>15.9348</v>
      </c>
      <c r="GU248">
        <v>999.9</v>
      </c>
      <c r="GV248">
        <v>37.761</v>
      </c>
      <c r="GW248">
        <v>19.385</v>
      </c>
      <c r="GX248">
        <v>9.42024</v>
      </c>
      <c r="GY248">
        <v>54.5756</v>
      </c>
      <c r="GZ248">
        <v>36.5104</v>
      </c>
      <c r="HA248">
        <v>2</v>
      </c>
      <c r="HB248">
        <v>-0.639024</v>
      </c>
      <c r="HC248">
        <v>0</v>
      </c>
      <c r="HD248">
        <v>20.179</v>
      </c>
      <c r="HE248">
        <v>5.20486</v>
      </c>
      <c r="HF248">
        <v>12.004</v>
      </c>
      <c r="HG248">
        <v>4.9757</v>
      </c>
      <c r="HH248">
        <v>3.293</v>
      </c>
      <c r="HI248">
        <v>456</v>
      </c>
      <c r="HJ248">
        <v>9999</v>
      </c>
      <c r="HK248">
        <v>9999</v>
      </c>
      <c r="HL248">
        <v>8593.3</v>
      </c>
      <c r="HM248">
        <v>1.86234</v>
      </c>
      <c r="HN248">
        <v>1.86763</v>
      </c>
      <c r="HO248">
        <v>1.86737</v>
      </c>
      <c r="HP248">
        <v>1.86843</v>
      </c>
      <c r="HQ248">
        <v>1.86936</v>
      </c>
      <c r="HR248">
        <v>1.86539</v>
      </c>
      <c r="HS248">
        <v>1.86661</v>
      </c>
      <c r="HT248">
        <v>1.86798</v>
      </c>
      <c r="HU248">
        <v>5</v>
      </c>
      <c r="HV248">
        <v>0</v>
      </c>
      <c r="HW248">
        <v>0</v>
      </c>
      <c r="HX248">
        <v>0</v>
      </c>
      <c r="HY248" t="s">
        <v>423</v>
      </c>
      <c r="HZ248" t="s">
        <v>424</v>
      </c>
      <c r="IA248" t="s">
        <v>425</v>
      </c>
      <c r="IB248" t="s">
        <v>425</v>
      </c>
      <c r="IC248" t="s">
        <v>425</v>
      </c>
      <c r="ID248" t="s">
        <v>425</v>
      </c>
      <c r="IE248">
        <v>0</v>
      </c>
      <c r="IF248">
        <v>100</v>
      </c>
      <c r="IG248">
        <v>100</v>
      </c>
      <c r="IH248">
        <v>3.386</v>
      </c>
      <c r="II248">
        <v>-0.0298</v>
      </c>
      <c r="IJ248">
        <v>2.1281692141418</v>
      </c>
      <c r="IK248">
        <v>0.00126289029031032</v>
      </c>
      <c r="IL248">
        <v>1.41772891061911e-08</v>
      </c>
      <c r="IM248">
        <v>3.84268295795709e-11</v>
      </c>
      <c r="IN248">
        <v>-0.00961934716735676</v>
      </c>
      <c r="IO248">
        <v>-0.0181798780298593</v>
      </c>
      <c r="IP248">
        <v>0.00198435848900387</v>
      </c>
      <c r="IQ248">
        <v>-1.69116240974151e-05</v>
      </c>
      <c r="IR248">
        <v>-3</v>
      </c>
      <c r="IS248">
        <v>2251</v>
      </c>
      <c r="IT248">
        <v>1</v>
      </c>
      <c r="IU248">
        <v>27</v>
      </c>
      <c r="IV248">
        <v>5919.4</v>
      </c>
      <c r="IW248">
        <v>5919.5</v>
      </c>
      <c r="IX248">
        <v>0.148926</v>
      </c>
      <c r="IY248">
        <v>4.99756</v>
      </c>
      <c r="IZ248">
        <v>2.24854</v>
      </c>
      <c r="JA248">
        <v>2.60376</v>
      </c>
      <c r="JB248">
        <v>1.99585</v>
      </c>
      <c r="JC248">
        <v>2.33032</v>
      </c>
      <c r="JD248">
        <v>22.0424</v>
      </c>
      <c r="JE248">
        <v>14.8588</v>
      </c>
      <c r="JF248">
        <v>2</v>
      </c>
      <c r="JG248">
        <v>614.768</v>
      </c>
      <c r="JH248">
        <v>770.78</v>
      </c>
      <c r="JI248">
        <v>17.6961</v>
      </c>
      <c r="JJ248">
        <v>18.5736</v>
      </c>
      <c r="JK248">
        <v>29.9999</v>
      </c>
      <c r="JL248">
        <v>18.5154</v>
      </c>
      <c r="JM248">
        <v>18.4637</v>
      </c>
      <c r="JN248">
        <v>-1</v>
      </c>
      <c r="JO248">
        <v>-30</v>
      </c>
      <c r="JP248">
        <v>-30</v>
      </c>
      <c r="JQ248">
        <v>-999.9</v>
      </c>
      <c r="JR248">
        <v>420.1</v>
      </c>
      <c r="JS248">
        <v>0</v>
      </c>
      <c r="JT248">
        <v>103.479</v>
      </c>
      <c r="JU248">
        <v>105.522</v>
      </c>
    </row>
    <row r="249" spans="1:281">
      <c r="A249">
        <v>233</v>
      </c>
      <c r="B249">
        <v>1654194379.5</v>
      </c>
      <c r="C249">
        <v>13922.4000000954</v>
      </c>
      <c r="D249" t="s">
        <v>889</v>
      </c>
      <c r="E249" t="s">
        <v>890</v>
      </c>
      <c r="F249">
        <v>5</v>
      </c>
      <c r="G249" t="s">
        <v>417</v>
      </c>
      <c r="H249" t="s">
        <v>418</v>
      </c>
      <c r="I249">
        <v>1654194376.5</v>
      </c>
      <c r="J249">
        <f>(K249)/1000</f>
        <v>0</v>
      </c>
      <c r="K249">
        <f>IF(CZ249, AN249, AH249)</f>
        <v>0</v>
      </c>
      <c r="L249">
        <f>IF(CZ249, AI249, AG249)</f>
        <v>0</v>
      </c>
      <c r="M249">
        <f>DB249 - IF(AU249&gt;1, L249*CV249*100.0/(AW249*DP249), 0)</f>
        <v>0</v>
      </c>
      <c r="N249">
        <f>((T249-J249/2)*M249-L249)/(T249+J249/2)</f>
        <v>0</v>
      </c>
      <c r="O249">
        <f>N249*(DI249+DJ249)/1000.0</f>
        <v>0</v>
      </c>
      <c r="P249">
        <f>(DB249 - IF(AU249&gt;1, L249*CV249*100.0/(AW249*DP249), 0))*(DI249+DJ249)/1000.0</f>
        <v>0</v>
      </c>
      <c r="Q249">
        <f>2.0/((1/S249-1/R249)+SIGN(S249)*SQRT((1/S249-1/R249)*(1/S249-1/R249) + 4*CW249/((CW249+1)*(CW249+1))*(2*1/S249*1/R249-1/R249*1/R249)))</f>
        <v>0</v>
      </c>
      <c r="R249">
        <f>IF(LEFT(CX249,1)&lt;&gt;"0",IF(LEFT(CX249,1)="1",3.0,CY249),$D$5+$E$5*(DP249*DI249/($K$5*1000))+$F$5*(DP249*DI249/($K$5*1000))*MAX(MIN(CV249,$J$5),$I$5)*MAX(MIN(CV249,$J$5),$I$5)+$G$5*MAX(MIN(CV249,$J$5),$I$5)*(DP249*DI249/($K$5*1000))+$H$5*(DP249*DI249/($K$5*1000))*(DP249*DI249/($K$5*1000)))</f>
        <v>0</v>
      </c>
      <c r="S249">
        <f>J249*(1000-(1000*0.61365*exp(17.502*W249/(240.97+W249))/(DI249+DJ249)+DD249)/2)/(1000*0.61365*exp(17.502*W249/(240.97+W249))/(DI249+DJ249)-DD249)</f>
        <v>0</v>
      </c>
      <c r="T249">
        <f>1/((CW249+1)/(Q249/1.6)+1/(R249/1.37)) + CW249/((CW249+1)/(Q249/1.6) + CW249/(R249/1.37))</f>
        <v>0</v>
      </c>
      <c r="U249">
        <f>(CR249*CU249)</f>
        <v>0</v>
      </c>
      <c r="V249">
        <f>(DK249+(U249+2*0.95*5.67E-8*(((DK249+$B$7)+273)^4-(DK249+273)^4)-44100*J249)/(1.84*29.3*R249+8*0.95*5.67E-8*(DK249+273)^3))</f>
        <v>0</v>
      </c>
      <c r="W249">
        <f>($C$7*DL249+$D$7*DM249+$E$7*V249)</f>
        <v>0</v>
      </c>
      <c r="X249">
        <f>0.61365*exp(17.502*W249/(240.97+W249))</f>
        <v>0</v>
      </c>
      <c r="Y249">
        <f>(Z249/AA249*100)</f>
        <v>0</v>
      </c>
      <c r="Z249">
        <f>DD249*(DI249+DJ249)/1000</f>
        <v>0</v>
      </c>
      <c r="AA249">
        <f>0.61365*exp(17.502*DK249/(240.97+DK249))</f>
        <v>0</v>
      </c>
      <c r="AB249">
        <f>(X249-DD249*(DI249+DJ249)/1000)</f>
        <v>0</v>
      </c>
      <c r="AC249">
        <f>(-J249*44100)</f>
        <v>0</v>
      </c>
      <c r="AD249">
        <f>2*29.3*R249*0.92*(DK249-W249)</f>
        <v>0</v>
      </c>
      <c r="AE249">
        <f>2*0.95*5.67E-8*(((DK249+$B$7)+273)^4-(W249+273)^4)</f>
        <v>0</v>
      </c>
      <c r="AF249">
        <f>U249+AE249+AC249+AD249</f>
        <v>0</v>
      </c>
      <c r="AG249">
        <f>DH249*AU249*(DC249-DB249*(1000-AU249*DE249)/(1000-AU249*DD249))/(100*CV249)</f>
        <v>0</v>
      </c>
      <c r="AH249">
        <f>1000*DH249*AU249*(DD249-DE249)/(100*CV249*(1000-AU249*DD249))</f>
        <v>0</v>
      </c>
      <c r="AI249">
        <f>(AJ249 - AK249 - DI249*1E3/(8.314*(DK249+273.15)) * AM249/DH249 * AL249) * DH249/(100*CV249) * (1000 - DE249)/1000</f>
        <v>0</v>
      </c>
      <c r="AJ249">
        <v>926.209559411074</v>
      </c>
      <c r="AK249">
        <v>927.938103030303</v>
      </c>
      <c r="AL249">
        <v>-0.733770508757154</v>
      </c>
      <c r="AM249">
        <v>66.9138105753433</v>
      </c>
      <c r="AN249">
        <f>(AP249 - AO249 + DI249*1E3/(8.314*(DK249+273.15)) * AR249/DH249 * AQ249) * DH249/(100*CV249) * 1000/(1000 - AP249)</f>
        <v>0</v>
      </c>
      <c r="AO249">
        <v>8.49511483122597</v>
      </c>
      <c r="AP249">
        <v>8.56416393939394</v>
      </c>
      <c r="AQ249">
        <v>-0.000126028495375213</v>
      </c>
      <c r="AR249">
        <v>78.336245327383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MAX(0,($B$13+$C$13*DP249)/(1+$D$13*DP249)*DI249/(DK249+273)*$E$13)</f>
        <v>0</v>
      </c>
      <c r="AX249" t="s">
        <v>419</v>
      </c>
      <c r="AY249" t="s">
        <v>419</v>
      </c>
      <c r="AZ249">
        <v>0</v>
      </c>
      <c r="BA249">
        <v>0</v>
      </c>
      <c r="BB249">
        <f>1-AZ249/BA249</f>
        <v>0</v>
      </c>
      <c r="BC249">
        <v>0</v>
      </c>
      <c r="BD249" t="s">
        <v>419</v>
      </c>
      <c r="BE249" t="s">
        <v>419</v>
      </c>
      <c r="BF249">
        <v>0</v>
      </c>
      <c r="BG249">
        <v>0</v>
      </c>
      <c r="BH249">
        <f>1-BF249/BG249</f>
        <v>0</v>
      </c>
      <c r="BI249">
        <v>0.5</v>
      </c>
      <c r="BJ249">
        <f>CS249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419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f>$B$11*DQ249+$C$11*DR249+$F$11*EC249*(1-EF249)</f>
        <v>0</v>
      </c>
      <c r="CS249">
        <f>CR249*CT249</f>
        <v>0</v>
      </c>
      <c r="CT249">
        <f>($B$11*$D$9+$C$11*$D$9+$F$11*((EP249+EH249)/MAX(EP249+EH249+EQ249, 0.1)*$I$9+EQ249/MAX(EP249+EH249+EQ249, 0.1)*$J$9))/($B$11+$C$11+$F$11)</f>
        <v>0</v>
      </c>
      <c r="CU249">
        <f>($B$11*$K$9+$C$11*$K$9+$F$11*((EP249+EH249)/MAX(EP249+EH249+EQ249, 0.1)*$P$9+EQ249/MAX(EP249+EH249+EQ249, 0.1)*$Q$9))/($B$11+$C$11+$F$11)</f>
        <v>0</v>
      </c>
      <c r="CV249">
        <v>6</v>
      </c>
      <c r="CW249">
        <v>0.5</v>
      </c>
      <c r="CX249" t="s">
        <v>420</v>
      </c>
      <c r="CY249">
        <v>2</v>
      </c>
      <c r="CZ249" t="b">
        <v>1</v>
      </c>
      <c r="DA249">
        <v>1654194376.5</v>
      </c>
      <c r="DB249">
        <v>921.798363636364</v>
      </c>
      <c r="DC249">
        <v>918.8</v>
      </c>
      <c r="DD249">
        <v>8.57681090909091</v>
      </c>
      <c r="DE249">
        <v>8.50004181818182</v>
      </c>
      <c r="DF249">
        <v>918.468727272727</v>
      </c>
      <c r="DG249">
        <v>8.60669090909091</v>
      </c>
      <c r="DH249">
        <v>599.994818181818</v>
      </c>
      <c r="DI249">
        <v>90.5417363636364</v>
      </c>
      <c r="DJ249">
        <v>0.0999639636363636</v>
      </c>
      <c r="DK249">
        <v>17.9349181818182</v>
      </c>
      <c r="DL249">
        <v>17.5394636363636</v>
      </c>
      <c r="DM249">
        <v>999.9</v>
      </c>
      <c r="DN249">
        <v>0</v>
      </c>
      <c r="DO249">
        <v>0</v>
      </c>
      <c r="DP249">
        <v>9989.09454545455</v>
      </c>
      <c r="DQ249">
        <v>0</v>
      </c>
      <c r="DR249">
        <v>0.220656</v>
      </c>
      <c r="DS249">
        <v>2.99846727272727</v>
      </c>
      <c r="DT249">
        <v>929.772909090909</v>
      </c>
      <c r="DU249">
        <v>926.676636363636</v>
      </c>
      <c r="DV249">
        <v>0.0767695545454545</v>
      </c>
      <c r="DW249">
        <v>918.8</v>
      </c>
      <c r="DX249">
        <v>8.50004181818182</v>
      </c>
      <c r="DY249">
        <v>0.776559272727273</v>
      </c>
      <c r="DZ249">
        <v>0.769608545454545</v>
      </c>
      <c r="EA249">
        <v>3.28588363636364</v>
      </c>
      <c r="EB249">
        <v>3.15875727272727</v>
      </c>
      <c r="EC249">
        <v>0</v>
      </c>
      <c r="ED249">
        <v>0</v>
      </c>
      <c r="EE249">
        <v>0</v>
      </c>
      <c r="EF249">
        <v>0</v>
      </c>
      <c r="EG249">
        <v>3.59090909090909</v>
      </c>
      <c r="EH249">
        <v>0</v>
      </c>
      <c r="EI249">
        <v>-36.7272727272727</v>
      </c>
      <c r="EJ249">
        <v>-1.40909090909091</v>
      </c>
      <c r="EK249">
        <v>29.687</v>
      </c>
      <c r="EL249">
        <v>35.187</v>
      </c>
      <c r="EM249">
        <v>31.937</v>
      </c>
      <c r="EN249">
        <v>36.3520909090909</v>
      </c>
      <c r="EO249">
        <v>30.7612727272727</v>
      </c>
      <c r="EP249">
        <v>0</v>
      </c>
      <c r="EQ249">
        <v>0</v>
      </c>
      <c r="ER249">
        <v>0</v>
      </c>
      <c r="ES249">
        <v>1654194380.5</v>
      </c>
      <c r="ET249">
        <v>0</v>
      </c>
      <c r="EU249">
        <v>2.15384615384615</v>
      </c>
      <c r="EV249">
        <v>3.17948699152509</v>
      </c>
      <c r="EW249">
        <v>-28.2905989609128</v>
      </c>
      <c r="EX249">
        <v>-36.8269230769231</v>
      </c>
      <c r="EY249">
        <v>15</v>
      </c>
      <c r="EZ249">
        <v>0</v>
      </c>
      <c r="FA249" t="s">
        <v>421</v>
      </c>
      <c r="FB249">
        <v>1653839153.1</v>
      </c>
      <c r="FC249">
        <v>1653839148.6</v>
      </c>
      <c r="FD249">
        <v>0</v>
      </c>
      <c r="FE249">
        <v>0.832</v>
      </c>
      <c r="FF249">
        <v>0.044</v>
      </c>
      <c r="FG249">
        <v>2.673</v>
      </c>
      <c r="FH249">
        <v>0.008</v>
      </c>
      <c r="FI249">
        <v>427</v>
      </c>
      <c r="FJ249">
        <v>11</v>
      </c>
      <c r="FK249">
        <v>0.49</v>
      </c>
      <c r="FL249">
        <v>0.23</v>
      </c>
      <c r="FM249">
        <v>3.04165322580645</v>
      </c>
      <c r="FN249">
        <v>-0.801097741935495</v>
      </c>
      <c r="FO249">
        <v>0.0881348869589767</v>
      </c>
      <c r="FP249">
        <v>-1</v>
      </c>
      <c r="FQ249">
        <v>2.86538461538462</v>
      </c>
      <c r="FR249">
        <v>-19.470085414282</v>
      </c>
      <c r="FS249">
        <v>9.50764640890091</v>
      </c>
      <c r="FT249">
        <v>0</v>
      </c>
      <c r="FU249">
        <v>0.0530341967741935</v>
      </c>
      <c r="FV249">
        <v>0.240954779032258</v>
      </c>
      <c r="FW249">
        <v>0.0187455694045542</v>
      </c>
      <c r="FX249">
        <v>0</v>
      </c>
      <c r="FY249">
        <v>0</v>
      </c>
      <c r="FZ249">
        <v>2</v>
      </c>
      <c r="GA249" t="s">
        <v>422</v>
      </c>
      <c r="GB249">
        <v>3.21142</v>
      </c>
      <c r="GC249">
        <v>2.75495</v>
      </c>
      <c r="GD249">
        <v>0.160921</v>
      </c>
      <c r="GE249">
        <v>0.160929</v>
      </c>
      <c r="GF249">
        <v>0.0498669</v>
      </c>
      <c r="GG249">
        <v>0.0500113</v>
      </c>
      <c r="GH249">
        <v>33143.4</v>
      </c>
      <c r="GI249">
        <v>36628.4</v>
      </c>
      <c r="GJ249">
        <v>35749.3</v>
      </c>
      <c r="GK249">
        <v>39575.7</v>
      </c>
      <c r="GL249">
        <v>48074.2</v>
      </c>
      <c r="GM249">
        <v>54208.1</v>
      </c>
      <c r="GN249">
        <v>55719.9</v>
      </c>
      <c r="GO249">
        <v>63346.3</v>
      </c>
      <c r="GP249">
        <v>2.27555</v>
      </c>
      <c r="GQ249">
        <v>2.47175</v>
      </c>
      <c r="GR249">
        <v>0.0974163</v>
      </c>
      <c r="GS249">
        <v>0</v>
      </c>
      <c r="GT249">
        <v>15.919</v>
      </c>
      <c r="GU249">
        <v>999.9</v>
      </c>
      <c r="GV249">
        <v>37.81</v>
      </c>
      <c r="GW249">
        <v>19.344</v>
      </c>
      <c r="GX249">
        <v>9.40747</v>
      </c>
      <c r="GY249">
        <v>54.9956</v>
      </c>
      <c r="GZ249">
        <v>36.3021</v>
      </c>
      <c r="HA249">
        <v>2</v>
      </c>
      <c r="HB249">
        <v>-0.640051</v>
      </c>
      <c r="HC249">
        <v>0</v>
      </c>
      <c r="HD249">
        <v>20.1787</v>
      </c>
      <c r="HE249">
        <v>5.20426</v>
      </c>
      <c r="HF249">
        <v>12.004</v>
      </c>
      <c r="HG249">
        <v>4.97575</v>
      </c>
      <c r="HH249">
        <v>3.293</v>
      </c>
      <c r="HI249">
        <v>456</v>
      </c>
      <c r="HJ249">
        <v>9999</v>
      </c>
      <c r="HK249">
        <v>9999</v>
      </c>
      <c r="HL249">
        <v>8593.3</v>
      </c>
      <c r="HM249">
        <v>1.86234</v>
      </c>
      <c r="HN249">
        <v>1.86763</v>
      </c>
      <c r="HO249">
        <v>1.86737</v>
      </c>
      <c r="HP249">
        <v>1.86841</v>
      </c>
      <c r="HQ249">
        <v>1.86935</v>
      </c>
      <c r="HR249">
        <v>1.8654</v>
      </c>
      <c r="HS249">
        <v>1.86661</v>
      </c>
      <c r="HT249">
        <v>1.86798</v>
      </c>
      <c r="HU249">
        <v>5</v>
      </c>
      <c r="HV249">
        <v>0</v>
      </c>
      <c r="HW249">
        <v>0</v>
      </c>
      <c r="HX249">
        <v>0</v>
      </c>
      <c r="HY249" t="s">
        <v>423</v>
      </c>
      <c r="HZ249" t="s">
        <v>424</v>
      </c>
      <c r="IA249" t="s">
        <v>425</v>
      </c>
      <c r="IB249" t="s">
        <v>425</v>
      </c>
      <c r="IC249" t="s">
        <v>425</v>
      </c>
      <c r="ID249" t="s">
        <v>425</v>
      </c>
      <c r="IE249">
        <v>0</v>
      </c>
      <c r="IF249">
        <v>100</v>
      </c>
      <c r="IG249">
        <v>100</v>
      </c>
      <c r="IH249">
        <v>3.327</v>
      </c>
      <c r="II249">
        <v>-0.0301</v>
      </c>
      <c r="IJ249">
        <v>2.1281692141418</v>
      </c>
      <c r="IK249">
        <v>0.00126289029031032</v>
      </c>
      <c r="IL249">
        <v>1.41772891061911e-08</v>
      </c>
      <c r="IM249">
        <v>3.84268295795709e-11</v>
      </c>
      <c r="IN249">
        <v>-0.00961934716735676</v>
      </c>
      <c r="IO249">
        <v>-0.0181798780298593</v>
      </c>
      <c r="IP249">
        <v>0.00198435848900387</v>
      </c>
      <c r="IQ249">
        <v>-1.69116240974151e-05</v>
      </c>
      <c r="IR249">
        <v>-3</v>
      </c>
      <c r="IS249">
        <v>2251</v>
      </c>
      <c r="IT249">
        <v>1</v>
      </c>
      <c r="IU249">
        <v>27</v>
      </c>
      <c r="IV249">
        <v>5920.4</v>
      </c>
      <c r="IW249">
        <v>5920.5</v>
      </c>
      <c r="IX249">
        <v>0.148926</v>
      </c>
      <c r="IY249">
        <v>4.99756</v>
      </c>
      <c r="IZ249">
        <v>2.24854</v>
      </c>
      <c r="JA249">
        <v>2.60254</v>
      </c>
      <c r="JB249">
        <v>1.99585</v>
      </c>
      <c r="JC249">
        <v>2.27905</v>
      </c>
      <c r="JD249">
        <v>22.0223</v>
      </c>
      <c r="JE249">
        <v>14.85</v>
      </c>
      <c r="JF249">
        <v>2</v>
      </c>
      <c r="JG249">
        <v>614.714</v>
      </c>
      <c r="JH249">
        <v>770.893</v>
      </c>
      <c r="JI249">
        <v>17.6877</v>
      </c>
      <c r="JJ249">
        <v>18.5651</v>
      </c>
      <c r="JK249">
        <v>30</v>
      </c>
      <c r="JL249">
        <v>18.5057</v>
      </c>
      <c r="JM249">
        <v>18.4541</v>
      </c>
      <c r="JN249">
        <v>-1</v>
      </c>
      <c r="JO249">
        <v>-30</v>
      </c>
      <c r="JP249">
        <v>-30</v>
      </c>
      <c r="JQ249">
        <v>-999.9</v>
      </c>
      <c r="JR249">
        <v>420.1</v>
      </c>
      <c r="JS249">
        <v>0</v>
      </c>
      <c r="JT249">
        <v>103.479</v>
      </c>
      <c r="JU249">
        <v>105.525</v>
      </c>
    </row>
    <row r="250" spans="1:281">
      <c r="A250">
        <v>234</v>
      </c>
      <c r="B250">
        <v>1654194439.5</v>
      </c>
      <c r="C250">
        <v>13982.4000000954</v>
      </c>
      <c r="D250" t="s">
        <v>891</v>
      </c>
      <c r="E250" t="s">
        <v>892</v>
      </c>
      <c r="F250">
        <v>5</v>
      </c>
      <c r="G250" t="s">
        <v>417</v>
      </c>
      <c r="H250" t="s">
        <v>418</v>
      </c>
      <c r="I250">
        <v>1654194436.5</v>
      </c>
      <c r="J250">
        <f>(K250)/1000</f>
        <v>0</v>
      </c>
      <c r="K250">
        <f>IF(CZ250, AN250, AH250)</f>
        <v>0</v>
      </c>
      <c r="L250">
        <f>IF(CZ250, AI250, AG250)</f>
        <v>0</v>
      </c>
      <c r="M250">
        <f>DB250 - IF(AU250&gt;1, L250*CV250*100.0/(AW250*DP250), 0)</f>
        <v>0</v>
      </c>
      <c r="N250">
        <f>((T250-J250/2)*M250-L250)/(T250+J250/2)</f>
        <v>0</v>
      </c>
      <c r="O250">
        <f>N250*(DI250+DJ250)/1000.0</f>
        <v>0</v>
      </c>
      <c r="P250">
        <f>(DB250 - IF(AU250&gt;1, L250*CV250*100.0/(AW250*DP250), 0))*(DI250+DJ250)/1000.0</f>
        <v>0</v>
      </c>
      <c r="Q250">
        <f>2.0/((1/S250-1/R250)+SIGN(S250)*SQRT((1/S250-1/R250)*(1/S250-1/R250) + 4*CW250/((CW250+1)*(CW250+1))*(2*1/S250*1/R250-1/R250*1/R250)))</f>
        <v>0</v>
      </c>
      <c r="R250">
        <f>IF(LEFT(CX250,1)&lt;&gt;"0",IF(LEFT(CX250,1)="1",3.0,CY250),$D$5+$E$5*(DP250*DI250/($K$5*1000))+$F$5*(DP250*DI250/($K$5*1000))*MAX(MIN(CV250,$J$5),$I$5)*MAX(MIN(CV250,$J$5),$I$5)+$G$5*MAX(MIN(CV250,$J$5),$I$5)*(DP250*DI250/($K$5*1000))+$H$5*(DP250*DI250/($K$5*1000))*(DP250*DI250/($K$5*1000)))</f>
        <v>0</v>
      </c>
      <c r="S250">
        <f>J250*(1000-(1000*0.61365*exp(17.502*W250/(240.97+W250))/(DI250+DJ250)+DD250)/2)/(1000*0.61365*exp(17.502*W250/(240.97+W250))/(DI250+DJ250)-DD250)</f>
        <v>0</v>
      </c>
      <c r="T250">
        <f>1/((CW250+1)/(Q250/1.6)+1/(R250/1.37)) + CW250/((CW250+1)/(Q250/1.6) + CW250/(R250/1.37))</f>
        <v>0</v>
      </c>
      <c r="U250">
        <f>(CR250*CU250)</f>
        <v>0</v>
      </c>
      <c r="V250">
        <f>(DK250+(U250+2*0.95*5.67E-8*(((DK250+$B$7)+273)^4-(DK250+273)^4)-44100*J250)/(1.84*29.3*R250+8*0.95*5.67E-8*(DK250+273)^3))</f>
        <v>0</v>
      </c>
      <c r="W250">
        <f>($C$7*DL250+$D$7*DM250+$E$7*V250)</f>
        <v>0</v>
      </c>
      <c r="X250">
        <f>0.61365*exp(17.502*W250/(240.97+W250))</f>
        <v>0</v>
      </c>
      <c r="Y250">
        <f>(Z250/AA250*100)</f>
        <v>0</v>
      </c>
      <c r="Z250">
        <f>DD250*(DI250+DJ250)/1000</f>
        <v>0</v>
      </c>
      <c r="AA250">
        <f>0.61365*exp(17.502*DK250/(240.97+DK250))</f>
        <v>0</v>
      </c>
      <c r="AB250">
        <f>(X250-DD250*(DI250+DJ250)/1000)</f>
        <v>0</v>
      </c>
      <c r="AC250">
        <f>(-J250*44100)</f>
        <v>0</v>
      </c>
      <c r="AD250">
        <f>2*29.3*R250*0.92*(DK250-W250)</f>
        <v>0</v>
      </c>
      <c r="AE250">
        <f>2*0.95*5.67E-8*(((DK250+$B$7)+273)^4-(W250+273)^4)</f>
        <v>0</v>
      </c>
      <c r="AF250">
        <f>U250+AE250+AC250+AD250</f>
        <v>0</v>
      </c>
      <c r="AG250">
        <f>DH250*AU250*(DC250-DB250*(1000-AU250*DE250)/(1000-AU250*DD250))/(100*CV250)</f>
        <v>0</v>
      </c>
      <c r="AH250">
        <f>1000*DH250*AU250*(DD250-DE250)/(100*CV250*(1000-AU250*DD250))</f>
        <v>0</v>
      </c>
      <c r="AI250">
        <f>(AJ250 - AK250 - DI250*1E3/(8.314*(DK250+273.15)) * AM250/DH250 * AL250) * DH250/(100*CV250) * (1000 - DE250)/1000</f>
        <v>0</v>
      </c>
      <c r="AJ250">
        <v>884.517118793131</v>
      </c>
      <c r="AK250">
        <v>886.146921212121</v>
      </c>
      <c r="AL250">
        <v>-0.658791967847493</v>
      </c>
      <c r="AM250">
        <v>66.9138105753433</v>
      </c>
      <c r="AN250">
        <f>(AP250 - AO250 + DI250*1E3/(8.314*(DK250+273.15)) * AR250/DH250 * AQ250) * DH250/(100*CV250) * 1000/(1000 - AP250)</f>
        <v>0</v>
      </c>
      <c r="AO250">
        <v>8.55508153624977</v>
      </c>
      <c r="AP250">
        <v>8.59702012121212</v>
      </c>
      <c r="AQ250">
        <v>1.46417134589889e-05</v>
      </c>
      <c r="AR250">
        <v>78.336245327383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MAX(0,($B$13+$C$13*DP250)/(1+$D$13*DP250)*DI250/(DK250+273)*$E$13)</f>
        <v>0</v>
      </c>
      <c r="AX250" t="s">
        <v>419</v>
      </c>
      <c r="AY250" t="s">
        <v>419</v>
      </c>
      <c r="AZ250">
        <v>0</v>
      </c>
      <c r="BA250">
        <v>0</v>
      </c>
      <c r="BB250">
        <f>1-AZ250/BA250</f>
        <v>0</v>
      </c>
      <c r="BC250">
        <v>0</v>
      </c>
      <c r="BD250" t="s">
        <v>419</v>
      </c>
      <c r="BE250" t="s">
        <v>419</v>
      </c>
      <c r="BF250">
        <v>0</v>
      </c>
      <c r="BG250">
        <v>0</v>
      </c>
      <c r="BH250">
        <f>1-BF250/BG250</f>
        <v>0</v>
      </c>
      <c r="BI250">
        <v>0.5</v>
      </c>
      <c r="BJ250">
        <f>CS250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419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f>$B$11*DQ250+$C$11*DR250+$F$11*EC250*(1-EF250)</f>
        <v>0</v>
      </c>
      <c r="CS250">
        <f>CR250*CT250</f>
        <v>0</v>
      </c>
      <c r="CT250">
        <f>($B$11*$D$9+$C$11*$D$9+$F$11*((EP250+EH250)/MAX(EP250+EH250+EQ250, 0.1)*$I$9+EQ250/MAX(EP250+EH250+EQ250, 0.1)*$J$9))/($B$11+$C$11+$F$11)</f>
        <v>0</v>
      </c>
      <c r="CU250">
        <f>($B$11*$K$9+$C$11*$K$9+$F$11*((EP250+EH250)/MAX(EP250+EH250+EQ250, 0.1)*$P$9+EQ250/MAX(EP250+EH250+EQ250, 0.1)*$Q$9))/($B$11+$C$11+$F$11)</f>
        <v>0</v>
      </c>
      <c r="CV250">
        <v>6</v>
      </c>
      <c r="CW250">
        <v>0.5</v>
      </c>
      <c r="CX250" t="s">
        <v>420</v>
      </c>
      <c r="CY250">
        <v>2</v>
      </c>
      <c r="CZ250" t="b">
        <v>1</v>
      </c>
      <c r="DA250">
        <v>1654194436.5</v>
      </c>
      <c r="DB250">
        <v>880.162090909091</v>
      </c>
      <c r="DC250">
        <v>877.339090909091</v>
      </c>
      <c r="DD250">
        <v>8.59658272727273</v>
      </c>
      <c r="DE250">
        <v>8.55766909090909</v>
      </c>
      <c r="DF250">
        <v>876.889545454546</v>
      </c>
      <c r="DG250">
        <v>8.62622272727273</v>
      </c>
      <c r="DH250">
        <v>599.996090909091</v>
      </c>
      <c r="DI250">
        <v>90.5418727272727</v>
      </c>
      <c r="DJ250">
        <v>0.0998332</v>
      </c>
      <c r="DK250">
        <v>17.9326454545455</v>
      </c>
      <c r="DL250">
        <v>17.5414090909091</v>
      </c>
      <c r="DM250">
        <v>999.9</v>
      </c>
      <c r="DN250">
        <v>0</v>
      </c>
      <c r="DO250">
        <v>0</v>
      </c>
      <c r="DP250">
        <v>10014.3181818182</v>
      </c>
      <c r="DQ250">
        <v>0</v>
      </c>
      <c r="DR250">
        <v>0.220656</v>
      </c>
      <c r="DS250">
        <v>2.82286909090909</v>
      </c>
      <c r="DT250">
        <v>887.793909090909</v>
      </c>
      <c r="DU250">
        <v>884.911909090909</v>
      </c>
      <c r="DV250">
        <v>0.0389144909090909</v>
      </c>
      <c r="DW250">
        <v>877.339090909091</v>
      </c>
      <c r="DX250">
        <v>8.55766909090909</v>
      </c>
      <c r="DY250">
        <v>0.778350727272727</v>
      </c>
      <c r="DZ250">
        <v>0.774827363636364</v>
      </c>
      <c r="EA250">
        <v>3.31848727272727</v>
      </c>
      <c r="EB250">
        <v>3.25430454545455</v>
      </c>
      <c r="EC250">
        <v>0</v>
      </c>
      <c r="ED250">
        <v>0</v>
      </c>
      <c r="EE250">
        <v>0</v>
      </c>
      <c r="EF250">
        <v>0</v>
      </c>
      <c r="EG250">
        <v>-3.68181818181818</v>
      </c>
      <c r="EH250">
        <v>0</v>
      </c>
      <c r="EI250">
        <v>-34.5454545454545</v>
      </c>
      <c r="EJ250">
        <v>-3.40909090909091</v>
      </c>
      <c r="EK250">
        <v>29.6757272727273</v>
      </c>
      <c r="EL250">
        <v>35.1419090909091</v>
      </c>
      <c r="EM250">
        <v>31.937</v>
      </c>
      <c r="EN250">
        <v>36.3692727272727</v>
      </c>
      <c r="EO250">
        <v>30.75</v>
      </c>
      <c r="EP250">
        <v>0</v>
      </c>
      <c r="EQ250">
        <v>0</v>
      </c>
      <c r="ER250">
        <v>0</v>
      </c>
      <c r="ES250">
        <v>1654194440.5</v>
      </c>
      <c r="ET250">
        <v>0</v>
      </c>
      <c r="EU250">
        <v>-2.32692307692308</v>
      </c>
      <c r="EV250">
        <v>-41.4529918430116</v>
      </c>
      <c r="EW250">
        <v>19.2307710804332</v>
      </c>
      <c r="EX250">
        <v>-37.0192307692308</v>
      </c>
      <c r="EY250">
        <v>15</v>
      </c>
      <c r="EZ250">
        <v>0</v>
      </c>
      <c r="FA250" t="s">
        <v>421</v>
      </c>
      <c r="FB250">
        <v>1653839153.1</v>
      </c>
      <c r="FC250">
        <v>1653839148.6</v>
      </c>
      <c r="FD250">
        <v>0</v>
      </c>
      <c r="FE250">
        <v>0.832</v>
      </c>
      <c r="FF250">
        <v>0.044</v>
      </c>
      <c r="FG250">
        <v>2.673</v>
      </c>
      <c r="FH250">
        <v>0.008</v>
      </c>
      <c r="FI250">
        <v>427</v>
      </c>
      <c r="FJ250">
        <v>11</v>
      </c>
      <c r="FK250">
        <v>0.49</v>
      </c>
      <c r="FL250">
        <v>0.23</v>
      </c>
      <c r="FM250">
        <v>2.80257612903226</v>
      </c>
      <c r="FN250">
        <v>0.037566290322586</v>
      </c>
      <c r="FO250">
        <v>0.0820853436557351</v>
      </c>
      <c r="FP250">
        <v>-1</v>
      </c>
      <c r="FQ250">
        <v>-1.40384615384615</v>
      </c>
      <c r="FR250">
        <v>-33.2136756412925</v>
      </c>
      <c r="FS250">
        <v>16.0372278625326</v>
      </c>
      <c r="FT250">
        <v>0</v>
      </c>
      <c r="FU250">
        <v>0.0277854161290323</v>
      </c>
      <c r="FV250">
        <v>0.122701974193548</v>
      </c>
      <c r="FW250">
        <v>0.00941187496551638</v>
      </c>
      <c r="FX250">
        <v>0</v>
      </c>
      <c r="FY250">
        <v>0</v>
      </c>
      <c r="FZ250">
        <v>2</v>
      </c>
      <c r="GA250" t="s">
        <v>422</v>
      </c>
      <c r="GB250">
        <v>3.21137</v>
      </c>
      <c r="GC250">
        <v>2.75503</v>
      </c>
      <c r="GD250">
        <v>0.156179</v>
      </c>
      <c r="GE250">
        <v>0.156199</v>
      </c>
      <c r="GF250">
        <v>0.0500256</v>
      </c>
      <c r="GG250">
        <v>0.050337</v>
      </c>
      <c r="GH250">
        <v>33330.8</v>
      </c>
      <c r="GI250">
        <v>36834.9</v>
      </c>
      <c r="GJ250">
        <v>35749.8</v>
      </c>
      <c r="GK250">
        <v>39576.2</v>
      </c>
      <c r="GL250">
        <v>48066.4</v>
      </c>
      <c r="GM250">
        <v>54190.1</v>
      </c>
      <c r="GN250">
        <v>55720.4</v>
      </c>
      <c r="GO250">
        <v>63347.4</v>
      </c>
      <c r="GP250">
        <v>2.27553</v>
      </c>
      <c r="GQ250">
        <v>2.47218</v>
      </c>
      <c r="GR250">
        <v>0.096634</v>
      </c>
      <c r="GS250">
        <v>0</v>
      </c>
      <c r="GT250">
        <v>15.932</v>
      </c>
      <c r="GU250">
        <v>999.9</v>
      </c>
      <c r="GV250">
        <v>37.907</v>
      </c>
      <c r="GW250">
        <v>19.324</v>
      </c>
      <c r="GX250">
        <v>9.42024</v>
      </c>
      <c r="GY250">
        <v>54.2156</v>
      </c>
      <c r="GZ250">
        <v>36.4223</v>
      </c>
      <c r="HA250">
        <v>2</v>
      </c>
      <c r="HB250">
        <v>-0.640145</v>
      </c>
      <c r="HC250">
        <v>0</v>
      </c>
      <c r="HD250">
        <v>20.1788</v>
      </c>
      <c r="HE250">
        <v>5.20486</v>
      </c>
      <c r="HF250">
        <v>12.004</v>
      </c>
      <c r="HG250">
        <v>4.9757</v>
      </c>
      <c r="HH250">
        <v>3.293</v>
      </c>
      <c r="HI250">
        <v>456</v>
      </c>
      <c r="HJ250">
        <v>9999</v>
      </c>
      <c r="HK250">
        <v>9999</v>
      </c>
      <c r="HL250">
        <v>8593.3</v>
      </c>
      <c r="HM250">
        <v>1.86234</v>
      </c>
      <c r="HN250">
        <v>1.86762</v>
      </c>
      <c r="HO250">
        <v>1.86737</v>
      </c>
      <c r="HP250">
        <v>1.8684</v>
      </c>
      <c r="HQ250">
        <v>1.86935</v>
      </c>
      <c r="HR250">
        <v>1.86539</v>
      </c>
      <c r="HS250">
        <v>1.86661</v>
      </c>
      <c r="HT250">
        <v>1.86798</v>
      </c>
      <c r="HU250">
        <v>5</v>
      </c>
      <c r="HV250">
        <v>0</v>
      </c>
      <c r="HW250">
        <v>0</v>
      </c>
      <c r="HX250">
        <v>0</v>
      </c>
      <c r="HY250" t="s">
        <v>423</v>
      </c>
      <c r="HZ250" t="s">
        <v>424</v>
      </c>
      <c r="IA250" t="s">
        <v>425</v>
      </c>
      <c r="IB250" t="s">
        <v>425</v>
      </c>
      <c r="IC250" t="s">
        <v>425</v>
      </c>
      <c r="ID250" t="s">
        <v>425</v>
      </c>
      <c r="IE250">
        <v>0</v>
      </c>
      <c r="IF250">
        <v>100</v>
      </c>
      <c r="IG250">
        <v>100</v>
      </c>
      <c r="IH250">
        <v>3.269</v>
      </c>
      <c r="II250">
        <v>-0.0296</v>
      </c>
      <c r="IJ250">
        <v>2.1281692141418</v>
      </c>
      <c r="IK250">
        <v>0.00126289029031032</v>
      </c>
      <c r="IL250">
        <v>1.41772891061911e-08</v>
      </c>
      <c r="IM250">
        <v>3.84268295795709e-11</v>
      </c>
      <c r="IN250">
        <v>-0.00961934716735676</v>
      </c>
      <c r="IO250">
        <v>-0.0181798780298593</v>
      </c>
      <c r="IP250">
        <v>0.00198435848900387</v>
      </c>
      <c r="IQ250">
        <v>-1.69116240974151e-05</v>
      </c>
      <c r="IR250">
        <v>-3</v>
      </c>
      <c r="IS250">
        <v>2251</v>
      </c>
      <c r="IT250">
        <v>1</v>
      </c>
      <c r="IU250">
        <v>27</v>
      </c>
      <c r="IV250">
        <v>5921.4</v>
      </c>
      <c r="IW250">
        <v>5921.5</v>
      </c>
      <c r="IX250">
        <v>0.148926</v>
      </c>
      <c r="IY250">
        <v>4.99756</v>
      </c>
      <c r="IZ250">
        <v>2.24854</v>
      </c>
      <c r="JA250">
        <v>2.60376</v>
      </c>
      <c r="JB250">
        <v>1.99585</v>
      </c>
      <c r="JC250">
        <v>2.2583</v>
      </c>
      <c r="JD250">
        <v>22.0021</v>
      </c>
      <c r="JE250">
        <v>14.8325</v>
      </c>
      <c r="JF250">
        <v>2</v>
      </c>
      <c r="JG250">
        <v>614.594</v>
      </c>
      <c r="JH250">
        <v>771.155</v>
      </c>
      <c r="JI250">
        <v>17.6792</v>
      </c>
      <c r="JJ250">
        <v>18.5571</v>
      </c>
      <c r="JK250">
        <v>30.0001</v>
      </c>
      <c r="JL250">
        <v>18.4981</v>
      </c>
      <c r="JM250">
        <v>18.4467</v>
      </c>
      <c r="JN250">
        <v>-1</v>
      </c>
      <c r="JO250">
        <v>-30</v>
      </c>
      <c r="JP250">
        <v>-30</v>
      </c>
      <c r="JQ250">
        <v>-999.9</v>
      </c>
      <c r="JR250">
        <v>420.1</v>
      </c>
      <c r="JS250">
        <v>0</v>
      </c>
      <c r="JT250">
        <v>103.481</v>
      </c>
      <c r="JU250">
        <v>105.527</v>
      </c>
    </row>
    <row r="251" spans="1:281">
      <c r="A251">
        <v>235</v>
      </c>
      <c r="B251">
        <v>1654194499.5</v>
      </c>
      <c r="C251">
        <v>14042.4000000954</v>
      </c>
      <c r="D251" t="s">
        <v>893</v>
      </c>
      <c r="E251" t="s">
        <v>894</v>
      </c>
      <c r="F251">
        <v>5</v>
      </c>
      <c r="G251" t="s">
        <v>417</v>
      </c>
      <c r="H251" t="s">
        <v>418</v>
      </c>
      <c r="I251">
        <v>1654194496.5</v>
      </c>
      <c r="J251">
        <f>(K251)/1000</f>
        <v>0</v>
      </c>
      <c r="K251">
        <f>IF(CZ251, AN251, AH251)</f>
        <v>0</v>
      </c>
      <c r="L251">
        <f>IF(CZ251, AI251, AG251)</f>
        <v>0</v>
      </c>
      <c r="M251">
        <f>DB251 - IF(AU251&gt;1, L251*CV251*100.0/(AW251*DP251), 0)</f>
        <v>0</v>
      </c>
      <c r="N251">
        <f>((T251-J251/2)*M251-L251)/(T251+J251/2)</f>
        <v>0</v>
      </c>
      <c r="O251">
        <f>N251*(DI251+DJ251)/1000.0</f>
        <v>0</v>
      </c>
      <c r="P251">
        <f>(DB251 - IF(AU251&gt;1, L251*CV251*100.0/(AW251*DP251), 0))*(DI251+DJ251)/1000.0</f>
        <v>0</v>
      </c>
      <c r="Q251">
        <f>2.0/((1/S251-1/R251)+SIGN(S251)*SQRT((1/S251-1/R251)*(1/S251-1/R251) + 4*CW251/((CW251+1)*(CW251+1))*(2*1/S251*1/R251-1/R251*1/R251)))</f>
        <v>0</v>
      </c>
      <c r="R251">
        <f>IF(LEFT(CX251,1)&lt;&gt;"0",IF(LEFT(CX251,1)="1",3.0,CY251),$D$5+$E$5*(DP251*DI251/($K$5*1000))+$F$5*(DP251*DI251/($K$5*1000))*MAX(MIN(CV251,$J$5),$I$5)*MAX(MIN(CV251,$J$5),$I$5)+$G$5*MAX(MIN(CV251,$J$5),$I$5)*(DP251*DI251/($K$5*1000))+$H$5*(DP251*DI251/($K$5*1000))*(DP251*DI251/($K$5*1000)))</f>
        <v>0</v>
      </c>
      <c r="S251">
        <f>J251*(1000-(1000*0.61365*exp(17.502*W251/(240.97+W251))/(DI251+DJ251)+DD251)/2)/(1000*0.61365*exp(17.502*W251/(240.97+W251))/(DI251+DJ251)-DD251)</f>
        <v>0</v>
      </c>
      <c r="T251">
        <f>1/((CW251+1)/(Q251/1.6)+1/(R251/1.37)) + CW251/((CW251+1)/(Q251/1.6) + CW251/(R251/1.37))</f>
        <v>0</v>
      </c>
      <c r="U251">
        <f>(CR251*CU251)</f>
        <v>0</v>
      </c>
      <c r="V251">
        <f>(DK251+(U251+2*0.95*5.67E-8*(((DK251+$B$7)+273)^4-(DK251+273)^4)-44100*J251)/(1.84*29.3*R251+8*0.95*5.67E-8*(DK251+273)^3))</f>
        <v>0</v>
      </c>
      <c r="W251">
        <f>($C$7*DL251+$D$7*DM251+$E$7*V251)</f>
        <v>0</v>
      </c>
      <c r="X251">
        <f>0.61365*exp(17.502*W251/(240.97+W251))</f>
        <v>0</v>
      </c>
      <c r="Y251">
        <f>(Z251/AA251*100)</f>
        <v>0</v>
      </c>
      <c r="Z251">
        <f>DD251*(DI251+DJ251)/1000</f>
        <v>0</v>
      </c>
      <c r="AA251">
        <f>0.61365*exp(17.502*DK251/(240.97+DK251))</f>
        <v>0</v>
      </c>
      <c r="AB251">
        <f>(X251-DD251*(DI251+DJ251)/1000)</f>
        <v>0</v>
      </c>
      <c r="AC251">
        <f>(-J251*44100)</f>
        <v>0</v>
      </c>
      <c r="AD251">
        <f>2*29.3*R251*0.92*(DK251-W251)</f>
        <v>0</v>
      </c>
      <c r="AE251">
        <f>2*0.95*5.67E-8*(((DK251+$B$7)+273)^4-(W251+273)^4)</f>
        <v>0</v>
      </c>
      <c r="AF251">
        <f>U251+AE251+AC251+AD251</f>
        <v>0</v>
      </c>
      <c r="AG251">
        <f>DH251*AU251*(DC251-DB251*(1000-AU251*DE251)/(1000-AU251*DD251))/(100*CV251)</f>
        <v>0</v>
      </c>
      <c r="AH251">
        <f>1000*DH251*AU251*(DD251-DE251)/(100*CV251*(1000-AU251*DD251))</f>
        <v>0</v>
      </c>
      <c r="AI251">
        <f>(AJ251 - AK251 - DI251*1E3/(8.314*(DK251+273.15)) * AM251/DH251 * AL251) * DH251/(100*CV251) * (1000 - DE251)/1000</f>
        <v>0</v>
      </c>
      <c r="AJ251">
        <v>884.963120234022</v>
      </c>
      <c r="AK251">
        <v>873.348315151515</v>
      </c>
      <c r="AL251">
        <v>1.91782511370033</v>
      </c>
      <c r="AM251">
        <v>66.9138105753433</v>
      </c>
      <c r="AN251">
        <f>(AP251 - AO251 + DI251*1E3/(8.314*(DK251+273.15)) * AR251/DH251 * AQ251) * DH251/(100*CV251) * 1000/(1000 - AP251)</f>
        <v>0</v>
      </c>
      <c r="AO251">
        <v>8.5040595854776</v>
      </c>
      <c r="AP251">
        <v>8.57494836363636</v>
      </c>
      <c r="AQ251">
        <v>-0.000476871192914356</v>
      </c>
      <c r="AR251">
        <v>78.336245327383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MAX(0,($B$13+$C$13*DP251)/(1+$D$13*DP251)*DI251/(DK251+273)*$E$13)</f>
        <v>0</v>
      </c>
      <c r="AX251" t="s">
        <v>419</v>
      </c>
      <c r="AY251" t="s">
        <v>419</v>
      </c>
      <c r="AZ251">
        <v>0</v>
      </c>
      <c r="BA251">
        <v>0</v>
      </c>
      <c r="BB251">
        <f>1-AZ251/BA251</f>
        <v>0</v>
      </c>
      <c r="BC251">
        <v>0</v>
      </c>
      <c r="BD251" t="s">
        <v>419</v>
      </c>
      <c r="BE251" t="s">
        <v>419</v>
      </c>
      <c r="BF251">
        <v>0</v>
      </c>
      <c r="BG251">
        <v>0</v>
      </c>
      <c r="BH251">
        <f>1-BF251/BG251</f>
        <v>0</v>
      </c>
      <c r="BI251">
        <v>0.5</v>
      </c>
      <c r="BJ251">
        <f>CS251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419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f>$B$11*DQ251+$C$11*DR251+$F$11*EC251*(1-EF251)</f>
        <v>0</v>
      </c>
      <c r="CS251">
        <f>CR251*CT251</f>
        <v>0</v>
      </c>
      <c r="CT251">
        <f>($B$11*$D$9+$C$11*$D$9+$F$11*((EP251+EH251)/MAX(EP251+EH251+EQ251, 0.1)*$I$9+EQ251/MAX(EP251+EH251+EQ251, 0.1)*$J$9))/($B$11+$C$11+$F$11)</f>
        <v>0</v>
      </c>
      <c r="CU251">
        <f>($B$11*$K$9+$C$11*$K$9+$F$11*((EP251+EH251)/MAX(EP251+EH251+EQ251, 0.1)*$P$9+EQ251/MAX(EP251+EH251+EQ251, 0.1)*$Q$9))/($B$11+$C$11+$F$11)</f>
        <v>0</v>
      </c>
      <c r="CV251">
        <v>6</v>
      </c>
      <c r="CW251">
        <v>0.5</v>
      </c>
      <c r="CX251" t="s">
        <v>420</v>
      </c>
      <c r="CY251">
        <v>2</v>
      </c>
      <c r="CZ251" t="b">
        <v>1</v>
      </c>
      <c r="DA251">
        <v>1654194496.5</v>
      </c>
      <c r="DB251">
        <v>862.346272727273</v>
      </c>
      <c r="DC251">
        <v>873.342090909091</v>
      </c>
      <c r="DD251">
        <v>8.58715181818182</v>
      </c>
      <c r="DE251">
        <v>8.50889181818182</v>
      </c>
      <c r="DF251">
        <v>859.098090909091</v>
      </c>
      <c r="DG251">
        <v>8.61690454545454</v>
      </c>
      <c r="DH251">
        <v>600.021363636364</v>
      </c>
      <c r="DI251">
        <v>90.5390727272727</v>
      </c>
      <c r="DJ251">
        <v>0.100161927272727</v>
      </c>
      <c r="DK251">
        <v>17.9321636363636</v>
      </c>
      <c r="DL251">
        <v>17.5456</v>
      </c>
      <c r="DM251">
        <v>999.9</v>
      </c>
      <c r="DN251">
        <v>0</v>
      </c>
      <c r="DO251">
        <v>0</v>
      </c>
      <c r="DP251">
        <v>9984.99909090909</v>
      </c>
      <c r="DQ251">
        <v>0</v>
      </c>
      <c r="DR251">
        <v>0.220656</v>
      </c>
      <c r="DS251">
        <v>-10.995961</v>
      </c>
      <c r="DT251">
        <v>869.815363636364</v>
      </c>
      <c r="DU251">
        <v>880.836909090909</v>
      </c>
      <c r="DV251">
        <v>0.0782596545454546</v>
      </c>
      <c r="DW251">
        <v>873.342090909091</v>
      </c>
      <c r="DX251">
        <v>8.50889181818182</v>
      </c>
      <c r="DY251">
        <v>0.777472818181818</v>
      </c>
      <c r="DZ251">
        <v>0.770387090909091</v>
      </c>
      <c r="EA251">
        <v>3.30251545454545</v>
      </c>
      <c r="EB251">
        <v>3.17304727272727</v>
      </c>
      <c r="EC251">
        <v>0</v>
      </c>
      <c r="ED251">
        <v>0</v>
      </c>
      <c r="EE251">
        <v>0</v>
      </c>
      <c r="EF251">
        <v>0</v>
      </c>
      <c r="EG251">
        <v>-0.454545454545455</v>
      </c>
      <c r="EH251">
        <v>0</v>
      </c>
      <c r="EI251">
        <v>-33.6363636363636</v>
      </c>
      <c r="EJ251">
        <v>-3.81818181818182</v>
      </c>
      <c r="EK251">
        <v>29.6588181818182</v>
      </c>
      <c r="EL251">
        <v>35.125</v>
      </c>
      <c r="EM251">
        <v>31.937</v>
      </c>
      <c r="EN251">
        <v>36.3234545454545</v>
      </c>
      <c r="EO251">
        <v>30.75</v>
      </c>
      <c r="EP251">
        <v>0</v>
      </c>
      <c r="EQ251">
        <v>0</v>
      </c>
      <c r="ER251">
        <v>0</v>
      </c>
      <c r="ES251">
        <v>1654194500.5</v>
      </c>
      <c r="ET251">
        <v>0</v>
      </c>
      <c r="EU251">
        <v>-1.17307692307692</v>
      </c>
      <c r="EV251">
        <v>16.940170483874</v>
      </c>
      <c r="EW251">
        <v>9.72649575712596</v>
      </c>
      <c r="EX251">
        <v>-35.0576923076923</v>
      </c>
      <c r="EY251">
        <v>15</v>
      </c>
      <c r="EZ251">
        <v>0</v>
      </c>
      <c r="FA251" t="s">
        <v>421</v>
      </c>
      <c r="FB251">
        <v>1653839153.1</v>
      </c>
      <c r="FC251">
        <v>1653839148.6</v>
      </c>
      <c r="FD251">
        <v>0</v>
      </c>
      <c r="FE251">
        <v>0.832</v>
      </c>
      <c r="FF251">
        <v>0.044</v>
      </c>
      <c r="FG251">
        <v>2.673</v>
      </c>
      <c r="FH251">
        <v>0.008</v>
      </c>
      <c r="FI251">
        <v>427</v>
      </c>
      <c r="FJ251">
        <v>11</v>
      </c>
      <c r="FK251">
        <v>0.49</v>
      </c>
      <c r="FL251">
        <v>0.23</v>
      </c>
      <c r="FM251">
        <v>-2.4846445</v>
      </c>
      <c r="FN251">
        <v>-49.4423573285873</v>
      </c>
      <c r="FO251">
        <v>5.97543891379349</v>
      </c>
      <c r="FP251">
        <v>-1</v>
      </c>
      <c r="FQ251">
        <v>-0.76</v>
      </c>
      <c r="FR251">
        <v>-30.1538463407719</v>
      </c>
      <c r="FS251">
        <v>11.6138882377953</v>
      </c>
      <c r="FT251">
        <v>0</v>
      </c>
      <c r="FU251">
        <v>0.05615111</v>
      </c>
      <c r="FV251">
        <v>0.208579213348165</v>
      </c>
      <c r="FW251">
        <v>0.0161493736999581</v>
      </c>
      <c r="FX251">
        <v>0</v>
      </c>
      <c r="FY251">
        <v>0</v>
      </c>
      <c r="FZ251">
        <v>2</v>
      </c>
      <c r="GA251" t="s">
        <v>422</v>
      </c>
      <c r="GB251">
        <v>3.21161</v>
      </c>
      <c r="GC251">
        <v>2.7548</v>
      </c>
      <c r="GD251">
        <v>0.154971</v>
      </c>
      <c r="GE251">
        <v>0.158192</v>
      </c>
      <c r="GF251">
        <v>0.0499144</v>
      </c>
      <c r="GG251">
        <v>0.0500483</v>
      </c>
      <c r="GH251">
        <v>33378.9</v>
      </c>
      <c r="GI251">
        <v>36749</v>
      </c>
      <c r="GJ251">
        <v>35750.2</v>
      </c>
      <c r="GK251">
        <v>39577.1</v>
      </c>
      <c r="GL251">
        <v>48072.2</v>
      </c>
      <c r="GM251">
        <v>54208.3</v>
      </c>
      <c r="GN251">
        <v>55720.6</v>
      </c>
      <c r="GO251">
        <v>63349</v>
      </c>
      <c r="GP251">
        <v>2.27612</v>
      </c>
      <c r="GQ251">
        <v>2.4722</v>
      </c>
      <c r="GR251">
        <v>0.0965595</v>
      </c>
      <c r="GS251">
        <v>0</v>
      </c>
      <c r="GT251">
        <v>15.9389</v>
      </c>
      <c r="GU251">
        <v>999.9</v>
      </c>
      <c r="GV251">
        <v>37.956</v>
      </c>
      <c r="GW251">
        <v>19.284</v>
      </c>
      <c r="GX251">
        <v>9.40994</v>
      </c>
      <c r="GY251">
        <v>54.8157</v>
      </c>
      <c r="GZ251">
        <v>36.3742</v>
      </c>
      <c r="HA251">
        <v>2</v>
      </c>
      <c r="HB251">
        <v>-0.641247</v>
      </c>
      <c r="HC251">
        <v>0</v>
      </c>
      <c r="HD251">
        <v>20.1789</v>
      </c>
      <c r="HE251">
        <v>5.20471</v>
      </c>
      <c r="HF251">
        <v>12.004</v>
      </c>
      <c r="HG251">
        <v>4.97585</v>
      </c>
      <c r="HH251">
        <v>3.293</v>
      </c>
      <c r="HI251">
        <v>456</v>
      </c>
      <c r="HJ251">
        <v>9999</v>
      </c>
      <c r="HK251">
        <v>9999</v>
      </c>
      <c r="HL251">
        <v>8593.3</v>
      </c>
      <c r="HM251">
        <v>1.86234</v>
      </c>
      <c r="HN251">
        <v>1.86766</v>
      </c>
      <c r="HO251">
        <v>1.86737</v>
      </c>
      <c r="HP251">
        <v>1.86843</v>
      </c>
      <c r="HQ251">
        <v>1.86935</v>
      </c>
      <c r="HR251">
        <v>1.86541</v>
      </c>
      <c r="HS251">
        <v>1.86661</v>
      </c>
      <c r="HT251">
        <v>1.86798</v>
      </c>
      <c r="HU251">
        <v>5</v>
      </c>
      <c r="HV251">
        <v>0</v>
      </c>
      <c r="HW251">
        <v>0</v>
      </c>
      <c r="HX251">
        <v>0</v>
      </c>
      <c r="HY251" t="s">
        <v>423</v>
      </c>
      <c r="HZ251" t="s">
        <v>424</v>
      </c>
      <c r="IA251" t="s">
        <v>425</v>
      </c>
      <c r="IB251" t="s">
        <v>425</v>
      </c>
      <c r="IC251" t="s">
        <v>425</v>
      </c>
      <c r="ID251" t="s">
        <v>425</v>
      </c>
      <c r="IE251">
        <v>0</v>
      </c>
      <c r="IF251">
        <v>100</v>
      </c>
      <c r="IG251">
        <v>100</v>
      </c>
      <c r="IH251">
        <v>3.256</v>
      </c>
      <c r="II251">
        <v>-0.0299</v>
      </c>
      <c r="IJ251">
        <v>2.1281692141418</v>
      </c>
      <c r="IK251">
        <v>0.00126289029031032</v>
      </c>
      <c r="IL251">
        <v>1.41772891061911e-08</v>
      </c>
      <c r="IM251">
        <v>3.84268295795709e-11</v>
      </c>
      <c r="IN251">
        <v>-0.00961934716735676</v>
      </c>
      <c r="IO251">
        <v>-0.0181798780298593</v>
      </c>
      <c r="IP251">
        <v>0.00198435848900387</v>
      </c>
      <c r="IQ251">
        <v>-1.69116240974151e-05</v>
      </c>
      <c r="IR251">
        <v>-3</v>
      </c>
      <c r="IS251">
        <v>2251</v>
      </c>
      <c r="IT251">
        <v>1</v>
      </c>
      <c r="IU251">
        <v>27</v>
      </c>
      <c r="IV251">
        <v>5922.4</v>
      </c>
      <c r="IW251">
        <v>5922.5</v>
      </c>
      <c r="IX251">
        <v>0.148926</v>
      </c>
      <c r="IY251">
        <v>4.99756</v>
      </c>
      <c r="IZ251">
        <v>2.24854</v>
      </c>
      <c r="JA251">
        <v>2.60376</v>
      </c>
      <c r="JB251">
        <v>1.99585</v>
      </c>
      <c r="JC251">
        <v>2.26929</v>
      </c>
      <c r="JD251">
        <v>21.982</v>
      </c>
      <c r="JE251">
        <v>14.8238</v>
      </c>
      <c r="JF251">
        <v>2</v>
      </c>
      <c r="JG251">
        <v>614.932</v>
      </c>
      <c r="JH251">
        <v>771.036</v>
      </c>
      <c r="JI251">
        <v>17.6714</v>
      </c>
      <c r="JJ251">
        <v>18.549</v>
      </c>
      <c r="JK251">
        <v>30.0001</v>
      </c>
      <c r="JL251">
        <v>18.4897</v>
      </c>
      <c r="JM251">
        <v>18.4382</v>
      </c>
      <c r="JN251">
        <v>-1</v>
      </c>
      <c r="JO251">
        <v>-30</v>
      </c>
      <c r="JP251">
        <v>-30</v>
      </c>
      <c r="JQ251">
        <v>-999.9</v>
      </c>
      <c r="JR251">
        <v>420.1</v>
      </c>
      <c r="JS251">
        <v>0</v>
      </c>
      <c r="JT251">
        <v>103.481</v>
      </c>
      <c r="JU251">
        <v>105.529</v>
      </c>
    </row>
    <row r="252" spans="1:281">
      <c r="A252">
        <v>236</v>
      </c>
      <c r="B252">
        <v>1654194559.5</v>
      </c>
      <c r="C252">
        <v>14102.4000000954</v>
      </c>
      <c r="D252" t="s">
        <v>895</v>
      </c>
      <c r="E252" t="s">
        <v>896</v>
      </c>
      <c r="F252">
        <v>5</v>
      </c>
      <c r="G252" t="s">
        <v>417</v>
      </c>
      <c r="H252" t="s">
        <v>418</v>
      </c>
      <c r="I252">
        <v>1654194556.5</v>
      </c>
      <c r="J252">
        <f>(K252)/1000</f>
        <v>0</v>
      </c>
      <c r="K252">
        <f>IF(CZ252, AN252, AH252)</f>
        <v>0</v>
      </c>
      <c r="L252">
        <f>IF(CZ252, AI252, AG252)</f>
        <v>0</v>
      </c>
      <c r="M252">
        <f>DB252 - IF(AU252&gt;1, L252*CV252*100.0/(AW252*DP252), 0)</f>
        <v>0</v>
      </c>
      <c r="N252">
        <f>((T252-J252/2)*M252-L252)/(T252+J252/2)</f>
        <v>0</v>
      </c>
      <c r="O252">
        <f>N252*(DI252+DJ252)/1000.0</f>
        <v>0</v>
      </c>
      <c r="P252">
        <f>(DB252 - IF(AU252&gt;1, L252*CV252*100.0/(AW252*DP252), 0))*(DI252+DJ252)/1000.0</f>
        <v>0</v>
      </c>
      <c r="Q252">
        <f>2.0/((1/S252-1/R252)+SIGN(S252)*SQRT((1/S252-1/R252)*(1/S252-1/R252) + 4*CW252/((CW252+1)*(CW252+1))*(2*1/S252*1/R252-1/R252*1/R252)))</f>
        <v>0</v>
      </c>
      <c r="R252">
        <f>IF(LEFT(CX252,1)&lt;&gt;"0",IF(LEFT(CX252,1)="1",3.0,CY252),$D$5+$E$5*(DP252*DI252/($K$5*1000))+$F$5*(DP252*DI252/($K$5*1000))*MAX(MIN(CV252,$J$5),$I$5)*MAX(MIN(CV252,$J$5),$I$5)+$G$5*MAX(MIN(CV252,$J$5),$I$5)*(DP252*DI252/($K$5*1000))+$H$5*(DP252*DI252/($K$5*1000))*(DP252*DI252/($K$5*1000)))</f>
        <v>0</v>
      </c>
      <c r="S252">
        <f>J252*(1000-(1000*0.61365*exp(17.502*W252/(240.97+W252))/(DI252+DJ252)+DD252)/2)/(1000*0.61365*exp(17.502*W252/(240.97+W252))/(DI252+DJ252)-DD252)</f>
        <v>0</v>
      </c>
      <c r="T252">
        <f>1/((CW252+1)/(Q252/1.6)+1/(R252/1.37)) + CW252/((CW252+1)/(Q252/1.6) + CW252/(R252/1.37))</f>
        <v>0</v>
      </c>
      <c r="U252">
        <f>(CR252*CU252)</f>
        <v>0</v>
      </c>
      <c r="V252">
        <f>(DK252+(U252+2*0.95*5.67E-8*(((DK252+$B$7)+273)^4-(DK252+273)^4)-44100*J252)/(1.84*29.3*R252+8*0.95*5.67E-8*(DK252+273)^3))</f>
        <v>0</v>
      </c>
      <c r="W252">
        <f>($C$7*DL252+$D$7*DM252+$E$7*V252)</f>
        <v>0</v>
      </c>
      <c r="X252">
        <f>0.61365*exp(17.502*W252/(240.97+W252))</f>
        <v>0</v>
      </c>
      <c r="Y252">
        <f>(Z252/AA252*100)</f>
        <v>0</v>
      </c>
      <c r="Z252">
        <f>DD252*(DI252+DJ252)/1000</f>
        <v>0</v>
      </c>
      <c r="AA252">
        <f>0.61365*exp(17.502*DK252/(240.97+DK252))</f>
        <v>0</v>
      </c>
      <c r="AB252">
        <f>(X252-DD252*(DI252+DJ252)/1000)</f>
        <v>0</v>
      </c>
      <c r="AC252">
        <f>(-J252*44100)</f>
        <v>0</v>
      </c>
      <c r="AD252">
        <f>2*29.3*R252*0.92*(DK252-W252)</f>
        <v>0</v>
      </c>
      <c r="AE252">
        <f>2*0.95*5.67E-8*(((DK252+$B$7)+273)^4-(W252+273)^4)</f>
        <v>0</v>
      </c>
      <c r="AF252">
        <f>U252+AE252+AC252+AD252</f>
        <v>0</v>
      </c>
      <c r="AG252">
        <f>DH252*AU252*(DC252-DB252*(1000-AU252*DE252)/(1000-AU252*DD252))/(100*CV252)</f>
        <v>0</v>
      </c>
      <c r="AH252">
        <f>1000*DH252*AU252*(DD252-DE252)/(100*CV252*(1000-AU252*DD252))</f>
        <v>0</v>
      </c>
      <c r="AI252">
        <f>(AJ252 - AK252 - DI252*1E3/(8.314*(DK252+273.15)) * AM252/DH252 * AL252) * DH252/(100*CV252) * (1000 - DE252)/1000</f>
        <v>0</v>
      </c>
      <c r="AJ252">
        <v>929.750302149526</v>
      </c>
      <c r="AK252">
        <v>918.984587878788</v>
      </c>
      <c r="AL252">
        <v>1.71658136491734</v>
      </c>
      <c r="AM252">
        <v>66.9138105753433</v>
      </c>
      <c r="AN252">
        <f>(AP252 - AO252 + DI252*1E3/(8.314*(DK252+273.15)) * AR252/DH252 * AQ252) * DH252/(100*CV252) * 1000/(1000 - AP252)</f>
        <v>0</v>
      </c>
      <c r="AO252">
        <v>8.5134434367738</v>
      </c>
      <c r="AP252">
        <v>8.5560766060606</v>
      </c>
      <c r="AQ252">
        <v>-3.99476369731242e-05</v>
      </c>
      <c r="AR252">
        <v>78.336245327383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MAX(0,($B$13+$C$13*DP252)/(1+$D$13*DP252)*DI252/(DK252+273)*$E$13)</f>
        <v>0</v>
      </c>
      <c r="AX252" t="s">
        <v>419</v>
      </c>
      <c r="AY252" t="s">
        <v>419</v>
      </c>
      <c r="AZ252">
        <v>0</v>
      </c>
      <c r="BA252">
        <v>0</v>
      </c>
      <c r="BB252">
        <f>1-AZ252/BA252</f>
        <v>0</v>
      </c>
      <c r="BC252">
        <v>0</v>
      </c>
      <c r="BD252" t="s">
        <v>419</v>
      </c>
      <c r="BE252" t="s">
        <v>419</v>
      </c>
      <c r="BF252">
        <v>0</v>
      </c>
      <c r="BG252">
        <v>0</v>
      </c>
      <c r="BH252">
        <f>1-BF252/BG252</f>
        <v>0</v>
      </c>
      <c r="BI252">
        <v>0.5</v>
      </c>
      <c r="BJ252">
        <f>CS252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419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f>$B$11*DQ252+$C$11*DR252+$F$11*EC252*(1-EF252)</f>
        <v>0</v>
      </c>
      <c r="CS252">
        <f>CR252*CT252</f>
        <v>0</v>
      </c>
      <c r="CT252">
        <f>($B$11*$D$9+$C$11*$D$9+$F$11*((EP252+EH252)/MAX(EP252+EH252+EQ252, 0.1)*$I$9+EQ252/MAX(EP252+EH252+EQ252, 0.1)*$J$9))/($B$11+$C$11+$F$11)</f>
        <v>0</v>
      </c>
      <c r="CU252">
        <f>($B$11*$K$9+$C$11*$K$9+$F$11*((EP252+EH252)/MAX(EP252+EH252+EQ252, 0.1)*$P$9+EQ252/MAX(EP252+EH252+EQ252, 0.1)*$Q$9))/($B$11+$C$11+$F$11)</f>
        <v>0</v>
      </c>
      <c r="CV252">
        <v>6</v>
      </c>
      <c r="CW252">
        <v>0.5</v>
      </c>
      <c r="CX252" t="s">
        <v>420</v>
      </c>
      <c r="CY252">
        <v>2</v>
      </c>
      <c r="CZ252" t="b">
        <v>1</v>
      </c>
      <c r="DA252">
        <v>1654194556.5</v>
      </c>
      <c r="DB252">
        <v>907.936272727273</v>
      </c>
      <c r="DC252">
        <v>919.117636363636</v>
      </c>
      <c r="DD252">
        <v>8.55665818181818</v>
      </c>
      <c r="DE252">
        <v>8.51666181818182</v>
      </c>
      <c r="DF252">
        <v>904.625636363636</v>
      </c>
      <c r="DG252">
        <v>8.58678</v>
      </c>
      <c r="DH252">
        <v>599.983363636364</v>
      </c>
      <c r="DI252">
        <v>90.5401090909091</v>
      </c>
      <c r="DJ252">
        <v>0.0998819909090909</v>
      </c>
      <c r="DK252">
        <v>17.9241272727273</v>
      </c>
      <c r="DL252">
        <v>17.5296818181818</v>
      </c>
      <c r="DM252">
        <v>999.9</v>
      </c>
      <c r="DN252">
        <v>0</v>
      </c>
      <c r="DO252">
        <v>0</v>
      </c>
      <c r="DP252">
        <v>10013.7454545455</v>
      </c>
      <c r="DQ252">
        <v>0</v>
      </c>
      <c r="DR252">
        <v>0.220656</v>
      </c>
      <c r="DS252">
        <v>-11.181533</v>
      </c>
      <c r="DT252">
        <v>915.772272727273</v>
      </c>
      <c r="DU252">
        <v>927.012909090909</v>
      </c>
      <c r="DV252">
        <v>0.0399970090909091</v>
      </c>
      <c r="DW252">
        <v>919.117636363636</v>
      </c>
      <c r="DX252">
        <v>8.51666181818182</v>
      </c>
      <c r="DY252">
        <v>0.774720818181818</v>
      </c>
      <c r="DZ252">
        <v>0.771099636363636</v>
      </c>
      <c r="EA252">
        <v>3.25236454545455</v>
      </c>
      <c r="EB252">
        <v>3.18611818181818</v>
      </c>
      <c r="EC252">
        <v>0</v>
      </c>
      <c r="ED252">
        <v>0</v>
      </c>
      <c r="EE252">
        <v>0</v>
      </c>
      <c r="EF252">
        <v>0</v>
      </c>
      <c r="EG252">
        <v>-4.31818181818182</v>
      </c>
      <c r="EH252">
        <v>0</v>
      </c>
      <c r="EI252">
        <v>-27.0909090909091</v>
      </c>
      <c r="EJ252">
        <v>-0.954545454545455</v>
      </c>
      <c r="EK252">
        <v>29.625</v>
      </c>
      <c r="EL252">
        <v>35.125</v>
      </c>
      <c r="EM252">
        <v>31.875</v>
      </c>
      <c r="EN252">
        <v>36.312</v>
      </c>
      <c r="EO252">
        <v>30.75</v>
      </c>
      <c r="EP252">
        <v>0</v>
      </c>
      <c r="EQ252">
        <v>0</v>
      </c>
      <c r="ER252">
        <v>0</v>
      </c>
      <c r="ES252">
        <v>1654194560.5</v>
      </c>
      <c r="ET252">
        <v>0</v>
      </c>
      <c r="EU252">
        <v>-2.26923076923077</v>
      </c>
      <c r="EV252">
        <v>-31.3846156226682</v>
      </c>
      <c r="EW252">
        <v>62.6666667789702</v>
      </c>
      <c r="EX252">
        <v>-34.3076923076923</v>
      </c>
      <c r="EY252">
        <v>15</v>
      </c>
      <c r="EZ252">
        <v>0</v>
      </c>
      <c r="FA252" t="s">
        <v>421</v>
      </c>
      <c r="FB252">
        <v>1653839153.1</v>
      </c>
      <c r="FC252">
        <v>1653839148.6</v>
      </c>
      <c r="FD252">
        <v>0</v>
      </c>
      <c r="FE252">
        <v>0.832</v>
      </c>
      <c r="FF252">
        <v>0.044</v>
      </c>
      <c r="FG252">
        <v>2.673</v>
      </c>
      <c r="FH252">
        <v>0.008</v>
      </c>
      <c r="FI252">
        <v>427</v>
      </c>
      <c r="FJ252">
        <v>11</v>
      </c>
      <c r="FK252">
        <v>0.49</v>
      </c>
      <c r="FL252">
        <v>0.23</v>
      </c>
      <c r="FM252">
        <v>-4.9421845483871</v>
      </c>
      <c r="FN252">
        <v>-41.9278511612903</v>
      </c>
      <c r="FO252">
        <v>6.17469783263565</v>
      </c>
      <c r="FP252">
        <v>-1</v>
      </c>
      <c r="FQ252">
        <v>-1.84615384615385</v>
      </c>
      <c r="FR252">
        <v>-49.2649574214995</v>
      </c>
      <c r="FS252">
        <v>12.8435626129091</v>
      </c>
      <c r="FT252">
        <v>0</v>
      </c>
      <c r="FU252">
        <v>0.027484335483871</v>
      </c>
      <c r="FV252">
        <v>0.152365580322581</v>
      </c>
      <c r="FW252">
        <v>0.011681230621027</v>
      </c>
      <c r="FX252">
        <v>0</v>
      </c>
      <c r="FY252">
        <v>0</v>
      </c>
      <c r="FZ252">
        <v>2</v>
      </c>
      <c r="GA252" t="s">
        <v>422</v>
      </c>
      <c r="GB252">
        <v>3.21153</v>
      </c>
      <c r="GC252">
        <v>2.75496</v>
      </c>
      <c r="GD252">
        <v>0.160191</v>
      </c>
      <c r="GE252">
        <v>0.163714</v>
      </c>
      <c r="GF252">
        <v>0.0498448</v>
      </c>
      <c r="GG252">
        <v>0.0501587</v>
      </c>
      <c r="GH252">
        <v>33173.7</v>
      </c>
      <c r="GI252">
        <v>36508.6</v>
      </c>
      <c r="GJ252">
        <v>35750.8</v>
      </c>
      <c r="GK252">
        <v>39577.1</v>
      </c>
      <c r="GL252">
        <v>48076.7</v>
      </c>
      <c r="GM252">
        <v>54201.4</v>
      </c>
      <c r="GN252">
        <v>55721.4</v>
      </c>
      <c r="GO252">
        <v>63348.2</v>
      </c>
      <c r="GP252">
        <v>2.27588</v>
      </c>
      <c r="GQ252">
        <v>2.47263</v>
      </c>
      <c r="GR252">
        <v>0.0951439</v>
      </c>
      <c r="GS252">
        <v>0</v>
      </c>
      <c r="GT252">
        <v>15.9463</v>
      </c>
      <c r="GU252">
        <v>999.9</v>
      </c>
      <c r="GV252">
        <v>37.932</v>
      </c>
      <c r="GW252">
        <v>19.254</v>
      </c>
      <c r="GX252">
        <v>9.38631</v>
      </c>
      <c r="GY252">
        <v>55.0557</v>
      </c>
      <c r="GZ252">
        <v>36.2821</v>
      </c>
      <c r="HA252">
        <v>2</v>
      </c>
      <c r="HB252">
        <v>-0.641448</v>
      </c>
      <c r="HC252">
        <v>0</v>
      </c>
      <c r="HD252">
        <v>20.1787</v>
      </c>
      <c r="HE252">
        <v>5.20381</v>
      </c>
      <c r="HF252">
        <v>12.004</v>
      </c>
      <c r="HG252">
        <v>4.9758</v>
      </c>
      <c r="HH252">
        <v>3.293</v>
      </c>
      <c r="HI252">
        <v>456</v>
      </c>
      <c r="HJ252">
        <v>9999</v>
      </c>
      <c r="HK252">
        <v>9999</v>
      </c>
      <c r="HL252">
        <v>8593.3</v>
      </c>
      <c r="HM252">
        <v>1.86234</v>
      </c>
      <c r="HN252">
        <v>1.86764</v>
      </c>
      <c r="HO252">
        <v>1.86737</v>
      </c>
      <c r="HP252">
        <v>1.86844</v>
      </c>
      <c r="HQ252">
        <v>1.86935</v>
      </c>
      <c r="HR252">
        <v>1.8654</v>
      </c>
      <c r="HS252">
        <v>1.86661</v>
      </c>
      <c r="HT252">
        <v>1.86797</v>
      </c>
      <c r="HU252">
        <v>5</v>
      </c>
      <c r="HV252">
        <v>0</v>
      </c>
      <c r="HW252">
        <v>0</v>
      </c>
      <c r="HX252">
        <v>0</v>
      </c>
      <c r="HY252" t="s">
        <v>423</v>
      </c>
      <c r="HZ252" t="s">
        <v>424</v>
      </c>
      <c r="IA252" t="s">
        <v>425</v>
      </c>
      <c r="IB252" t="s">
        <v>425</v>
      </c>
      <c r="IC252" t="s">
        <v>425</v>
      </c>
      <c r="ID252" t="s">
        <v>425</v>
      </c>
      <c r="IE252">
        <v>0</v>
      </c>
      <c r="IF252">
        <v>100</v>
      </c>
      <c r="IG252">
        <v>100</v>
      </c>
      <c r="IH252">
        <v>3.318</v>
      </c>
      <c r="II252">
        <v>-0.0301</v>
      </c>
      <c r="IJ252">
        <v>2.1281692141418</v>
      </c>
      <c r="IK252">
        <v>0.00126289029031032</v>
      </c>
      <c r="IL252">
        <v>1.41772891061911e-08</v>
      </c>
      <c r="IM252">
        <v>3.84268295795709e-11</v>
      </c>
      <c r="IN252">
        <v>-0.00961934716735676</v>
      </c>
      <c r="IO252">
        <v>-0.0181798780298593</v>
      </c>
      <c r="IP252">
        <v>0.00198435848900387</v>
      </c>
      <c r="IQ252">
        <v>-1.69116240974151e-05</v>
      </c>
      <c r="IR252">
        <v>-3</v>
      </c>
      <c r="IS252">
        <v>2251</v>
      </c>
      <c r="IT252">
        <v>1</v>
      </c>
      <c r="IU252">
        <v>27</v>
      </c>
      <c r="IV252">
        <v>5923.4</v>
      </c>
      <c r="IW252">
        <v>5923.5</v>
      </c>
      <c r="IX252">
        <v>0.148926</v>
      </c>
      <c r="IY252">
        <v>4.99756</v>
      </c>
      <c r="IZ252">
        <v>2.24854</v>
      </c>
      <c r="JA252">
        <v>2.60376</v>
      </c>
      <c r="JB252">
        <v>1.99585</v>
      </c>
      <c r="JC252">
        <v>2.33643</v>
      </c>
      <c r="JD252">
        <v>21.9619</v>
      </c>
      <c r="JE252">
        <v>14.8238</v>
      </c>
      <c r="JF252">
        <v>2</v>
      </c>
      <c r="JG252">
        <v>614.658</v>
      </c>
      <c r="JH252">
        <v>771.305</v>
      </c>
      <c r="JI252">
        <v>17.6659</v>
      </c>
      <c r="JJ252">
        <v>18.5426</v>
      </c>
      <c r="JK252">
        <v>29.9999</v>
      </c>
      <c r="JL252">
        <v>18.4833</v>
      </c>
      <c r="JM252">
        <v>18.4312</v>
      </c>
      <c r="JN252">
        <v>-1</v>
      </c>
      <c r="JO252">
        <v>-30</v>
      </c>
      <c r="JP252">
        <v>-30</v>
      </c>
      <c r="JQ252">
        <v>-999.9</v>
      </c>
      <c r="JR252">
        <v>420.1</v>
      </c>
      <c r="JS252">
        <v>0</v>
      </c>
      <c r="JT252">
        <v>103.483</v>
      </c>
      <c r="JU252">
        <v>105.528</v>
      </c>
    </row>
    <row r="253" spans="1:281">
      <c r="A253">
        <v>237</v>
      </c>
      <c r="B253">
        <v>1654194619.5</v>
      </c>
      <c r="C253">
        <v>14162.4000000954</v>
      </c>
      <c r="D253" t="s">
        <v>897</v>
      </c>
      <c r="E253" t="s">
        <v>898</v>
      </c>
      <c r="F253">
        <v>5</v>
      </c>
      <c r="G253" t="s">
        <v>417</v>
      </c>
      <c r="H253" t="s">
        <v>418</v>
      </c>
      <c r="I253">
        <v>1654194616.5</v>
      </c>
      <c r="J253">
        <f>(K253)/1000</f>
        <v>0</v>
      </c>
      <c r="K253">
        <f>IF(CZ253, AN253, AH253)</f>
        <v>0</v>
      </c>
      <c r="L253">
        <f>IF(CZ253, AI253, AG253)</f>
        <v>0</v>
      </c>
      <c r="M253">
        <f>DB253 - IF(AU253&gt;1, L253*CV253*100.0/(AW253*DP253), 0)</f>
        <v>0</v>
      </c>
      <c r="N253">
        <f>((T253-J253/2)*M253-L253)/(T253+J253/2)</f>
        <v>0</v>
      </c>
      <c r="O253">
        <f>N253*(DI253+DJ253)/1000.0</f>
        <v>0</v>
      </c>
      <c r="P253">
        <f>(DB253 - IF(AU253&gt;1, L253*CV253*100.0/(AW253*DP253), 0))*(DI253+DJ253)/1000.0</f>
        <v>0</v>
      </c>
      <c r="Q253">
        <f>2.0/((1/S253-1/R253)+SIGN(S253)*SQRT((1/S253-1/R253)*(1/S253-1/R253) + 4*CW253/((CW253+1)*(CW253+1))*(2*1/S253*1/R253-1/R253*1/R253)))</f>
        <v>0</v>
      </c>
      <c r="R253">
        <f>IF(LEFT(CX253,1)&lt;&gt;"0",IF(LEFT(CX253,1)="1",3.0,CY253),$D$5+$E$5*(DP253*DI253/($K$5*1000))+$F$5*(DP253*DI253/($K$5*1000))*MAX(MIN(CV253,$J$5),$I$5)*MAX(MIN(CV253,$J$5),$I$5)+$G$5*MAX(MIN(CV253,$J$5),$I$5)*(DP253*DI253/($K$5*1000))+$H$5*(DP253*DI253/($K$5*1000))*(DP253*DI253/($K$5*1000)))</f>
        <v>0</v>
      </c>
      <c r="S253">
        <f>J253*(1000-(1000*0.61365*exp(17.502*W253/(240.97+W253))/(DI253+DJ253)+DD253)/2)/(1000*0.61365*exp(17.502*W253/(240.97+W253))/(DI253+DJ253)-DD253)</f>
        <v>0</v>
      </c>
      <c r="T253">
        <f>1/((CW253+1)/(Q253/1.6)+1/(R253/1.37)) + CW253/((CW253+1)/(Q253/1.6) + CW253/(R253/1.37))</f>
        <v>0</v>
      </c>
      <c r="U253">
        <f>(CR253*CU253)</f>
        <v>0</v>
      </c>
      <c r="V253">
        <f>(DK253+(U253+2*0.95*5.67E-8*(((DK253+$B$7)+273)^4-(DK253+273)^4)-44100*J253)/(1.84*29.3*R253+8*0.95*5.67E-8*(DK253+273)^3))</f>
        <v>0</v>
      </c>
      <c r="W253">
        <f>($C$7*DL253+$D$7*DM253+$E$7*V253)</f>
        <v>0</v>
      </c>
      <c r="X253">
        <f>0.61365*exp(17.502*W253/(240.97+W253))</f>
        <v>0</v>
      </c>
      <c r="Y253">
        <f>(Z253/AA253*100)</f>
        <v>0</v>
      </c>
      <c r="Z253">
        <f>DD253*(DI253+DJ253)/1000</f>
        <v>0</v>
      </c>
      <c r="AA253">
        <f>0.61365*exp(17.502*DK253/(240.97+DK253))</f>
        <v>0</v>
      </c>
      <c r="AB253">
        <f>(X253-DD253*(DI253+DJ253)/1000)</f>
        <v>0</v>
      </c>
      <c r="AC253">
        <f>(-J253*44100)</f>
        <v>0</v>
      </c>
      <c r="AD253">
        <f>2*29.3*R253*0.92*(DK253-W253)</f>
        <v>0</v>
      </c>
      <c r="AE253">
        <f>2*0.95*5.67E-8*(((DK253+$B$7)+273)^4-(W253+273)^4)</f>
        <v>0</v>
      </c>
      <c r="AF253">
        <f>U253+AE253+AC253+AD253</f>
        <v>0</v>
      </c>
      <c r="AG253">
        <f>DH253*AU253*(DC253-DB253*(1000-AU253*DE253)/(1000-AU253*DD253))/(100*CV253)</f>
        <v>0</v>
      </c>
      <c r="AH253">
        <f>1000*DH253*AU253*(DD253-DE253)/(100*CV253*(1000-AU253*DD253))</f>
        <v>0</v>
      </c>
      <c r="AI253">
        <f>(AJ253 - AK253 - DI253*1E3/(8.314*(DK253+273.15)) * AM253/DH253 * AL253) * DH253/(100*CV253) * (1000 - DE253)/1000</f>
        <v>0</v>
      </c>
      <c r="AJ253">
        <v>938.857180607204</v>
      </c>
      <c r="AK253">
        <v>940.391018181818</v>
      </c>
      <c r="AL253">
        <v>-0.69860806338243</v>
      </c>
      <c r="AM253">
        <v>66.9138105753433</v>
      </c>
      <c r="AN253">
        <f>(AP253 - AO253 + DI253*1E3/(8.314*(DK253+273.15)) * AR253/DH253 * AQ253) * DH253/(100*CV253) * 1000/(1000 - AP253)</f>
        <v>0</v>
      </c>
      <c r="AO253">
        <v>8.52505148362253</v>
      </c>
      <c r="AP253">
        <v>8.5770186060606</v>
      </c>
      <c r="AQ253">
        <v>-4.87187148005881e-05</v>
      </c>
      <c r="AR253">
        <v>78.336245327383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MAX(0,($B$13+$C$13*DP253)/(1+$D$13*DP253)*DI253/(DK253+273)*$E$13)</f>
        <v>0</v>
      </c>
      <c r="AX253" t="s">
        <v>419</v>
      </c>
      <c r="AY253" t="s">
        <v>419</v>
      </c>
      <c r="AZ253">
        <v>0</v>
      </c>
      <c r="BA253">
        <v>0</v>
      </c>
      <c r="BB253">
        <f>1-AZ253/BA253</f>
        <v>0</v>
      </c>
      <c r="BC253">
        <v>0</v>
      </c>
      <c r="BD253" t="s">
        <v>419</v>
      </c>
      <c r="BE253" t="s">
        <v>419</v>
      </c>
      <c r="BF253">
        <v>0</v>
      </c>
      <c r="BG253">
        <v>0</v>
      </c>
      <c r="BH253">
        <f>1-BF253/BG253</f>
        <v>0</v>
      </c>
      <c r="BI253">
        <v>0.5</v>
      </c>
      <c r="BJ253">
        <f>CS253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419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f>$B$11*DQ253+$C$11*DR253+$F$11*EC253*(1-EF253)</f>
        <v>0</v>
      </c>
      <c r="CS253">
        <f>CR253*CT253</f>
        <v>0</v>
      </c>
      <c r="CT253">
        <f>($B$11*$D$9+$C$11*$D$9+$F$11*((EP253+EH253)/MAX(EP253+EH253+EQ253, 0.1)*$I$9+EQ253/MAX(EP253+EH253+EQ253, 0.1)*$J$9))/($B$11+$C$11+$F$11)</f>
        <v>0</v>
      </c>
      <c r="CU253">
        <f>($B$11*$K$9+$C$11*$K$9+$F$11*((EP253+EH253)/MAX(EP253+EH253+EQ253, 0.1)*$P$9+EQ253/MAX(EP253+EH253+EQ253, 0.1)*$Q$9))/($B$11+$C$11+$F$11)</f>
        <v>0</v>
      </c>
      <c r="CV253">
        <v>6</v>
      </c>
      <c r="CW253">
        <v>0.5</v>
      </c>
      <c r="CX253" t="s">
        <v>420</v>
      </c>
      <c r="CY253">
        <v>2</v>
      </c>
      <c r="CZ253" t="b">
        <v>1</v>
      </c>
      <c r="DA253">
        <v>1654194616.5</v>
      </c>
      <c r="DB253">
        <v>934.033181818182</v>
      </c>
      <c r="DC253">
        <v>931.372181818182</v>
      </c>
      <c r="DD253">
        <v>8.58056818181818</v>
      </c>
      <c r="DE253">
        <v>8.52858818181818</v>
      </c>
      <c r="DF253">
        <v>930.686272727273</v>
      </c>
      <c r="DG253">
        <v>8.6104</v>
      </c>
      <c r="DH253">
        <v>599.969727272727</v>
      </c>
      <c r="DI253">
        <v>90.5431363636364</v>
      </c>
      <c r="DJ253">
        <v>0.0996857363636364</v>
      </c>
      <c r="DK253">
        <v>17.9477454545455</v>
      </c>
      <c r="DL253">
        <v>17.5596090909091</v>
      </c>
      <c r="DM253">
        <v>999.9</v>
      </c>
      <c r="DN253">
        <v>0</v>
      </c>
      <c r="DO253">
        <v>0</v>
      </c>
      <c r="DP253">
        <v>10030.5772727273</v>
      </c>
      <c r="DQ253">
        <v>0</v>
      </c>
      <c r="DR253">
        <v>948.960636363636</v>
      </c>
      <c r="DS253">
        <v>2.66092272727273</v>
      </c>
      <c r="DT253">
        <v>942.117090909091</v>
      </c>
      <c r="DU253">
        <v>939.383818181818</v>
      </c>
      <c r="DV253">
        <v>0.0519789818181818</v>
      </c>
      <c r="DW253">
        <v>931.372181818182</v>
      </c>
      <c r="DX253">
        <v>8.52858818181818</v>
      </c>
      <c r="DY253">
        <v>0.776911727272727</v>
      </c>
      <c r="DZ253">
        <v>0.772205272727273</v>
      </c>
      <c r="EA253">
        <v>3.29230454545455</v>
      </c>
      <c r="EB253">
        <v>3.20637272727273</v>
      </c>
      <c r="EC253">
        <v>0</v>
      </c>
      <c r="ED253">
        <v>0</v>
      </c>
      <c r="EE253">
        <v>0</v>
      </c>
      <c r="EF253">
        <v>0</v>
      </c>
      <c r="EG253">
        <v>-1.22727272727273</v>
      </c>
      <c r="EH253">
        <v>0</v>
      </c>
      <c r="EI253">
        <v>22.5454545454545</v>
      </c>
      <c r="EJ253">
        <v>-2.09090909090909</v>
      </c>
      <c r="EK253">
        <v>29.625</v>
      </c>
      <c r="EL253">
        <v>35.125</v>
      </c>
      <c r="EM253">
        <v>31.9144545454545</v>
      </c>
      <c r="EN253">
        <v>36.312</v>
      </c>
      <c r="EO253">
        <v>30.75</v>
      </c>
      <c r="EP253">
        <v>0</v>
      </c>
      <c r="EQ253">
        <v>0</v>
      </c>
      <c r="ER253">
        <v>0</v>
      </c>
      <c r="ES253">
        <v>1654194620.5</v>
      </c>
      <c r="ET253">
        <v>0</v>
      </c>
      <c r="EU253">
        <v>0.75</v>
      </c>
      <c r="EV253">
        <v>-2.82051251397713</v>
      </c>
      <c r="EW253">
        <v>-36.786324110367</v>
      </c>
      <c r="EX253">
        <v>26.3846153846154</v>
      </c>
      <c r="EY253">
        <v>15</v>
      </c>
      <c r="EZ253">
        <v>0</v>
      </c>
      <c r="FA253" t="s">
        <v>421</v>
      </c>
      <c r="FB253">
        <v>1653839153.1</v>
      </c>
      <c r="FC253">
        <v>1653839148.6</v>
      </c>
      <c r="FD253">
        <v>0</v>
      </c>
      <c r="FE253">
        <v>0.832</v>
      </c>
      <c r="FF253">
        <v>0.044</v>
      </c>
      <c r="FG253">
        <v>2.673</v>
      </c>
      <c r="FH253">
        <v>0.008</v>
      </c>
      <c r="FI253">
        <v>427</v>
      </c>
      <c r="FJ253">
        <v>11</v>
      </c>
      <c r="FK253">
        <v>0.49</v>
      </c>
      <c r="FL253">
        <v>0.23</v>
      </c>
      <c r="FM253">
        <v>2.51904709677419</v>
      </c>
      <c r="FN253">
        <v>2.8862864516129</v>
      </c>
      <c r="FO253">
        <v>0.279699252610596</v>
      </c>
      <c r="FP253">
        <v>-1</v>
      </c>
      <c r="FQ253">
        <v>1.15384615384615</v>
      </c>
      <c r="FR253">
        <v>9.98290625837009</v>
      </c>
      <c r="FS253">
        <v>12.4543545294633</v>
      </c>
      <c r="FT253">
        <v>0</v>
      </c>
      <c r="FU253">
        <v>0.0386667322580645</v>
      </c>
      <c r="FV253">
        <v>0.118136390322581</v>
      </c>
      <c r="FW253">
        <v>0.0099794596643883</v>
      </c>
      <c r="FX253">
        <v>0</v>
      </c>
      <c r="FY253">
        <v>0</v>
      </c>
      <c r="FZ253">
        <v>2</v>
      </c>
      <c r="GA253" t="s">
        <v>422</v>
      </c>
      <c r="GB253">
        <v>3.2115</v>
      </c>
      <c r="GC253">
        <v>2.75518</v>
      </c>
      <c r="GD253">
        <v>0.162322</v>
      </c>
      <c r="GE253">
        <v>0.162359</v>
      </c>
      <c r="GF253">
        <v>0.0499366</v>
      </c>
      <c r="GG253">
        <v>0.0501787</v>
      </c>
      <c r="GH253">
        <v>33089.8</v>
      </c>
      <c r="GI253">
        <v>36568</v>
      </c>
      <c r="GJ253">
        <v>35750.8</v>
      </c>
      <c r="GK253">
        <v>39577.5</v>
      </c>
      <c r="GL253">
        <v>48072.3</v>
      </c>
      <c r="GM253">
        <v>54200.7</v>
      </c>
      <c r="GN253">
        <v>55721.8</v>
      </c>
      <c r="GO253">
        <v>63348.8</v>
      </c>
      <c r="GP253">
        <v>2.27597</v>
      </c>
      <c r="GQ253">
        <v>2.47312</v>
      </c>
      <c r="GR253">
        <v>0.0960007</v>
      </c>
      <c r="GS253">
        <v>0</v>
      </c>
      <c r="GT253">
        <v>15.9712</v>
      </c>
      <c r="GU253">
        <v>999.9</v>
      </c>
      <c r="GV253">
        <v>38.03</v>
      </c>
      <c r="GW253">
        <v>19.224</v>
      </c>
      <c r="GX253">
        <v>9.39395</v>
      </c>
      <c r="GY253">
        <v>54.4257</v>
      </c>
      <c r="GZ253">
        <v>36.3662</v>
      </c>
      <c r="HA253">
        <v>2</v>
      </c>
      <c r="HB253">
        <v>-0.642228</v>
      </c>
      <c r="HC253">
        <v>0</v>
      </c>
      <c r="HD253">
        <v>20.179</v>
      </c>
      <c r="HE253">
        <v>5.20441</v>
      </c>
      <c r="HF253">
        <v>12.004</v>
      </c>
      <c r="HG253">
        <v>4.97565</v>
      </c>
      <c r="HH253">
        <v>3.293</v>
      </c>
      <c r="HI253">
        <v>456</v>
      </c>
      <c r="HJ253">
        <v>9999</v>
      </c>
      <c r="HK253">
        <v>9999</v>
      </c>
      <c r="HL253">
        <v>8593.3</v>
      </c>
      <c r="HM253">
        <v>1.86234</v>
      </c>
      <c r="HN253">
        <v>1.86764</v>
      </c>
      <c r="HO253">
        <v>1.86737</v>
      </c>
      <c r="HP253">
        <v>1.86843</v>
      </c>
      <c r="HQ253">
        <v>1.86935</v>
      </c>
      <c r="HR253">
        <v>1.86539</v>
      </c>
      <c r="HS253">
        <v>1.86661</v>
      </c>
      <c r="HT253">
        <v>1.86798</v>
      </c>
      <c r="HU253">
        <v>5</v>
      </c>
      <c r="HV253">
        <v>0</v>
      </c>
      <c r="HW253">
        <v>0</v>
      </c>
      <c r="HX253">
        <v>0</v>
      </c>
      <c r="HY253" t="s">
        <v>423</v>
      </c>
      <c r="HZ253" t="s">
        <v>424</v>
      </c>
      <c r="IA253" t="s">
        <v>425</v>
      </c>
      <c r="IB253" t="s">
        <v>425</v>
      </c>
      <c r="IC253" t="s">
        <v>425</v>
      </c>
      <c r="ID253" t="s">
        <v>425</v>
      </c>
      <c r="IE253">
        <v>0</v>
      </c>
      <c r="IF253">
        <v>100</v>
      </c>
      <c r="IG253">
        <v>100</v>
      </c>
      <c r="IH253">
        <v>3.344</v>
      </c>
      <c r="II253">
        <v>-0.0299</v>
      </c>
      <c r="IJ253">
        <v>2.1281692141418</v>
      </c>
      <c r="IK253">
        <v>0.00126289029031032</v>
      </c>
      <c r="IL253">
        <v>1.41772891061911e-08</v>
      </c>
      <c r="IM253">
        <v>3.84268295795709e-11</v>
      </c>
      <c r="IN253">
        <v>-0.00961934716735676</v>
      </c>
      <c r="IO253">
        <v>-0.0181798780298593</v>
      </c>
      <c r="IP253">
        <v>0.00198435848900387</v>
      </c>
      <c r="IQ253">
        <v>-1.69116240974151e-05</v>
      </c>
      <c r="IR253">
        <v>-3</v>
      </c>
      <c r="IS253">
        <v>2251</v>
      </c>
      <c r="IT253">
        <v>1</v>
      </c>
      <c r="IU253">
        <v>27</v>
      </c>
      <c r="IV253">
        <v>5924.4</v>
      </c>
      <c r="IW253">
        <v>5924.5</v>
      </c>
      <c r="IX253">
        <v>0.148926</v>
      </c>
      <c r="IY253">
        <v>4.99756</v>
      </c>
      <c r="IZ253">
        <v>2.24854</v>
      </c>
      <c r="JA253">
        <v>2.60376</v>
      </c>
      <c r="JB253">
        <v>1.99585</v>
      </c>
      <c r="JC253">
        <v>2.32056</v>
      </c>
      <c r="JD253">
        <v>21.9619</v>
      </c>
      <c r="JE253">
        <v>14.815</v>
      </c>
      <c r="JF253">
        <v>2</v>
      </c>
      <c r="JG253">
        <v>614.647</v>
      </c>
      <c r="JH253">
        <v>771.664</v>
      </c>
      <c r="JI253">
        <v>17.6616</v>
      </c>
      <c r="JJ253">
        <v>18.5378</v>
      </c>
      <c r="JK253">
        <v>30</v>
      </c>
      <c r="JL253">
        <v>18.4769</v>
      </c>
      <c r="JM253">
        <v>18.4255</v>
      </c>
      <c r="JN253">
        <v>-1</v>
      </c>
      <c r="JO253">
        <v>-30</v>
      </c>
      <c r="JP253">
        <v>-30</v>
      </c>
      <c r="JQ253">
        <v>-999.9</v>
      </c>
      <c r="JR253">
        <v>420.1</v>
      </c>
      <c r="JS253">
        <v>0</v>
      </c>
      <c r="JT253">
        <v>103.483</v>
      </c>
      <c r="JU253">
        <v>105.529</v>
      </c>
    </row>
    <row r="254" spans="1:281">
      <c r="A254">
        <v>238</v>
      </c>
      <c r="B254">
        <v>1654194679.5</v>
      </c>
      <c r="C254">
        <v>14222.4000000954</v>
      </c>
      <c r="D254" t="s">
        <v>899</v>
      </c>
      <c r="E254" t="s">
        <v>900</v>
      </c>
      <c r="F254">
        <v>5</v>
      </c>
      <c r="G254" t="s">
        <v>417</v>
      </c>
      <c r="H254" t="s">
        <v>418</v>
      </c>
      <c r="I254">
        <v>1654194676.5</v>
      </c>
      <c r="J254">
        <f>(K254)/1000</f>
        <v>0</v>
      </c>
      <c r="K254">
        <f>IF(CZ254, AN254, AH254)</f>
        <v>0</v>
      </c>
      <c r="L254">
        <f>IF(CZ254, AI254, AG254)</f>
        <v>0</v>
      </c>
      <c r="M254">
        <f>DB254 - IF(AU254&gt;1, L254*CV254*100.0/(AW254*DP254), 0)</f>
        <v>0</v>
      </c>
      <c r="N254">
        <f>((T254-J254/2)*M254-L254)/(T254+J254/2)</f>
        <v>0</v>
      </c>
      <c r="O254">
        <f>N254*(DI254+DJ254)/1000.0</f>
        <v>0</v>
      </c>
      <c r="P254">
        <f>(DB254 - IF(AU254&gt;1, L254*CV254*100.0/(AW254*DP254), 0))*(DI254+DJ254)/1000.0</f>
        <v>0</v>
      </c>
      <c r="Q254">
        <f>2.0/((1/S254-1/R254)+SIGN(S254)*SQRT((1/S254-1/R254)*(1/S254-1/R254) + 4*CW254/((CW254+1)*(CW254+1))*(2*1/S254*1/R254-1/R254*1/R254)))</f>
        <v>0</v>
      </c>
      <c r="R254">
        <f>IF(LEFT(CX254,1)&lt;&gt;"0",IF(LEFT(CX254,1)="1",3.0,CY254),$D$5+$E$5*(DP254*DI254/($K$5*1000))+$F$5*(DP254*DI254/($K$5*1000))*MAX(MIN(CV254,$J$5),$I$5)*MAX(MIN(CV254,$J$5),$I$5)+$G$5*MAX(MIN(CV254,$J$5),$I$5)*(DP254*DI254/($K$5*1000))+$H$5*(DP254*DI254/($K$5*1000))*(DP254*DI254/($K$5*1000)))</f>
        <v>0</v>
      </c>
      <c r="S254">
        <f>J254*(1000-(1000*0.61365*exp(17.502*W254/(240.97+W254))/(DI254+DJ254)+DD254)/2)/(1000*0.61365*exp(17.502*W254/(240.97+W254))/(DI254+DJ254)-DD254)</f>
        <v>0</v>
      </c>
      <c r="T254">
        <f>1/((CW254+1)/(Q254/1.6)+1/(R254/1.37)) + CW254/((CW254+1)/(Q254/1.6) + CW254/(R254/1.37))</f>
        <v>0</v>
      </c>
      <c r="U254">
        <f>(CR254*CU254)</f>
        <v>0</v>
      </c>
      <c r="V254">
        <f>(DK254+(U254+2*0.95*5.67E-8*(((DK254+$B$7)+273)^4-(DK254+273)^4)-44100*J254)/(1.84*29.3*R254+8*0.95*5.67E-8*(DK254+273)^3))</f>
        <v>0</v>
      </c>
      <c r="W254">
        <f>($C$7*DL254+$D$7*DM254+$E$7*V254)</f>
        <v>0</v>
      </c>
      <c r="X254">
        <f>0.61365*exp(17.502*W254/(240.97+W254))</f>
        <v>0</v>
      </c>
      <c r="Y254">
        <f>(Z254/AA254*100)</f>
        <v>0</v>
      </c>
      <c r="Z254">
        <f>DD254*(DI254+DJ254)/1000</f>
        <v>0</v>
      </c>
      <c r="AA254">
        <f>0.61365*exp(17.502*DK254/(240.97+DK254))</f>
        <v>0</v>
      </c>
      <c r="AB254">
        <f>(X254-DD254*(DI254+DJ254)/1000)</f>
        <v>0</v>
      </c>
      <c r="AC254">
        <f>(-J254*44100)</f>
        <v>0</v>
      </c>
      <c r="AD254">
        <f>2*29.3*R254*0.92*(DK254-W254)</f>
        <v>0</v>
      </c>
      <c r="AE254">
        <f>2*0.95*5.67E-8*(((DK254+$B$7)+273)^4-(W254+273)^4)</f>
        <v>0</v>
      </c>
      <c r="AF254">
        <f>U254+AE254+AC254+AD254</f>
        <v>0</v>
      </c>
      <c r="AG254">
        <f>DH254*AU254*(DC254-DB254*(1000-AU254*DE254)/(1000-AU254*DD254))/(100*CV254)</f>
        <v>0</v>
      </c>
      <c r="AH254">
        <f>1000*DH254*AU254*(DD254-DE254)/(100*CV254*(1000-AU254*DD254))</f>
        <v>0</v>
      </c>
      <c r="AI254">
        <f>(AJ254 - AK254 - DI254*1E3/(8.314*(DK254+273.15)) * AM254/DH254 * AL254) * DH254/(100*CV254) * (1000 - DE254)/1000</f>
        <v>0</v>
      </c>
      <c r="AJ254">
        <v>897.368006904896</v>
      </c>
      <c r="AK254">
        <v>899.084624242424</v>
      </c>
      <c r="AL254">
        <v>-0.729255298767068</v>
      </c>
      <c r="AM254">
        <v>66.9138105753433</v>
      </c>
      <c r="AN254">
        <f>(AP254 - AO254 + DI254*1E3/(8.314*(DK254+273.15)) * AR254/DH254 * AQ254) * DH254/(100*CV254) * 1000/(1000 - AP254)</f>
        <v>0</v>
      </c>
      <c r="AO254">
        <v>8.5851828269574</v>
      </c>
      <c r="AP254">
        <v>8.63637951515151</v>
      </c>
      <c r="AQ254">
        <v>-1.94322067680556e-05</v>
      </c>
      <c r="AR254">
        <v>78.336245327383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MAX(0,($B$13+$C$13*DP254)/(1+$D$13*DP254)*DI254/(DK254+273)*$E$13)</f>
        <v>0</v>
      </c>
      <c r="AX254" t="s">
        <v>419</v>
      </c>
      <c r="AY254" t="s">
        <v>419</v>
      </c>
      <c r="AZ254">
        <v>0</v>
      </c>
      <c r="BA254">
        <v>0</v>
      </c>
      <c r="BB254">
        <f>1-AZ254/BA254</f>
        <v>0</v>
      </c>
      <c r="BC254">
        <v>0</v>
      </c>
      <c r="BD254" t="s">
        <v>419</v>
      </c>
      <c r="BE254" t="s">
        <v>419</v>
      </c>
      <c r="BF254">
        <v>0</v>
      </c>
      <c r="BG254">
        <v>0</v>
      </c>
      <c r="BH254">
        <f>1-BF254/BG254</f>
        <v>0</v>
      </c>
      <c r="BI254">
        <v>0.5</v>
      </c>
      <c r="BJ254">
        <f>CS254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419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f>$B$11*DQ254+$C$11*DR254+$F$11*EC254*(1-EF254)</f>
        <v>0</v>
      </c>
      <c r="CS254">
        <f>CR254*CT254</f>
        <v>0</v>
      </c>
      <c r="CT254">
        <f>($B$11*$D$9+$C$11*$D$9+$F$11*((EP254+EH254)/MAX(EP254+EH254+EQ254, 0.1)*$I$9+EQ254/MAX(EP254+EH254+EQ254, 0.1)*$J$9))/($B$11+$C$11+$F$11)</f>
        <v>0</v>
      </c>
      <c r="CU254">
        <f>($B$11*$K$9+$C$11*$K$9+$F$11*((EP254+EH254)/MAX(EP254+EH254+EQ254, 0.1)*$P$9+EQ254/MAX(EP254+EH254+EQ254, 0.1)*$Q$9))/($B$11+$C$11+$F$11)</f>
        <v>0</v>
      </c>
      <c r="CV254">
        <v>6</v>
      </c>
      <c r="CW254">
        <v>0.5</v>
      </c>
      <c r="CX254" t="s">
        <v>420</v>
      </c>
      <c r="CY254">
        <v>2</v>
      </c>
      <c r="CZ254" t="b">
        <v>1</v>
      </c>
      <c r="DA254">
        <v>1654194676.5</v>
      </c>
      <c r="DB254">
        <v>893.122181818182</v>
      </c>
      <c r="DC254">
        <v>890.161363636364</v>
      </c>
      <c r="DD254">
        <v>8.64074454545455</v>
      </c>
      <c r="DE254">
        <v>8.58892909090909</v>
      </c>
      <c r="DF254">
        <v>889.832</v>
      </c>
      <c r="DG254">
        <v>8.66984545454545</v>
      </c>
      <c r="DH254">
        <v>599.990545454546</v>
      </c>
      <c r="DI254">
        <v>90.5392727272727</v>
      </c>
      <c r="DJ254">
        <v>0.0999430454545455</v>
      </c>
      <c r="DK254">
        <v>18.0254636363636</v>
      </c>
      <c r="DL254">
        <v>17.6628545454545</v>
      </c>
      <c r="DM254">
        <v>999.9</v>
      </c>
      <c r="DN254">
        <v>0</v>
      </c>
      <c r="DO254">
        <v>0</v>
      </c>
      <c r="DP254">
        <v>10003.4581818182</v>
      </c>
      <c r="DQ254">
        <v>0</v>
      </c>
      <c r="DR254">
        <v>946.333545454545</v>
      </c>
      <c r="DS254">
        <v>2.96089272727273</v>
      </c>
      <c r="DT254">
        <v>900.906727272727</v>
      </c>
      <c r="DU254">
        <v>897.873181818182</v>
      </c>
      <c r="DV254">
        <v>0.0518157181818182</v>
      </c>
      <c r="DW254">
        <v>890.161363636364</v>
      </c>
      <c r="DX254">
        <v>8.58892909090909</v>
      </c>
      <c r="DY254">
        <v>0.782326636363636</v>
      </c>
      <c r="DZ254">
        <v>0.777635181818182</v>
      </c>
      <c r="EA254">
        <v>3.39060454545454</v>
      </c>
      <c r="EB254">
        <v>3.30547454545455</v>
      </c>
      <c r="EC254">
        <v>0</v>
      </c>
      <c r="ED254">
        <v>0</v>
      </c>
      <c r="EE254">
        <v>0</v>
      </c>
      <c r="EF254">
        <v>0</v>
      </c>
      <c r="EG254">
        <v>-4.68181818181818</v>
      </c>
      <c r="EH254">
        <v>0</v>
      </c>
      <c r="EI254">
        <v>19.4090909090909</v>
      </c>
      <c r="EJ254">
        <v>-2.27272727272727</v>
      </c>
      <c r="EK254">
        <v>29.625</v>
      </c>
      <c r="EL254">
        <v>35.1984545454545</v>
      </c>
      <c r="EM254">
        <v>31.937</v>
      </c>
      <c r="EN254">
        <v>36.312</v>
      </c>
      <c r="EO254">
        <v>30.75</v>
      </c>
      <c r="EP254">
        <v>0</v>
      </c>
      <c r="EQ254">
        <v>0</v>
      </c>
      <c r="ER254">
        <v>0</v>
      </c>
      <c r="ES254">
        <v>1654194680.5</v>
      </c>
      <c r="ET254">
        <v>0</v>
      </c>
      <c r="EU254">
        <v>-3.28846153846154</v>
      </c>
      <c r="EV254">
        <v>-39.059828858607</v>
      </c>
      <c r="EW254">
        <v>54.3247865765869</v>
      </c>
      <c r="EX254">
        <v>17.5384615384615</v>
      </c>
      <c r="EY254">
        <v>15</v>
      </c>
      <c r="EZ254">
        <v>0</v>
      </c>
      <c r="FA254" t="s">
        <v>421</v>
      </c>
      <c r="FB254">
        <v>1653839153.1</v>
      </c>
      <c r="FC254">
        <v>1653839148.6</v>
      </c>
      <c r="FD254">
        <v>0</v>
      </c>
      <c r="FE254">
        <v>0.832</v>
      </c>
      <c r="FF254">
        <v>0.044</v>
      </c>
      <c r="FG254">
        <v>2.673</v>
      </c>
      <c r="FH254">
        <v>0.008</v>
      </c>
      <c r="FI254">
        <v>427</v>
      </c>
      <c r="FJ254">
        <v>11</v>
      </c>
      <c r="FK254">
        <v>0.49</v>
      </c>
      <c r="FL254">
        <v>0.23</v>
      </c>
      <c r="FM254">
        <v>2.90002096774194</v>
      </c>
      <c r="FN254">
        <v>0.155150806451604</v>
      </c>
      <c r="FO254">
        <v>0.185031250235142</v>
      </c>
      <c r="FP254">
        <v>-1</v>
      </c>
      <c r="FQ254">
        <v>-3.13461538461538</v>
      </c>
      <c r="FR254">
        <v>-23.4358974154153</v>
      </c>
      <c r="FS254">
        <v>10.162674629314</v>
      </c>
      <c r="FT254">
        <v>0</v>
      </c>
      <c r="FU254">
        <v>0.0347596741935484</v>
      </c>
      <c r="FV254">
        <v>0.167739846774193</v>
      </c>
      <c r="FW254">
        <v>0.0132327441354213</v>
      </c>
      <c r="FX254">
        <v>0</v>
      </c>
      <c r="FY254">
        <v>0</v>
      </c>
      <c r="FZ254">
        <v>2</v>
      </c>
      <c r="GA254" t="s">
        <v>422</v>
      </c>
      <c r="GB254">
        <v>3.21153</v>
      </c>
      <c r="GC254">
        <v>2.75495</v>
      </c>
      <c r="GD254">
        <v>0.157657</v>
      </c>
      <c r="GE254">
        <v>0.157723</v>
      </c>
      <c r="GF254">
        <v>0.0501996</v>
      </c>
      <c r="GG254">
        <v>0.0504493</v>
      </c>
      <c r="GH254">
        <v>33273</v>
      </c>
      <c r="GI254">
        <v>36768.4</v>
      </c>
      <c r="GJ254">
        <v>35750.2</v>
      </c>
      <c r="GK254">
        <v>39576</v>
      </c>
      <c r="GL254">
        <v>48057.9</v>
      </c>
      <c r="GM254">
        <v>54183.5</v>
      </c>
      <c r="GN254">
        <v>55720.9</v>
      </c>
      <c r="GO254">
        <v>63347.2</v>
      </c>
      <c r="GP254">
        <v>2.27572</v>
      </c>
      <c r="GQ254">
        <v>2.47283</v>
      </c>
      <c r="GR254">
        <v>0.0907108</v>
      </c>
      <c r="GS254">
        <v>0</v>
      </c>
      <c r="GT254">
        <v>16.1422</v>
      </c>
      <c r="GU254">
        <v>999.9</v>
      </c>
      <c r="GV254">
        <v>38.231</v>
      </c>
      <c r="GW254">
        <v>19.203</v>
      </c>
      <c r="GX254">
        <v>9.42984</v>
      </c>
      <c r="GY254">
        <v>54.4257</v>
      </c>
      <c r="GZ254">
        <v>36.2821</v>
      </c>
      <c r="HA254">
        <v>2</v>
      </c>
      <c r="HB254">
        <v>-0.640541</v>
      </c>
      <c r="HC254">
        <v>0</v>
      </c>
      <c r="HD254">
        <v>20.1788</v>
      </c>
      <c r="HE254">
        <v>5.20501</v>
      </c>
      <c r="HF254">
        <v>12.004</v>
      </c>
      <c r="HG254">
        <v>4.97565</v>
      </c>
      <c r="HH254">
        <v>3.293</v>
      </c>
      <c r="HI254">
        <v>456.1</v>
      </c>
      <c r="HJ254">
        <v>9999</v>
      </c>
      <c r="HK254">
        <v>9999</v>
      </c>
      <c r="HL254">
        <v>8593.3</v>
      </c>
      <c r="HM254">
        <v>1.86234</v>
      </c>
      <c r="HN254">
        <v>1.8676</v>
      </c>
      <c r="HO254">
        <v>1.86737</v>
      </c>
      <c r="HP254">
        <v>1.86843</v>
      </c>
      <c r="HQ254">
        <v>1.86935</v>
      </c>
      <c r="HR254">
        <v>1.8654</v>
      </c>
      <c r="HS254">
        <v>1.86661</v>
      </c>
      <c r="HT254">
        <v>1.86798</v>
      </c>
      <c r="HU254">
        <v>5</v>
      </c>
      <c r="HV254">
        <v>0</v>
      </c>
      <c r="HW254">
        <v>0</v>
      </c>
      <c r="HX254">
        <v>0</v>
      </c>
      <c r="HY254" t="s">
        <v>423</v>
      </c>
      <c r="HZ254" t="s">
        <v>424</v>
      </c>
      <c r="IA254" t="s">
        <v>425</v>
      </c>
      <c r="IB254" t="s">
        <v>425</v>
      </c>
      <c r="IC254" t="s">
        <v>425</v>
      </c>
      <c r="ID254" t="s">
        <v>425</v>
      </c>
      <c r="IE254">
        <v>0</v>
      </c>
      <c r="IF254">
        <v>100</v>
      </c>
      <c r="IG254">
        <v>100</v>
      </c>
      <c r="IH254">
        <v>3.288</v>
      </c>
      <c r="II254">
        <v>-0.0292</v>
      </c>
      <c r="IJ254">
        <v>2.1281692141418</v>
      </c>
      <c r="IK254">
        <v>0.00126289029031032</v>
      </c>
      <c r="IL254">
        <v>1.41772891061911e-08</v>
      </c>
      <c r="IM254">
        <v>3.84268295795709e-11</v>
      </c>
      <c r="IN254">
        <v>-0.00961934716735676</v>
      </c>
      <c r="IO254">
        <v>-0.0181798780298593</v>
      </c>
      <c r="IP254">
        <v>0.00198435848900387</v>
      </c>
      <c r="IQ254">
        <v>-1.69116240974151e-05</v>
      </c>
      <c r="IR254">
        <v>-3</v>
      </c>
      <c r="IS254">
        <v>2251</v>
      </c>
      <c r="IT254">
        <v>1</v>
      </c>
      <c r="IU254">
        <v>27</v>
      </c>
      <c r="IV254">
        <v>5925.4</v>
      </c>
      <c r="IW254">
        <v>5925.5</v>
      </c>
      <c r="IX254">
        <v>0.148926</v>
      </c>
      <c r="IY254">
        <v>4.99756</v>
      </c>
      <c r="IZ254">
        <v>2.24854</v>
      </c>
      <c r="JA254">
        <v>2.60498</v>
      </c>
      <c r="JB254">
        <v>1.99585</v>
      </c>
      <c r="JC254">
        <v>2.30591</v>
      </c>
      <c r="JD254">
        <v>21.9619</v>
      </c>
      <c r="JE254">
        <v>14.8062</v>
      </c>
      <c r="JF254">
        <v>2</v>
      </c>
      <c r="JG254">
        <v>614.593</v>
      </c>
      <c r="JH254">
        <v>771.589</v>
      </c>
      <c r="JI254">
        <v>17.6778</v>
      </c>
      <c r="JJ254">
        <v>18.5527</v>
      </c>
      <c r="JK254">
        <v>30.0003</v>
      </c>
      <c r="JL254">
        <v>18.4869</v>
      </c>
      <c r="JM254">
        <v>18.4374</v>
      </c>
      <c r="JN254">
        <v>-1</v>
      </c>
      <c r="JO254">
        <v>-30</v>
      </c>
      <c r="JP254">
        <v>-30</v>
      </c>
      <c r="JQ254">
        <v>-999.9</v>
      </c>
      <c r="JR254">
        <v>420.1</v>
      </c>
      <c r="JS254">
        <v>0</v>
      </c>
      <c r="JT254">
        <v>103.482</v>
      </c>
      <c r="JU254">
        <v>105.526</v>
      </c>
    </row>
    <row r="255" spans="1:281">
      <c r="A255">
        <v>239</v>
      </c>
      <c r="B255">
        <v>1654194739.5</v>
      </c>
      <c r="C255">
        <v>14282.4000000954</v>
      </c>
      <c r="D255" t="s">
        <v>901</v>
      </c>
      <c r="E255" t="s">
        <v>902</v>
      </c>
      <c r="F255">
        <v>5</v>
      </c>
      <c r="G255" t="s">
        <v>417</v>
      </c>
      <c r="H255" t="s">
        <v>418</v>
      </c>
      <c r="I255">
        <v>1654194736.5</v>
      </c>
      <c r="J255">
        <f>(K255)/1000</f>
        <v>0</v>
      </c>
      <c r="K255">
        <f>IF(CZ255, AN255, AH255)</f>
        <v>0</v>
      </c>
      <c r="L255">
        <f>IF(CZ255, AI255, AG255)</f>
        <v>0</v>
      </c>
      <c r="M255">
        <f>DB255 - IF(AU255&gt;1, L255*CV255*100.0/(AW255*DP255), 0)</f>
        <v>0</v>
      </c>
      <c r="N255">
        <f>((T255-J255/2)*M255-L255)/(T255+J255/2)</f>
        <v>0</v>
      </c>
      <c r="O255">
        <f>N255*(DI255+DJ255)/1000.0</f>
        <v>0</v>
      </c>
      <c r="P255">
        <f>(DB255 - IF(AU255&gt;1, L255*CV255*100.0/(AW255*DP255), 0))*(DI255+DJ255)/1000.0</f>
        <v>0</v>
      </c>
      <c r="Q255">
        <f>2.0/((1/S255-1/R255)+SIGN(S255)*SQRT((1/S255-1/R255)*(1/S255-1/R255) + 4*CW255/((CW255+1)*(CW255+1))*(2*1/S255*1/R255-1/R255*1/R255)))</f>
        <v>0</v>
      </c>
      <c r="R255">
        <f>IF(LEFT(CX255,1)&lt;&gt;"0",IF(LEFT(CX255,1)="1",3.0,CY255),$D$5+$E$5*(DP255*DI255/($K$5*1000))+$F$5*(DP255*DI255/($K$5*1000))*MAX(MIN(CV255,$J$5),$I$5)*MAX(MIN(CV255,$J$5),$I$5)+$G$5*MAX(MIN(CV255,$J$5),$I$5)*(DP255*DI255/($K$5*1000))+$H$5*(DP255*DI255/($K$5*1000))*(DP255*DI255/($K$5*1000)))</f>
        <v>0</v>
      </c>
      <c r="S255">
        <f>J255*(1000-(1000*0.61365*exp(17.502*W255/(240.97+W255))/(DI255+DJ255)+DD255)/2)/(1000*0.61365*exp(17.502*W255/(240.97+W255))/(DI255+DJ255)-DD255)</f>
        <v>0</v>
      </c>
      <c r="T255">
        <f>1/((CW255+1)/(Q255/1.6)+1/(R255/1.37)) + CW255/((CW255+1)/(Q255/1.6) + CW255/(R255/1.37))</f>
        <v>0</v>
      </c>
      <c r="U255">
        <f>(CR255*CU255)</f>
        <v>0</v>
      </c>
      <c r="V255">
        <f>(DK255+(U255+2*0.95*5.67E-8*(((DK255+$B$7)+273)^4-(DK255+273)^4)-44100*J255)/(1.84*29.3*R255+8*0.95*5.67E-8*(DK255+273)^3))</f>
        <v>0</v>
      </c>
      <c r="W255">
        <f>($C$7*DL255+$D$7*DM255+$E$7*V255)</f>
        <v>0</v>
      </c>
      <c r="X255">
        <f>0.61365*exp(17.502*W255/(240.97+W255))</f>
        <v>0</v>
      </c>
      <c r="Y255">
        <f>(Z255/AA255*100)</f>
        <v>0</v>
      </c>
      <c r="Z255">
        <f>DD255*(DI255+DJ255)/1000</f>
        <v>0</v>
      </c>
      <c r="AA255">
        <f>0.61365*exp(17.502*DK255/(240.97+DK255))</f>
        <v>0</v>
      </c>
      <c r="AB255">
        <f>(X255-DD255*(DI255+DJ255)/1000)</f>
        <v>0</v>
      </c>
      <c r="AC255">
        <f>(-J255*44100)</f>
        <v>0</v>
      </c>
      <c r="AD255">
        <f>2*29.3*R255*0.92*(DK255-W255)</f>
        <v>0</v>
      </c>
      <c r="AE255">
        <f>2*0.95*5.67E-8*(((DK255+$B$7)+273)^4-(W255+273)^4)</f>
        <v>0</v>
      </c>
      <c r="AF255">
        <f>U255+AE255+AC255+AD255</f>
        <v>0</v>
      </c>
      <c r="AG255">
        <f>DH255*AU255*(DC255-DB255*(1000-AU255*DE255)/(1000-AU255*DD255))/(100*CV255)</f>
        <v>0</v>
      </c>
      <c r="AH255">
        <f>1000*DH255*AU255*(DD255-DE255)/(100*CV255*(1000-AU255*DD255))</f>
        <v>0</v>
      </c>
      <c r="AI255">
        <f>(AJ255 - AK255 - DI255*1E3/(8.314*(DK255+273.15)) * AM255/DH255 * AL255) * DH255/(100*CV255) * (1000 - DE255)/1000</f>
        <v>0</v>
      </c>
      <c r="AJ255">
        <v>860.212576381518</v>
      </c>
      <c r="AK255">
        <v>861.639593939394</v>
      </c>
      <c r="AL255">
        <v>-0.611574134886598</v>
      </c>
      <c r="AM255">
        <v>66.9138105753433</v>
      </c>
      <c r="AN255">
        <f>(AP255 - AO255 + DI255*1E3/(8.314*(DK255+273.15)) * AR255/DH255 * AQ255) * DH255/(100*CV255) * 1000/(1000 - AP255)</f>
        <v>0</v>
      </c>
      <c r="AO255">
        <v>8.67742606328143</v>
      </c>
      <c r="AP255">
        <v>8.72406012121212</v>
      </c>
      <c r="AQ255">
        <v>-9.14367068416193e-06</v>
      </c>
      <c r="AR255">
        <v>78.336245327383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MAX(0,($B$13+$C$13*DP255)/(1+$D$13*DP255)*DI255/(DK255+273)*$E$13)</f>
        <v>0</v>
      </c>
      <c r="AX255" t="s">
        <v>419</v>
      </c>
      <c r="AY255" t="s">
        <v>419</v>
      </c>
      <c r="AZ255">
        <v>0</v>
      </c>
      <c r="BA255">
        <v>0</v>
      </c>
      <c r="BB255">
        <f>1-AZ255/BA255</f>
        <v>0</v>
      </c>
      <c r="BC255">
        <v>0</v>
      </c>
      <c r="BD255" t="s">
        <v>419</v>
      </c>
      <c r="BE255" t="s">
        <v>419</v>
      </c>
      <c r="BF255">
        <v>0</v>
      </c>
      <c r="BG255">
        <v>0</v>
      </c>
      <c r="BH255">
        <f>1-BF255/BG255</f>
        <v>0</v>
      </c>
      <c r="BI255">
        <v>0.5</v>
      </c>
      <c r="BJ255">
        <f>CS255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419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f>$B$11*DQ255+$C$11*DR255+$F$11*EC255*(1-EF255)</f>
        <v>0</v>
      </c>
      <c r="CS255">
        <f>CR255*CT255</f>
        <v>0</v>
      </c>
      <c r="CT255">
        <f>($B$11*$D$9+$C$11*$D$9+$F$11*((EP255+EH255)/MAX(EP255+EH255+EQ255, 0.1)*$I$9+EQ255/MAX(EP255+EH255+EQ255, 0.1)*$J$9))/($B$11+$C$11+$F$11)</f>
        <v>0</v>
      </c>
      <c r="CU255">
        <f>($B$11*$K$9+$C$11*$K$9+$F$11*((EP255+EH255)/MAX(EP255+EH255+EQ255, 0.1)*$P$9+EQ255/MAX(EP255+EH255+EQ255, 0.1)*$Q$9))/($B$11+$C$11+$F$11)</f>
        <v>0</v>
      </c>
      <c r="CV255">
        <v>6</v>
      </c>
      <c r="CW255">
        <v>0.5</v>
      </c>
      <c r="CX255" t="s">
        <v>420</v>
      </c>
      <c r="CY255">
        <v>2</v>
      </c>
      <c r="CZ255" t="b">
        <v>1</v>
      </c>
      <c r="DA255">
        <v>1654194736.5</v>
      </c>
      <c r="DB255">
        <v>855.624090909091</v>
      </c>
      <c r="DC255">
        <v>853.142818181818</v>
      </c>
      <c r="DD255">
        <v>8.72616727272727</v>
      </c>
      <c r="DE255">
        <v>8.68156727272727</v>
      </c>
      <c r="DF255">
        <v>852.385363636364</v>
      </c>
      <c r="DG255">
        <v>8.75421181818182</v>
      </c>
      <c r="DH255">
        <v>600.001272727273</v>
      </c>
      <c r="DI255">
        <v>90.5360727272727</v>
      </c>
      <c r="DJ255">
        <v>0.100027890909091</v>
      </c>
      <c r="DK255">
        <v>18.1151727272727</v>
      </c>
      <c r="DL255">
        <v>17.7672181818182</v>
      </c>
      <c r="DM255">
        <v>999.9</v>
      </c>
      <c r="DN255">
        <v>0</v>
      </c>
      <c r="DO255">
        <v>0</v>
      </c>
      <c r="DP255">
        <v>10004.5363636364</v>
      </c>
      <c r="DQ255">
        <v>0</v>
      </c>
      <c r="DR255">
        <v>944.085727272727</v>
      </c>
      <c r="DS255">
        <v>2.48125</v>
      </c>
      <c r="DT255">
        <v>863.156181818182</v>
      </c>
      <c r="DU255">
        <v>860.614272727273</v>
      </c>
      <c r="DV255">
        <v>0.0446003</v>
      </c>
      <c r="DW255">
        <v>853.142818181818</v>
      </c>
      <c r="DX255">
        <v>8.68156727272727</v>
      </c>
      <c r="DY255">
        <v>0.790032909090909</v>
      </c>
      <c r="DZ255">
        <v>0.785995</v>
      </c>
      <c r="EA255">
        <v>3.52946818181818</v>
      </c>
      <c r="EB255">
        <v>3.45685545454545</v>
      </c>
      <c r="EC255">
        <v>0</v>
      </c>
      <c r="ED255">
        <v>0</v>
      </c>
      <c r="EE255">
        <v>0</v>
      </c>
      <c r="EF255">
        <v>0</v>
      </c>
      <c r="EG255">
        <v>-1.5</v>
      </c>
      <c r="EH255">
        <v>0</v>
      </c>
      <c r="EI255">
        <v>26</v>
      </c>
      <c r="EJ255">
        <v>-0.136363636363636</v>
      </c>
      <c r="EK255">
        <v>29.6588181818182</v>
      </c>
      <c r="EL255">
        <v>35.312</v>
      </c>
      <c r="EM255">
        <v>31.937</v>
      </c>
      <c r="EN255">
        <v>36.375</v>
      </c>
      <c r="EO255">
        <v>30.75</v>
      </c>
      <c r="EP255">
        <v>0</v>
      </c>
      <c r="EQ255">
        <v>0</v>
      </c>
      <c r="ER255">
        <v>0</v>
      </c>
      <c r="ES255">
        <v>1654194740.5</v>
      </c>
      <c r="ET255">
        <v>0</v>
      </c>
      <c r="EU255">
        <v>-1.63461538461538</v>
      </c>
      <c r="EV255">
        <v>-1.58974393048587</v>
      </c>
      <c r="EW255">
        <v>47.9487180629722</v>
      </c>
      <c r="EX255">
        <v>24.2115384615385</v>
      </c>
      <c r="EY255">
        <v>15</v>
      </c>
      <c r="EZ255">
        <v>0</v>
      </c>
      <c r="FA255" t="s">
        <v>421</v>
      </c>
      <c r="FB255">
        <v>1653839153.1</v>
      </c>
      <c r="FC255">
        <v>1653839148.6</v>
      </c>
      <c r="FD255">
        <v>0</v>
      </c>
      <c r="FE255">
        <v>0.832</v>
      </c>
      <c r="FF255">
        <v>0.044</v>
      </c>
      <c r="FG255">
        <v>2.673</v>
      </c>
      <c r="FH255">
        <v>0.008</v>
      </c>
      <c r="FI255">
        <v>427</v>
      </c>
      <c r="FJ255">
        <v>11</v>
      </c>
      <c r="FK255">
        <v>0.49</v>
      </c>
      <c r="FL255">
        <v>0.23</v>
      </c>
      <c r="FM255">
        <v>2.51107322580645</v>
      </c>
      <c r="FN255">
        <v>-0.726195967741947</v>
      </c>
      <c r="FO255">
        <v>0.101977136507353</v>
      </c>
      <c r="FP255">
        <v>-1</v>
      </c>
      <c r="FQ255">
        <v>-1.86538461538462</v>
      </c>
      <c r="FR255">
        <v>18.4102559115786</v>
      </c>
      <c r="FS255">
        <v>9.35574452522629</v>
      </c>
      <c r="FT255">
        <v>0</v>
      </c>
      <c r="FU255">
        <v>0.029211164516129</v>
      </c>
      <c r="FV255">
        <v>0.148733201612903</v>
      </c>
      <c r="FW255">
        <v>0.0119426981554137</v>
      </c>
      <c r="FX255">
        <v>0</v>
      </c>
      <c r="FY255">
        <v>0</v>
      </c>
      <c r="FZ255">
        <v>2</v>
      </c>
      <c r="GA255" t="s">
        <v>422</v>
      </c>
      <c r="GB255">
        <v>3.21151</v>
      </c>
      <c r="GC255">
        <v>2.75489</v>
      </c>
      <c r="GD255">
        <v>0.153319</v>
      </c>
      <c r="GE255">
        <v>0.153378</v>
      </c>
      <c r="GF255">
        <v>0.0505878</v>
      </c>
      <c r="GG255">
        <v>0.0508864</v>
      </c>
      <c r="GH255">
        <v>33441</v>
      </c>
      <c r="GI255">
        <v>36953.6</v>
      </c>
      <c r="GJ255">
        <v>35747.3</v>
      </c>
      <c r="GK255">
        <v>39571.8</v>
      </c>
      <c r="GL255">
        <v>48034</v>
      </c>
      <c r="GM255">
        <v>54153</v>
      </c>
      <c r="GN255">
        <v>55716.6</v>
      </c>
      <c r="GO255">
        <v>63341.1</v>
      </c>
      <c r="GP255">
        <v>2.27527</v>
      </c>
      <c r="GQ255">
        <v>2.4721</v>
      </c>
      <c r="GR255">
        <v>0.0860915</v>
      </c>
      <c r="GS255">
        <v>0</v>
      </c>
      <c r="GT255">
        <v>16.3456</v>
      </c>
      <c r="GU255">
        <v>999.9</v>
      </c>
      <c r="GV255">
        <v>38.475</v>
      </c>
      <c r="GW255">
        <v>19.203</v>
      </c>
      <c r="GX255">
        <v>9.48958</v>
      </c>
      <c r="GY255">
        <v>54.9357</v>
      </c>
      <c r="GZ255">
        <v>36.3261</v>
      </c>
      <c r="HA255">
        <v>2</v>
      </c>
      <c r="HB255">
        <v>-0.636649</v>
      </c>
      <c r="HC255">
        <v>0</v>
      </c>
      <c r="HD255">
        <v>20.1789</v>
      </c>
      <c r="HE255">
        <v>5.20486</v>
      </c>
      <c r="HF255">
        <v>12.004</v>
      </c>
      <c r="HG255">
        <v>4.97575</v>
      </c>
      <c r="HH255">
        <v>3.293</v>
      </c>
      <c r="HI255">
        <v>456.1</v>
      </c>
      <c r="HJ255">
        <v>9999</v>
      </c>
      <c r="HK255">
        <v>9999</v>
      </c>
      <c r="HL255">
        <v>8593.3</v>
      </c>
      <c r="HM255">
        <v>1.86234</v>
      </c>
      <c r="HN255">
        <v>1.86764</v>
      </c>
      <c r="HO255">
        <v>1.86737</v>
      </c>
      <c r="HP255">
        <v>1.86842</v>
      </c>
      <c r="HQ255">
        <v>1.86935</v>
      </c>
      <c r="HR255">
        <v>1.8654</v>
      </c>
      <c r="HS255">
        <v>1.86661</v>
      </c>
      <c r="HT255">
        <v>1.86798</v>
      </c>
      <c r="HU255">
        <v>5</v>
      </c>
      <c r="HV255">
        <v>0</v>
      </c>
      <c r="HW255">
        <v>0</v>
      </c>
      <c r="HX255">
        <v>0</v>
      </c>
      <c r="HY255" t="s">
        <v>423</v>
      </c>
      <c r="HZ255" t="s">
        <v>424</v>
      </c>
      <c r="IA255" t="s">
        <v>425</v>
      </c>
      <c r="IB255" t="s">
        <v>425</v>
      </c>
      <c r="IC255" t="s">
        <v>425</v>
      </c>
      <c r="ID255" t="s">
        <v>425</v>
      </c>
      <c r="IE255">
        <v>0</v>
      </c>
      <c r="IF255">
        <v>100</v>
      </c>
      <c r="IG255">
        <v>100</v>
      </c>
      <c r="IH255">
        <v>3.236</v>
      </c>
      <c r="II255">
        <v>-0.0281</v>
      </c>
      <c r="IJ255">
        <v>2.1281692141418</v>
      </c>
      <c r="IK255">
        <v>0.00126289029031032</v>
      </c>
      <c r="IL255">
        <v>1.41772891061911e-08</v>
      </c>
      <c r="IM255">
        <v>3.84268295795709e-11</v>
      </c>
      <c r="IN255">
        <v>-0.00961934716735676</v>
      </c>
      <c r="IO255">
        <v>-0.0181798780298593</v>
      </c>
      <c r="IP255">
        <v>0.00198435848900387</v>
      </c>
      <c r="IQ255">
        <v>-1.69116240974151e-05</v>
      </c>
      <c r="IR255">
        <v>-3</v>
      </c>
      <c r="IS255">
        <v>2251</v>
      </c>
      <c r="IT255">
        <v>1</v>
      </c>
      <c r="IU255">
        <v>27</v>
      </c>
      <c r="IV255">
        <v>5926.4</v>
      </c>
      <c r="IW255">
        <v>5926.5</v>
      </c>
      <c r="IX255">
        <v>0.150146</v>
      </c>
      <c r="IY255">
        <v>4.99756</v>
      </c>
      <c r="IZ255">
        <v>2.24854</v>
      </c>
      <c r="JA255">
        <v>2.60376</v>
      </c>
      <c r="JB255">
        <v>1.99585</v>
      </c>
      <c r="JC255">
        <v>2.30469</v>
      </c>
      <c r="JD255">
        <v>22.0021</v>
      </c>
      <c r="JE255">
        <v>14.8062</v>
      </c>
      <c r="JF255">
        <v>2</v>
      </c>
      <c r="JG255">
        <v>614.668</v>
      </c>
      <c r="JH255">
        <v>771.459</v>
      </c>
      <c r="JI255">
        <v>17.7172</v>
      </c>
      <c r="JJ255">
        <v>18.5909</v>
      </c>
      <c r="JK255">
        <v>30.0004</v>
      </c>
      <c r="JL255">
        <v>18.5177</v>
      </c>
      <c r="JM255">
        <v>18.4691</v>
      </c>
      <c r="JN255">
        <v>-1</v>
      </c>
      <c r="JO255">
        <v>-30</v>
      </c>
      <c r="JP255">
        <v>-30</v>
      </c>
      <c r="JQ255">
        <v>-999.9</v>
      </c>
      <c r="JR255">
        <v>420.1</v>
      </c>
      <c r="JS255">
        <v>0</v>
      </c>
      <c r="JT255">
        <v>103.474</v>
      </c>
      <c r="JU255">
        <v>105.516</v>
      </c>
    </row>
    <row r="256" spans="1:281">
      <c r="A256">
        <v>240</v>
      </c>
      <c r="B256">
        <v>1654194799.5</v>
      </c>
      <c r="C256">
        <v>14342.4000000954</v>
      </c>
      <c r="D256" t="s">
        <v>903</v>
      </c>
      <c r="E256" t="s">
        <v>904</v>
      </c>
      <c r="F256">
        <v>5</v>
      </c>
      <c r="G256" t="s">
        <v>417</v>
      </c>
      <c r="H256" t="s">
        <v>418</v>
      </c>
      <c r="I256">
        <v>1654194796.5</v>
      </c>
      <c r="J256">
        <f>(K256)/1000</f>
        <v>0</v>
      </c>
      <c r="K256">
        <f>IF(CZ256, AN256, AH256)</f>
        <v>0</v>
      </c>
      <c r="L256">
        <f>IF(CZ256, AI256, AG256)</f>
        <v>0</v>
      </c>
      <c r="M256">
        <f>DB256 - IF(AU256&gt;1, L256*CV256*100.0/(AW256*DP256), 0)</f>
        <v>0</v>
      </c>
      <c r="N256">
        <f>((T256-J256/2)*M256-L256)/(T256+J256/2)</f>
        <v>0</v>
      </c>
      <c r="O256">
        <f>N256*(DI256+DJ256)/1000.0</f>
        <v>0</v>
      </c>
      <c r="P256">
        <f>(DB256 - IF(AU256&gt;1, L256*CV256*100.0/(AW256*DP256), 0))*(DI256+DJ256)/1000.0</f>
        <v>0</v>
      </c>
      <c r="Q256">
        <f>2.0/((1/S256-1/R256)+SIGN(S256)*SQRT((1/S256-1/R256)*(1/S256-1/R256) + 4*CW256/((CW256+1)*(CW256+1))*(2*1/S256*1/R256-1/R256*1/R256)))</f>
        <v>0</v>
      </c>
      <c r="R256">
        <f>IF(LEFT(CX256,1)&lt;&gt;"0",IF(LEFT(CX256,1)="1",3.0,CY256),$D$5+$E$5*(DP256*DI256/($K$5*1000))+$F$5*(DP256*DI256/($K$5*1000))*MAX(MIN(CV256,$J$5),$I$5)*MAX(MIN(CV256,$J$5),$I$5)+$G$5*MAX(MIN(CV256,$J$5),$I$5)*(DP256*DI256/($K$5*1000))+$H$5*(DP256*DI256/($K$5*1000))*(DP256*DI256/($K$5*1000)))</f>
        <v>0</v>
      </c>
      <c r="S256">
        <f>J256*(1000-(1000*0.61365*exp(17.502*W256/(240.97+W256))/(DI256+DJ256)+DD256)/2)/(1000*0.61365*exp(17.502*W256/(240.97+W256))/(DI256+DJ256)-DD256)</f>
        <v>0</v>
      </c>
      <c r="T256">
        <f>1/((CW256+1)/(Q256/1.6)+1/(R256/1.37)) + CW256/((CW256+1)/(Q256/1.6) + CW256/(R256/1.37))</f>
        <v>0</v>
      </c>
      <c r="U256">
        <f>(CR256*CU256)</f>
        <v>0</v>
      </c>
      <c r="V256">
        <f>(DK256+(U256+2*0.95*5.67E-8*(((DK256+$B$7)+273)^4-(DK256+273)^4)-44100*J256)/(1.84*29.3*R256+8*0.95*5.67E-8*(DK256+273)^3))</f>
        <v>0</v>
      </c>
      <c r="W256">
        <f>($C$7*DL256+$D$7*DM256+$E$7*V256)</f>
        <v>0</v>
      </c>
      <c r="X256">
        <f>0.61365*exp(17.502*W256/(240.97+W256))</f>
        <v>0</v>
      </c>
      <c r="Y256">
        <f>(Z256/AA256*100)</f>
        <v>0</v>
      </c>
      <c r="Z256">
        <f>DD256*(DI256+DJ256)/1000</f>
        <v>0</v>
      </c>
      <c r="AA256">
        <f>0.61365*exp(17.502*DK256/(240.97+DK256))</f>
        <v>0</v>
      </c>
      <c r="AB256">
        <f>(X256-DD256*(DI256+DJ256)/1000)</f>
        <v>0</v>
      </c>
      <c r="AC256">
        <f>(-J256*44100)</f>
        <v>0</v>
      </c>
      <c r="AD256">
        <f>2*29.3*R256*0.92*(DK256-W256)</f>
        <v>0</v>
      </c>
      <c r="AE256">
        <f>2*0.95*5.67E-8*(((DK256+$B$7)+273)^4-(W256+273)^4)</f>
        <v>0</v>
      </c>
      <c r="AF256">
        <f>U256+AE256+AC256+AD256</f>
        <v>0</v>
      </c>
      <c r="AG256">
        <f>DH256*AU256*(DC256-DB256*(1000-AU256*DE256)/(1000-AU256*DD256))/(100*CV256)</f>
        <v>0</v>
      </c>
      <c r="AH256">
        <f>1000*DH256*AU256*(DD256-DE256)/(100*CV256*(1000-AU256*DD256))</f>
        <v>0</v>
      </c>
      <c r="AI256">
        <f>(AJ256 - AK256 - DI256*1E3/(8.314*(DK256+273.15)) * AM256/DH256 * AL256) * DH256/(100*CV256) * (1000 - DE256)/1000</f>
        <v>0</v>
      </c>
      <c r="AJ256">
        <v>846.004447206865</v>
      </c>
      <c r="AK256">
        <v>846.494981818182</v>
      </c>
      <c r="AL256">
        <v>-0.333918255354574</v>
      </c>
      <c r="AM256">
        <v>66.9138105753433</v>
      </c>
      <c r="AN256">
        <f>(AP256 - AO256 + DI256*1E3/(8.314*(DK256+273.15)) * AR256/DH256 * AQ256) * DH256/(100*CV256) * 1000/(1000 - AP256)</f>
        <v>0</v>
      </c>
      <c r="AO256">
        <v>8.83859344038006</v>
      </c>
      <c r="AP256">
        <v>8.87541127272727</v>
      </c>
      <c r="AQ256">
        <v>2.70395588226856e-06</v>
      </c>
      <c r="AR256">
        <v>78.336245327383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MAX(0,($B$13+$C$13*DP256)/(1+$D$13*DP256)*DI256/(DK256+273)*$E$13)</f>
        <v>0</v>
      </c>
      <c r="AX256" t="s">
        <v>419</v>
      </c>
      <c r="AY256" t="s">
        <v>419</v>
      </c>
      <c r="AZ256">
        <v>0</v>
      </c>
      <c r="BA256">
        <v>0</v>
      </c>
      <c r="BB256">
        <f>1-AZ256/BA256</f>
        <v>0</v>
      </c>
      <c r="BC256">
        <v>0</v>
      </c>
      <c r="BD256" t="s">
        <v>419</v>
      </c>
      <c r="BE256" t="s">
        <v>419</v>
      </c>
      <c r="BF256">
        <v>0</v>
      </c>
      <c r="BG256">
        <v>0</v>
      </c>
      <c r="BH256">
        <f>1-BF256/BG256</f>
        <v>0</v>
      </c>
      <c r="BI256">
        <v>0.5</v>
      </c>
      <c r="BJ256">
        <f>CS256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419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f>$B$11*DQ256+$C$11*DR256+$F$11*EC256*(1-EF256)</f>
        <v>0</v>
      </c>
      <c r="CS256">
        <f>CR256*CT256</f>
        <v>0</v>
      </c>
      <c r="CT256">
        <f>($B$11*$D$9+$C$11*$D$9+$F$11*((EP256+EH256)/MAX(EP256+EH256+EQ256, 0.1)*$I$9+EQ256/MAX(EP256+EH256+EQ256, 0.1)*$J$9))/($B$11+$C$11+$F$11)</f>
        <v>0</v>
      </c>
      <c r="CU256">
        <f>($B$11*$K$9+$C$11*$K$9+$F$11*((EP256+EH256)/MAX(EP256+EH256+EQ256, 0.1)*$P$9+EQ256/MAX(EP256+EH256+EQ256, 0.1)*$Q$9))/($B$11+$C$11+$F$11)</f>
        <v>0</v>
      </c>
      <c r="CV256">
        <v>6</v>
      </c>
      <c r="CW256">
        <v>0.5</v>
      </c>
      <c r="CX256" t="s">
        <v>420</v>
      </c>
      <c r="CY256">
        <v>2</v>
      </c>
      <c r="CZ256" t="b">
        <v>1</v>
      </c>
      <c r="DA256">
        <v>1654194796.5</v>
      </c>
      <c r="DB256">
        <v>839.795</v>
      </c>
      <c r="DC256">
        <v>839.765454545455</v>
      </c>
      <c r="DD256">
        <v>8.87501636363636</v>
      </c>
      <c r="DE256">
        <v>8.84241</v>
      </c>
      <c r="DF256">
        <v>836.577909090909</v>
      </c>
      <c r="DG256">
        <v>8.90116181818182</v>
      </c>
      <c r="DH256">
        <v>600.009272727273</v>
      </c>
      <c r="DI256">
        <v>90.533</v>
      </c>
      <c r="DJ256">
        <v>0.0998758363636364</v>
      </c>
      <c r="DK256">
        <v>18.2188636363636</v>
      </c>
      <c r="DL256">
        <v>17.8814454545455</v>
      </c>
      <c r="DM256">
        <v>999.9</v>
      </c>
      <c r="DN256">
        <v>0</v>
      </c>
      <c r="DO256">
        <v>0</v>
      </c>
      <c r="DP256">
        <v>10030.2181818182</v>
      </c>
      <c r="DQ256">
        <v>0</v>
      </c>
      <c r="DR256">
        <v>942.148727272727</v>
      </c>
      <c r="DS256">
        <v>0.0295247272727272</v>
      </c>
      <c r="DT256">
        <v>847.315</v>
      </c>
      <c r="DU256">
        <v>847.257272727273</v>
      </c>
      <c r="DV256">
        <v>0.0326039727272727</v>
      </c>
      <c r="DW256">
        <v>839.765454545455</v>
      </c>
      <c r="DX256">
        <v>8.84241</v>
      </c>
      <c r="DY256">
        <v>0.803481636363636</v>
      </c>
      <c r="DZ256">
        <v>0.800530181818182</v>
      </c>
      <c r="EA256">
        <v>3.76896454545455</v>
      </c>
      <c r="EB256">
        <v>3.71670727272727</v>
      </c>
      <c r="EC256">
        <v>0</v>
      </c>
      <c r="ED256">
        <v>0</v>
      </c>
      <c r="EE256">
        <v>0</v>
      </c>
      <c r="EF256">
        <v>0</v>
      </c>
      <c r="EG256">
        <v>6.90909090909091</v>
      </c>
      <c r="EH256">
        <v>0</v>
      </c>
      <c r="EI256">
        <v>22.0454545454545</v>
      </c>
      <c r="EJ256">
        <v>-1.31818181818182</v>
      </c>
      <c r="EK256">
        <v>29.687</v>
      </c>
      <c r="EL256">
        <v>35.4484545454545</v>
      </c>
      <c r="EM256">
        <v>32</v>
      </c>
      <c r="EN256">
        <v>36.437</v>
      </c>
      <c r="EO256">
        <v>30.812</v>
      </c>
      <c r="EP256">
        <v>0</v>
      </c>
      <c r="EQ256">
        <v>0</v>
      </c>
      <c r="ER256">
        <v>0</v>
      </c>
      <c r="ES256">
        <v>1654194800.5</v>
      </c>
      <c r="ET256">
        <v>0</v>
      </c>
      <c r="EU256">
        <v>3.61538461538462</v>
      </c>
      <c r="EV256">
        <v>34.2222218385185</v>
      </c>
      <c r="EW256">
        <v>80.2735036451293</v>
      </c>
      <c r="EX256">
        <v>16.1153846153846</v>
      </c>
      <c r="EY256">
        <v>15</v>
      </c>
      <c r="EZ256">
        <v>0</v>
      </c>
      <c r="FA256" t="s">
        <v>421</v>
      </c>
      <c r="FB256">
        <v>1653839153.1</v>
      </c>
      <c r="FC256">
        <v>1653839148.6</v>
      </c>
      <c r="FD256">
        <v>0</v>
      </c>
      <c r="FE256">
        <v>0.832</v>
      </c>
      <c r="FF256">
        <v>0.044</v>
      </c>
      <c r="FG256">
        <v>2.673</v>
      </c>
      <c r="FH256">
        <v>0.008</v>
      </c>
      <c r="FI256">
        <v>427</v>
      </c>
      <c r="FJ256">
        <v>11</v>
      </c>
      <c r="FK256">
        <v>0.49</v>
      </c>
      <c r="FL256">
        <v>0.23</v>
      </c>
      <c r="FM256">
        <v>0.610530173333333</v>
      </c>
      <c r="FN256">
        <v>-11.4016407510567</v>
      </c>
      <c r="FO256">
        <v>1.62624741723945</v>
      </c>
      <c r="FP256">
        <v>-1</v>
      </c>
      <c r="FQ256">
        <v>3.75</v>
      </c>
      <c r="FR256">
        <v>19.8803416955845</v>
      </c>
      <c r="FS256">
        <v>11.2568355301944</v>
      </c>
      <c r="FT256">
        <v>0</v>
      </c>
      <c r="FU256">
        <v>0.0190273953333333</v>
      </c>
      <c r="FV256">
        <v>0.145259808854282</v>
      </c>
      <c r="FW256">
        <v>0.0113142960427074</v>
      </c>
      <c r="FX256">
        <v>0</v>
      </c>
      <c r="FY256">
        <v>0</v>
      </c>
      <c r="FZ256">
        <v>2</v>
      </c>
      <c r="GA256" t="s">
        <v>422</v>
      </c>
      <c r="GB256">
        <v>3.21136</v>
      </c>
      <c r="GC256">
        <v>2.75505</v>
      </c>
      <c r="GD256">
        <v>0.151543</v>
      </c>
      <c r="GE256">
        <v>0.153245</v>
      </c>
      <c r="GF256">
        <v>0.0512539</v>
      </c>
      <c r="GG256">
        <v>0.0516153</v>
      </c>
      <c r="GH256">
        <v>33507.3</v>
      </c>
      <c r="GI256">
        <v>36953.1</v>
      </c>
      <c r="GJ256">
        <v>35743.6</v>
      </c>
      <c r="GK256">
        <v>39565.5</v>
      </c>
      <c r="GL256">
        <v>47995.2</v>
      </c>
      <c r="GM256">
        <v>54102.9</v>
      </c>
      <c r="GN256">
        <v>55711.7</v>
      </c>
      <c r="GO256">
        <v>63331.8</v>
      </c>
      <c r="GP256">
        <v>2.27402</v>
      </c>
      <c r="GQ256">
        <v>2.471</v>
      </c>
      <c r="GR256">
        <v>0.0806153</v>
      </c>
      <c r="GS256">
        <v>0</v>
      </c>
      <c r="GT256">
        <v>16.5396</v>
      </c>
      <c r="GU256">
        <v>999.9</v>
      </c>
      <c r="GV256">
        <v>38.896</v>
      </c>
      <c r="GW256">
        <v>19.213</v>
      </c>
      <c r="GX256">
        <v>9.60049</v>
      </c>
      <c r="GY256">
        <v>54.1857</v>
      </c>
      <c r="GZ256">
        <v>36.278</v>
      </c>
      <c r="HA256">
        <v>2</v>
      </c>
      <c r="HB256">
        <v>-0.630899</v>
      </c>
      <c r="HC256">
        <v>0</v>
      </c>
      <c r="HD256">
        <v>20.1786</v>
      </c>
      <c r="HE256">
        <v>5.20486</v>
      </c>
      <c r="HF256">
        <v>12.004</v>
      </c>
      <c r="HG256">
        <v>4.9757</v>
      </c>
      <c r="HH256">
        <v>3.293</v>
      </c>
      <c r="HI256">
        <v>456.1</v>
      </c>
      <c r="HJ256">
        <v>9999</v>
      </c>
      <c r="HK256">
        <v>9999</v>
      </c>
      <c r="HL256">
        <v>8593.3</v>
      </c>
      <c r="HM256">
        <v>1.86234</v>
      </c>
      <c r="HN256">
        <v>1.86765</v>
      </c>
      <c r="HO256">
        <v>1.86737</v>
      </c>
      <c r="HP256">
        <v>1.86841</v>
      </c>
      <c r="HQ256">
        <v>1.86935</v>
      </c>
      <c r="HR256">
        <v>1.86539</v>
      </c>
      <c r="HS256">
        <v>1.86661</v>
      </c>
      <c r="HT256">
        <v>1.86798</v>
      </c>
      <c r="HU256">
        <v>5</v>
      </c>
      <c r="HV256">
        <v>0</v>
      </c>
      <c r="HW256">
        <v>0</v>
      </c>
      <c r="HX256">
        <v>0</v>
      </c>
      <c r="HY256" t="s">
        <v>423</v>
      </c>
      <c r="HZ256" t="s">
        <v>424</v>
      </c>
      <c r="IA256" t="s">
        <v>425</v>
      </c>
      <c r="IB256" t="s">
        <v>425</v>
      </c>
      <c r="IC256" t="s">
        <v>425</v>
      </c>
      <c r="ID256" t="s">
        <v>425</v>
      </c>
      <c r="IE256">
        <v>0</v>
      </c>
      <c r="IF256">
        <v>100</v>
      </c>
      <c r="IG256">
        <v>100</v>
      </c>
      <c r="IH256">
        <v>3.216</v>
      </c>
      <c r="II256">
        <v>-0.0261</v>
      </c>
      <c r="IJ256">
        <v>2.1281692141418</v>
      </c>
      <c r="IK256">
        <v>0.00126289029031032</v>
      </c>
      <c r="IL256">
        <v>1.41772891061911e-08</v>
      </c>
      <c r="IM256">
        <v>3.84268295795709e-11</v>
      </c>
      <c r="IN256">
        <v>-0.00961934716735676</v>
      </c>
      <c r="IO256">
        <v>-0.0181798780298593</v>
      </c>
      <c r="IP256">
        <v>0.00198435848900387</v>
      </c>
      <c r="IQ256">
        <v>-1.69116240974151e-05</v>
      </c>
      <c r="IR256">
        <v>-3</v>
      </c>
      <c r="IS256">
        <v>2251</v>
      </c>
      <c r="IT256">
        <v>1</v>
      </c>
      <c r="IU256">
        <v>27</v>
      </c>
      <c r="IV256">
        <v>5927.4</v>
      </c>
      <c r="IW256">
        <v>5927.5</v>
      </c>
      <c r="IX256">
        <v>0.150146</v>
      </c>
      <c r="IY256">
        <v>4.99756</v>
      </c>
      <c r="IZ256">
        <v>2.24854</v>
      </c>
      <c r="JA256">
        <v>2.60498</v>
      </c>
      <c r="JB256">
        <v>1.99585</v>
      </c>
      <c r="JC256">
        <v>2.32666</v>
      </c>
      <c r="JD256">
        <v>22.0625</v>
      </c>
      <c r="JE256">
        <v>14.8062</v>
      </c>
      <c r="JF256">
        <v>2</v>
      </c>
      <c r="JG256">
        <v>614.427</v>
      </c>
      <c r="JH256">
        <v>771.314</v>
      </c>
      <c r="JI256">
        <v>17.776</v>
      </c>
      <c r="JJ256">
        <v>18.6539</v>
      </c>
      <c r="JK256">
        <v>30.0006</v>
      </c>
      <c r="JL256">
        <v>18.5699</v>
      </c>
      <c r="JM256">
        <v>18.5205</v>
      </c>
      <c r="JN256">
        <v>-1</v>
      </c>
      <c r="JO256">
        <v>-30</v>
      </c>
      <c r="JP256">
        <v>-30</v>
      </c>
      <c r="JQ256">
        <v>-999.9</v>
      </c>
      <c r="JR256">
        <v>420.1</v>
      </c>
      <c r="JS256">
        <v>0</v>
      </c>
      <c r="JT256">
        <v>103.464</v>
      </c>
      <c r="JU256">
        <v>105.5</v>
      </c>
    </row>
    <row r="257" spans="1:281">
      <c r="A257">
        <v>241</v>
      </c>
      <c r="B257">
        <v>1654194859.5</v>
      </c>
      <c r="C257">
        <v>14402.4000000954</v>
      </c>
      <c r="D257" t="s">
        <v>905</v>
      </c>
      <c r="E257" t="s">
        <v>906</v>
      </c>
      <c r="F257">
        <v>5</v>
      </c>
      <c r="G257" t="s">
        <v>417</v>
      </c>
      <c r="H257" t="s">
        <v>418</v>
      </c>
      <c r="I257">
        <v>1654194856.5</v>
      </c>
      <c r="J257">
        <f>(K257)/1000</f>
        <v>0</v>
      </c>
      <c r="K257">
        <f>IF(CZ257, AN257, AH257)</f>
        <v>0</v>
      </c>
      <c r="L257">
        <f>IF(CZ257, AI257, AG257)</f>
        <v>0</v>
      </c>
      <c r="M257">
        <f>DB257 - IF(AU257&gt;1, L257*CV257*100.0/(AW257*DP257), 0)</f>
        <v>0</v>
      </c>
      <c r="N257">
        <f>((T257-J257/2)*M257-L257)/(T257+J257/2)</f>
        <v>0</v>
      </c>
      <c r="O257">
        <f>N257*(DI257+DJ257)/1000.0</f>
        <v>0</v>
      </c>
      <c r="P257">
        <f>(DB257 - IF(AU257&gt;1, L257*CV257*100.0/(AW257*DP257), 0))*(DI257+DJ257)/1000.0</f>
        <v>0</v>
      </c>
      <c r="Q257">
        <f>2.0/((1/S257-1/R257)+SIGN(S257)*SQRT((1/S257-1/R257)*(1/S257-1/R257) + 4*CW257/((CW257+1)*(CW257+1))*(2*1/S257*1/R257-1/R257*1/R257)))</f>
        <v>0</v>
      </c>
      <c r="R257">
        <f>IF(LEFT(CX257,1)&lt;&gt;"0",IF(LEFT(CX257,1)="1",3.0,CY257),$D$5+$E$5*(DP257*DI257/($K$5*1000))+$F$5*(DP257*DI257/($K$5*1000))*MAX(MIN(CV257,$J$5),$I$5)*MAX(MIN(CV257,$J$5),$I$5)+$G$5*MAX(MIN(CV257,$J$5),$I$5)*(DP257*DI257/($K$5*1000))+$H$5*(DP257*DI257/($K$5*1000))*(DP257*DI257/($K$5*1000)))</f>
        <v>0</v>
      </c>
      <c r="S257">
        <f>J257*(1000-(1000*0.61365*exp(17.502*W257/(240.97+W257))/(DI257+DJ257)+DD257)/2)/(1000*0.61365*exp(17.502*W257/(240.97+W257))/(DI257+DJ257)-DD257)</f>
        <v>0</v>
      </c>
      <c r="T257">
        <f>1/((CW257+1)/(Q257/1.6)+1/(R257/1.37)) + CW257/((CW257+1)/(Q257/1.6) + CW257/(R257/1.37))</f>
        <v>0</v>
      </c>
      <c r="U257">
        <f>(CR257*CU257)</f>
        <v>0</v>
      </c>
      <c r="V257">
        <f>(DK257+(U257+2*0.95*5.67E-8*(((DK257+$B$7)+273)^4-(DK257+273)^4)-44100*J257)/(1.84*29.3*R257+8*0.95*5.67E-8*(DK257+273)^3))</f>
        <v>0</v>
      </c>
      <c r="W257">
        <f>($C$7*DL257+$D$7*DM257+$E$7*V257)</f>
        <v>0</v>
      </c>
      <c r="X257">
        <f>0.61365*exp(17.502*W257/(240.97+W257))</f>
        <v>0</v>
      </c>
      <c r="Y257">
        <f>(Z257/AA257*100)</f>
        <v>0</v>
      </c>
      <c r="Z257">
        <f>DD257*(DI257+DJ257)/1000</f>
        <v>0</v>
      </c>
      <c r="AA257">
        <f>0.61365*exp(17.502*DK257/(240.97+DK257))</f>
        <v>0</v>
      </c>
      <c r="AB257">
        <f>(X257-DD257*(DI257+DJ257)/1000)</f>
        <v>0</v>
      </c>
      <c r="AC257">
        <f>(-J257*44100)</f>
        <v>0</v>
      </c>
      <c r="AD257">
        <f>2*29.3*R257*0.92*(DK257-W257)</f>
        <v>0</v>
      </c>
      <c r="AE257">
        <f>2*0.95*5.67E-8*(((DK257+$B$7)+273)^4-(W257+273)^4)</f>
        <v>0</v>
      </c>
      <c r="AF257">
        <f>U257+AE257+AC257+AD257</f>
        <v>0</v>
      </c>
      <c r="AG257">
        <f>DH257*AU257*(DC257-DB257*(1000-AU257*DE257)/(1000-AU257*DD257))/(100*CV257)</f>
        <v>0</v>
      </c>
      <c r="AH257">
        <f>1000*DH257*AU257*(DD257-DE257)/(100*CV257*(1000-AU257*DD257))</f>
        <v>0</v>
      </c>
      <c r="AI257">
        <f>(AJ257 - AK257 - DI257*1E3/(8.314*(DK257+273.15)) * AM257/DH257 * AL257) * DH257/(100*CV257) * (1000 - DE257)/1000</f>
        <v>0</v>
      </c>
      <c r="AJ257">
        <v>890.490856876664</v>
      </c>
      <c r="AK257">
        <v>890.956533333334</v>
      </c>
      <c r="AL257">
        <v>-0.35692790488392</v>
      </c>
      <c r="AM257">
        <v>66.9138105753433</v>
      </c>
      <c r="AN257">
        <f>(AP257 - AO257 + DI257*1E3/(8.314*(DK257+273.15)) * AR257/DH257 * AQ257) * DH257/(100*CV257) * 1000/(1000 - AP257)</f>
        <v>0</v>
      </c>
      <c r="AO257">
        <v>9.00522565380187</v>
      </c>
      <c r="AP257">
        <v>9.03640739393939</v>
      </c>
      <c r="AQ257">
        <v>4.93095492225807e-06</v>
      </c>
      <c r="AR257">
        <v>78.336245327383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MAX(0,($B$13+$C$13*DP257)/(1+$D$13*DP257)*DI257/(DK257+273)*$E$13)</f>
        <v>0</v>
      </c>
      <c r="AX257" t="s">
        <v>419</v>
      </c>
      <c r="AY257" t="s">
        <v>419</v>
      </c>
      <c r="AZ257">
        <v>0</v>
      </c>
      <c r="BA257">
        <v>0</v>
      </c>
      <c r="BB257">
        <f>1-AZ257/BA257</f>
        <v>0</v>
      </c>
      <c r="BC257">
        <v>0</v>
      </c>
      <c r="BD257" t="s">
        <v>419</v>
      </c>
      <c r="BE257" t="s">
        <v>419</v>
      </c>
      <c r="BF257">
        <v>0</v>
      </c>
      <c r="BG257">
        <v>0</v>
      </c>
      <c r="BH257">
        <f>1-BF257/BG257</f>
        <v>0</v>
      </c>
      <c r="BI257">
        <v>0.5</v>
      </c>
      <c r="BJ257">
        <f>CS257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419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f>$B$11*DQ257+$C$11*DR257+$F$11*EC257*(1-EF257)</f>
        <v>0</v>
      </c>
      <c r="CS257">
        <f>CR257*CT257</f>
        <v>0</v>
      </c>
      <c r="CT257">
        <f>($B$11*$D$9+$C$11*$D$9+$F$11*((EP257+EH257)/MAX(EP257+EH257+EQ257, 0.1)*$I$9+EQ257/MAX(EP257+EH257+EQ257, 0.1)*$J$9))/($B$11+$C$11+$F$11)</f>
        <v>0</v>
      </c>
      <c r="CU257">
        <f>($B$11*$K$9+$C$11*$K$9+$F$11*((EP257+EH257)/MAX(EP257+EH257+EQ257, 0.1)*$P$9+EQ257/MAX(EP257+EH257+EQ257, 0.1)*$Q$9))/($B$11+$C$11+$F$11)</f>
        <v>0</v>
      </c>
      <c r="CV257">
        <v>6</v>
      </c>
      <c r="CW257">
        <v>0.5</v>
      </c>
      <c r="CX257" t="s">
        <v>420</v>
      </c>
      <c r="CY257">
        <v>2</v>
      </c>
      <c r="CZ257" t="b">
        <v>1</v>
      </c>
      <c r="DA257">
        <v>1654194856.5</v>
      </c>
      <c r="DB257">
        <v>883.855</v>
      </c>
      <c r="DC257">
        <v>883.457</v>
      </c>
      <c r="DD257">
        <v>9.03475636363636</v>
      </c>
      <c r="DE257">
        <v>9.00972727272727</v>
      </c>
      <c r="DF257">
        <v>880.577636363636</v>
      </c>
      <c r="DG257">
        <v>9.05879727272727</v>
      </c>
      <c r="DH257">
        <v>600.005545454545</v>
      </c>
      <c r="DI257">
        <v>90.5270818181818</v>
      </c>
      <c r="DJ257">
        <v>0.0999382181818182</v>
      </c>
      <c r="DK257">
        <v>18.3358272727273</v>
      </c>
      <c r="DL257">
        <v>18.0157090909091</v>
      </c>
      <c r="DM257">
        <v>999.9</v>
      </c>
      <c r="DN257">
        <v>0</v>
      </c>
      <c r="DO257">
        <v>0</v>
      </c>
      <c r="DP257">
        <v>10000.9590909091</v>
      </c>
      <c r="DQ257">
        <v>0</v>
      </c>
      <c r="DR257">
        <v>940.425</v>
      </c>
      <c r="DS257">
        <v>0.397783272727273</v>
      </c>
      <c r="DT257">
        <v>891.913181818182</v>
      </c>
      <c r="DU257">
        <v>891.489272727273</v>
      </c>
      <c r="DV257">
        <v>0.0250289090909091</v>
      </c>
      <c r="DW257">
        <v>883.457</v>
      </c>
      <c r="DX257">
        <v>9.00972727272727</v>
      </c>
      <c r="DY257">
        <v>0.817890090909091</v>
      </c>
      <c r="DZ257">
        <v>0.815624363636364</v>
      </c>
      <c r="EA257">
        <v>4.02164727272727</v>
      </c>
      <c r="EB257">
        <v>3.98217272727273</v>
      </c>
      <c r="EC257">
        <v>0</v>
      </c>
      <c r="ED257">
        <v>0</v>
      </c>
      <c r="EE257">
        <v>0</v>
      </c>
      <c r="EF257">
        <v>0</v>
      </c>
      <c r="EG257">
        <v>-7.22727272727273</v>
      </c>
      <c r="EH257">
        <v>0</v>
      </c>
      <c r="EI257">
        <v>19.8181818181818</v>
      </c>
      <c r="EJ257">
        <v>-1.5</v>
      </c>
      <c r="EK257">
        <v>29.75</v>
      </c>
      <c r="EL257">
        <v>35.6192727272727</v>
      </c>
      <c r="EM257">
        <v>32.062</v>
      </c>
      <c r="EN257">
        <v>36.5</v>
      </c>
      <c r="EO257">
        <v>30.8520909090909</v>
      </c>
      <c r="EP257">
        <v>0</v>
      </c>
      <c r="EQ257">
        <v>0</v>
      </c>
      <c r="ER257">
        <v>0</v>
      </c>
      <c r="ES257">
        <v>1654194860.5</v>
      </c>
      <c r="ET257">
        <v>0</v>
      </c>
      <c r="EU257">
        <v>2.25</v>
      </c>
      <c r="EV257">
        <v>-94.8547004230892</v>
      </c>
      <c r="EW257">
        <v>-21.5555545161441</v>
      </c>
      <c r="EX257">
        <v>21.0192307692308</v>
      </c>
      <c r="EY257">
        <v>15</v>
      </c>
      <c r="EZ257">
        <v>0</v>
      </c>
      <c r="FA257" t="s">
        <v>421</v>
      </c>
      <c r="FB257">
        <v>1653839153.1</v>
      </c>
      <c r="FC257">
        <v>1653839148.6</v>
      </c>
      <c r="FD257">
        <v>0</v>
      </c>
      <c r="FE257">
        <v>0.832</v>
      </c>
      <c r="FF257">
        <v>0.044</v>
      </c>
      <c r="FG257">
        <v>2.673</v>
      </c>
      <c r="FH257">
        <v>0.008</v>
      </c>
      <c r="FI257">
        <v>427</v>
      </c>
      <c r="FJ257">
        <v>11</v>
      </c>
      <c r="FK257">
        <v>0.49</v>
      </c>
      <c r="FL257">
        <v>0.23</v>
      </c>
      <c r="FM257">
        <v>0.903498483870968</v>
      </c>
      <c r="FN257">
        <v>23.6295845806452</v>
      </c>
      <c r="FO257">
        <v>7.24792898249439</v>
      </c>
      <c r="FP257">
        <v>-1</v>
      </c>
      <c r="FQ257">
        <v>1.84615384615385</v>
      </c>
      <c r="FR257">
        <v>-84.5470084909961</v>
      </c>
      <c r="FS257">
        <v>16.7594802280618</v>
      </c>
      <c r="FT257">
        <v>0</v>
      </c>
      <c r="FU257">
        <v>0.0116379619354839</v>
      </c>
      <c r="FV257">
        <v>0.128214737419355</v>
      </c>
      <c r="FW257">
        <v>0.0103295283985358</v>
      </c>
      <c r="FX257">
        <v>0</v>
      </c>
      <c r="FY257">
        <v>0</v>
      </c>
      <c r="FZ257">
        <v>2</v>
      </c>
      <c r="GA257" t="s">
        <v>422</v>
      </c>
      <c r="GB257">
        <v>3.2114</v>
      </c>
      <c r="GC257">
        <v>2.75486</v>
      </c>
      <c r="GD257">
        <v>0.156654</v>
      </c>
      <c r="GE257">
        <v>0.158176</v>
      </c>
      <c r="GF257">
        <v>0.0519579</v>
      </c>
      <c r="GG257">
        <v>0.0523521</v>
      </c>
      <c r="GH257">
        <v>33300.1</v>
      </c>
      <c r="GI257">
        <v>36730.5</v>
      </c>
      <c r="GJ257">
        <v>35737.9</v>
      </c>
      <c r="GK257">
        <v>39557.4</v>
      </c>
      <c r="GL257">
        <v>47952.5</v>
      </c>
      <c r="GM257">
        <v>54050.3</v>
      </c>
      <c r="GN257">
        <v>55704.2</v>
      </c>
      <c r="GO257">
        <v>63319.8</v>
      </c>
      <c r="GP257">
        <v>2.27257</v>
      </c>
      <c r="GQ257">
        <v>2.46953</v>
      </c>
      <c r="GR257">
        <v>0.0767782</v>
      </c>
      <c r="GS257">
        <v>0</v>
      </c>
      <c r="GT257">
        <v>16.7382</v>
      </c>
      <c r="GU257">
        <v>999.9</v>
      </c>
      <c r="GV257">
        <v>39.366</v>
      </c>
      <c r="GW257">
        <v>19.224</v>
      </c>
      <c r="GX257">
        <v>9.72436</v>
      </c>
      <c r="GY257">
        <v>54.0057</v>
      </c>
      <c r="GZ257">
        <v>36.3101</v>
      </c>
      <c r="HA257">
        <v>2</v>
      </c>
      <c r="HB257">
        <v>-0.623336</v>
      </c>
      <c r="HC257">
        <v>0</v>
      </c>
      <c r="HD257">
        <v>20.1788</v>
      </c>
      <c r="HE257">
        <v>5.20396</v>
      </c>
      <c r="HF257">
        <v>12.004</v>
      </c>
      <c r="HG257">
        <v>4.9758</v>
      </c>
      <c r="HH257">
        <v>3.293</v>
      </c>
      <c r="HI257">
        <v>456.1</v>
      </c>
      <c r="HJ257">
        <v>9999</v>
      </c>
      <c r="HK257">
        <v>9999</v>
      </c>
      <c r="HL257">
        <v>8593.3</v>
      </c>
      <c r="HM257">
        <v>1.86234</v>
      </c>
      <c r="HN257">
        <v>1.86761</v>
      </c>
      <c r="HO257">
        <v>1.86737</v>
      </c>
      <c r="HP257">
        <v>1.86843</v>
      </c>
      <c r="HQ257">
        <v>1.86936</v>
      </c>
      <c r="HR257">
        <v>1.86541</v>
      </c>
      <c r="HS257">
        <v>1.86661</v>
      </c>
      <c r="HT257">
        <v>1.86798</v>
      </c>
      <c r="HU257">
        <v>5</v>
      </c>
      <c r="HV257">
        <v>0</v>
      </c>
      <c r="HW257">
        <v>0</v>
      </c>
      <c r="HX257">
        <v>0</v>
      </c>
      <c r="HY257" t="s">
        <v>423</v>
      </c>
      <c r="HZ257" t="s">
        <v>424</v>
      </c>
      <c r="IA257" t="s">
        <v>425</v>
      </c>
      <c r="IB257" t="s">
        <v>425</v>
      </c>
      <c r="IC257" t="s">
        <v>425</v>
      </c>
      <c r="ID257" t="s">
        <v>425</v>
      </c>
      <c r="IE257">
        <v>0</v>
      </c>
      <c r="IF257">
        <v>100</v>
      </c>
      <c r="IG257">
        <v>100</v>
      </c>
      <c r="IH257">
        <v>3.276</v>
      </c>
      <c r="II257">
        <v>-0.024</v>
      </c>
      <c r="IJ257">
        <v>2.1281692141418</v>
      </c>
      <c r="IK257">
        <v>0.00126289029031032</v>
      </c>
      <c r="IL257">
        <v>1.41772891061911e-08</v>
      </c>
      <c r="IM257">
        <v>3.84268295795709e-11</v>
      </c>
      <c r="IN257">
        <v>-0.00961934716735676</v>
      </c>
      <c r="IO257">
        <v>-0.0181798780298593</v>
      </c>
      <c r="IP257">
        <v>0.00198435848900387</v>
      </c>
      <c r="IQ257">
        <v>-1.69116240974151e-05</v>
      </c>
      <c r="IR257">
        <v>-3</v>
      </c>
      <c r="IS257">
        <v>2251</v>
      </c>
      <c r="IT257">
        <v>1</v>
      </c>
      <c r="IU257">
        <v>27</v>
      </c>
      <c r="IV257">
        <v>5928.4</v>
      </c>
      <c r="IW257">
        <v>5928.5</v>
      </c>
      <c r="IX257">
        <v>0.150146</v>
      </c>
      <c r="IY257">
        <v>4.99756</v>
      </c>
      <c r="IZ257">
        <v>2.24854</v>
      </c>
      <c r="JA257">
        <v>2.60498</v>
      </c>
      <c r="JB257">
        <v>1.99585</v>
      </c>
      <c r="JC257">
        <v>2.27661</v>
      </c>
      <c r="JD257">
        <v>22.1229</v>
      </c>
      <c r="JE257">
        <v>14.78</v>
      </c>
      <c r="JF257">
        <v>2</v>
      </c>
      <c r="JG257">
        <v>614.296</v>
      </c>
      <c r="JH257">
        <v>771.151</v>
      </c>
      <c r="JI257">
        <v>17.8498</v>
      </c>
      <c r="JJ257">
        <v>18.7385</v>
      </c>
      <c r="JK257">
        <v>30.0006</v>
      </c>
      <c r="JL257">
        <v>18.6415</v>
      </c>
      <c r="JM257">
        <v>18.5913</v>
      </c>
      <c r="JN257">
        <v>-1</v>
      </c>
      <c r="JO257">
        <v>-30</v>
      </c>
      <c r="JP257">
        <v>-30</v>
      </c>
      <c r="JQ257">
        <v>-999.9</v>
      </c>
      <c r="JR257">
        <v>420.1</v>
      </c>
      <c r="JS257">
        <v>0</v>
      </c>
      <c r="JT257">
        <v>103.449</v>
      </c>
      <c r="JU257">
        <v>105.479</v>
      </c>
    </row>
    <row r="258" spans="1:281">
      <c r="A258">
        <v>242</v>
      </c>
      <c r="B258">
        <v>1654194919.5</v>
      </c>
      <c r="C258">
        <v>14462.4000000954</v>
      </c>
      <c r="D258" t="s">
        <v>907</v>
      </c>
      <c r="E258" t="s">
        <v>908</v>
      </c>
      <c r="F258">
        <v>5</v>
      </c>
      <c r="G258" t="s">
        <v>417</v>
      </c>
      <c r="H258" t="s">
        <v>418</v>
      </c>
      <c r="I258">
        <v>1654194916.5</v>
      </c>
      <c r="J258">
        <f>(K258)/1000</f>
        <v>0</v>
      </c>
      <c r="K258">
        <f>IF(CZ258, AN258, AH258)</f>
        <v>0</v>
      </c>
      <c r="L258">
        <f>IF(CZ258, AI258, AG258)</f>
        <v>0</v>
      </c>
      <c r="M258">
        <f>DB258 - IF(AU258&gt;1, L258*CV258*100.0/(AW258*DP258), 0)</f>
        <v>0</v>
      </c>
      <c r="N258">
        <f>((T258-J258/2)*M258-L258)/(T258+J258/2)</f>
        <v>0</v>
      </c>
      <c r="O258">
        <f>N258*(DI258+DJ258)/1000.0</f>
        <v>0</v>
      </c>
      <c r="P258">
        <f>(DB258 - IF(AU258&gt;1, L258*CV258*100.0/(AW258*DP258), 0))*(DI258+DJ258)/1000.0</f>
        <v>0</v>
      </c>
      <c r="Q258">
        <f>2.0/((1/S258-1/R258)+SIGN(S258)*SQRT((1/S258-1/R258)*(1/S258-1/R258) + 4*CW258/((CW258+1)*(CW258+1))*(2*1/S258*1/R258-1/R258*1/R258)))</f>
        <v>0</v>
      </c>
      <c r="R258">
        <f>IF(LEFT(CX258,1)&lt;&gt;"0",IF(LEFT(CX258,1)="1",3.0,CY258),$D$5+$E$5*(DP258*DI258/($K$5*1000))+$F$5*(DP258*DI258/($K$5*1000))*MAX(MIN(CV258,$J$5),$I$5)*MAX(MIN(CV258,$J$5),$I$5)+$G$5*MAX(MIN(CV258,$J$5),$I$5)*(DP258*DI258/($K$5*1000))+$H$5*(DP258*DI258/($K$5*1000))*(DP258*DI258/($K$5*1000)))</f>
        <v>0</v>
      </c>
      <c r="S258">
        <f>J258*(1000-(1000*0.61365*exp(17.502*W258/(240.97+W258))/(DI258+DJ258)+DD258)/2)/(1000*0.61365*exp(17.502*W258/(240.97+W258))/(DI258+DJ258)-DD258)</f>
        <v>0</v>
      </c>
      <c r="T258">
        <f>1/((CW258+1)/(Q258/1.6)+1/(R258/1.37)) + CW258/((CW258+1)/(Q258/1.6) + CW258/(R258/1.37))</f>
        <v>0</v>
      </c>
      <c r="U258">
        <f>(CR258*CU258)</f>
        <v>0</v>
      </c>
      <c r="V258">
        <f>(DK258+(U258+2*0.95*5.67E-8*(((DK258+$B$7)+273)^4-(DK258+273)^4)-44100*J258)/(1.84*29.3*R258+8*0.95*5.67E-8*(DK258+273)^3))</f>
        <v>0</v>
      </c>
      <c r="W258">
        <f>($C$7*DL258+$D$7*DM258+$E$7*V258)</f>
        <v>0</v>
      </c>
      <c r="X258">
        <f>0.61365*exp(17.502*W258/(240.97+W258))</f>
        <v>0</v>
      </c>
      <c r="Y258">
        <f>(Z258/AA258*100)</f>
        <v>0</v>
      </c>
      <c r="Z258">
        <f>DD258*(DI258+DJ258)/1000</f>
        <v>0</v>
      </c>
      <c r="AA258">
        <f>0.61365*exp(17.502*DK258/(240.97+DK258))</f>
        <v>0</v>
      </c>
      <c r="AB258">
        <f>(X258-DD258*(DI258+DJ258)/1000)</f>
        <v>0</v>
      </c>
      <c r="AC258">
        <f>(-J258*44100)</f>
        <v>0</v>
      </c>
      <c r="AD258">
        <f>2*29.3*R258*0.92*(DK258-W258)</f>
        <v>0</v>
      </c>
      <c r="AE258">
        <f>2*0.95*5.67E-8*(((DK258+$B$7)+273)^4-(W258+273)^4)</f>
        <v>0</v>
      </c>
      <c r="AF258">
        <f>U258+AE258+AC258+AD258</f>
        <v>0</v>
      </c>
      <c r="AG258">
        <f>DH258*AU258*(DC258-DB258*(1000-AU258*DE258)/(1000-AU258*DD258))/(100*CV258)</f>
        <v>0</v>
      </c>
      <c r="AH258">
        <f>1000*DH258*AU258*(DD258-DE258)/(100*CV258*(1000-AU258*DD258))</f>
        <v>0</v>
      </c>
      <c r="AI258">
        <f>(AJ258 - AK258 - DI258*1E3/(8.314*(DK258+273.15)) * AM258/DH258 * AL258) * DH258/(100*CV258) * (1000 - DE258)/1000</f>
        <v>0</v>
      </c>
      <c r="AJ258">
        <v>927.561438604416</v>
      </c>
      <c r="AK258">
        <v>927.500648484848</v>
      </c>
      <c r="AL258">
        <v>-0.316927700235683</v>
      </c>
      <c r="AM258">
        <v>67.0802595407747</v>
      </c>
      <c r="AN258">
        <f>(AP258 - AO258 + DI258*1E3/(8.314*(DK258+273.15)) * AR258/DH258 * AQ258) * DH258/(100*CV258) * 1000/(1000 - AP258)</f>
        <v>0</v>
      </c>
      <c r="AO258">
        <v>9.18436413063713</v>
      </c>
      <c r="AP258">
        <v>9.21838387878788</v>
      </c>
      <c r="AQ258">
        <v>-6.57715140622662e-05</v>
      </c>
      <c r="AR258">
        <v>79.0838666556397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MAX(0,($B$13+$C$13*DP258)/(1+$D$13*DP258)*DI258/(DK258+273)*$E$13)</f>
        <v>0</v>
      </c>
      <c r="AX258" t="s">
        <v>419</v>
      </c>
      <c r="AY258" t="s">
        <v>419</v>
      </c>
      <c r="AZ258">
        <v>0</v>
      </c>
      <c r="BA258">
        <v>0</v>
      </c>
      <c r="BB258">
        <f>1-AZ258/BA258</f>
        <v>0</v>
      </c>
      <c r="BC258">
        <v>0</v>
      </c>
      <c r="BD258" t="s">
        <v>419</v>
      </c>
      <c r="BE258" t="s">
        <v>419</v>
      </c>
      <c r="BF258">
        <v>0</v>
      </c>
      <c r="BG258">
        <v>0</v>
      </c>
      <c r="BH258">
        <f>1-BF258/BG258</f>
        <v>0</v>
      </c>
      <c r="BI258">
        <v>0.5</v>
      </c>
      <c r="BJ258">
        <f>CS258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419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f>$B$11*DQ258+$C$11*DR258+$F$11*EC258*(1-EF258)</f>
        <v>0</v>
      </c>
      <c r="CS258">
        <f>CR258*CT258</f>
        <v>0</v>
      </c>
      <c r="CT258">
        <f>($B$11*$D$9+$C$11*$D$9+$F$11*((EP258+EH258)/MAX(EP258+EH258+EQ258, 0.1)*$I$9+EQ258/MAX(EP258+EH258+EQ258, 0.1)*$J$9))/($B$11+$C$11+$F$11)</f>
        <v>0</v>
      </c>
      <c r="CU258">
        <f>($B$11*$K$9+$C$11*$K$9+$F$11*((EP258+EH258)/MAX(EP258+EH258+EQ258, 0.1)*$P$9+EQ258/MAX(EP258+EH258+EQ258, 0.1)*$Q$9))/($B$11+$C$11+$F$11)</f>
        <v>0</v>
      </c>
      <c r="CV258">
        <v>6</v>
      </c>
      <c r="CW258">
        <v>0.5</v>
      </c>
      <c r="CX258" t="s">
        <v>420</v>
      </c>
      <c r="CY258">
        <v>2</v>
      </c>
      <c r="CZ258" t="b">
        <v>1</v>
      </c>
      <c r="DA258">
        <v>1654194916.5</v>
      </c>
      <c r="DB258">
        <v>919.698090909091</v>
      </c>
      <c r="DC258">
        <v>919.589454545455</v>
      </c>
      <c r="DD258">
        <v>9.21970727272728</v>
      </c>
      <c r="DE258">
        <v>9.18576272727273</v>
      </c>
      <c r="DF258">
        <v>916.371</v>
      </c>
      <c r="DG258">
        <v>9.24121272727273</v>
      </c>
      <c r="DH258">
        <v>600.173636363636</v>
      </c>
      <c r="DI258">
        <v>90.5262</v>
      </c>
      <c r="DJ258">
        <v>0.0999991363636363</v>
      </c>
      <c r="DK258">
        <v>18.4631272727273</v>
      </c>
      <c r="DL258">
        <v>18.1583727272727</v>
      </c>
      <c r="DM258">
        <v>999.9</v>
      </c>
      <c r="DN258">
        <v>0</v>
      </c>
      <c r="DO258">
        <v>0</v>
      </c>
      <c r="DP258">
        <v>9989.65</v>
      </c>
      <c r="DQ258">
        <v>0</v>
      </c>
      <c r="DR258">
        <v>938.762545454545</v>
      </c>
      <c r="DS258">
        <v>0.108565</v>
      </c>
      <c r="DT258">
        <v>928.256272727273</v>
      </c>
      <c r="DU258">
        <v>928.115</v>
      </c>
      <c r="DV258">
        <v>0.0339446454545455</v>
      </c>
      <c r="DW258">
        <v>919.589454545455</v>
      </c>
      <c r="DX258">
        <v>9.18576272727273</v>
      </c>
      <c r="DY258">
        <v>0.834625181818182</v>
      </c>
      <c r="DZ258">
        <v>0.831552272727273</v>
      </c>
      <c r="EA258">
        <v>4.31024363636364</v>
      </c>
      <c r="EB258">
        <v>4.25763636363636</v>
      </c>
      <c r="EC258">
        <v>0</v>
      </c>
      <c r="ED258">
        <v>0</v>
      </c>
      <c r="EE258">
        <v>0</v>
      </c>
      <c r="EF258">
        <v>0</v>
      </c>
      <c r="EG258">
        <v>8.18181818181818</v>
      </c>
      <c r="EH258">
        <v>0</v>
      </c>
      <c r="EI258">
        <v>6.86363636363636</v>
      </c>
      <c r="EJ258">
        <v>-2.90909090909091</v>
      </c>
      <c r="EK258">
        <v>29.7838181818182</v>
      </c>
      <c r="EL258">
        <v>35.7612727272727</v>
      </c>
      <c r="EM258">
        <v>32.125</v>
      </c>
      <c r="EN258">
        <v>36.562</v>
      </c>
      <c r="EO258">
        <v>30.937</v>
      </c>
      <c r="EP258">
        <v>0</v>
      </c>
      <c r="EQ258">
        <v>0</v>
      </c>
      <c r="ER258">
        <v>0</v>
      </c>
      <c r="ES258">
        <v>1654194920.5</v>
      </c>
      <c r="ET258">
        <v>0</v>
      </c>
      <c r="EU258">
        <v>5.25</v>
      </c>
      <c r="EV258">
        <v>-1.89743586239327</v>
      </c>
      <c r="EW258">
        <v>-13.1965812368023</v>
      </c>
      <c r="EX258">
        <v>8.42307692307692</v>
      </c>
      <c r="EY258">
        <v>15</v>
      </c>
      <c r="EZ258">
        <v>0</v>
      </c>
      <c r="FA258" t="s">
        <v>421</v>
      </c>
      <c r="FB258">
        <v>1653839153.1</v>
      </c>
      <c r="FC258">
        <v>1653839148.6</v>
      </c>
      <c r="FD258">
        <v>0</v>
      </c>
      <c r="FE258">
        <v>0.832</v>
      </c>
      <c r="FF258">
        <v>0.044</v>
      </c>
      <c r="FG258">
        <v>2.673</v>
      </c>
      <c r="FH258">
        <v>0.008</v>
      </c>
      <c r="FI258">
        <v>427</v>
      </c>
      <c r="FJ258">
        <v>11</v>
      </c>
      <c r="FK258">
        <v>0.49</v>
      </c>
      <c r="FL258">
        <v>0.23</v>
      </c>
      <c r="FM258">
        <v>-2.35237332258065</v>
      </c>
      <c r="FN258">
        <v>35.0479377580645</v>
      </c>
      <c r="FO258">
        <v>3.76707003696326</v>
      </c>
      <c r="FP258">
        <v>-1</v>
      </c>
      <c r="FQ258">
        <v>5.36538461538461</v>
      </c>
      <c r="FR258">
        <v>-9.35042725930264</v>
      </c>
      <c r="FS258">
        <v>12.0380468102561</v>
      </c>
      <c r="FT258">
        <v>0</v>
      </c>
      <c r="FU258">
        <v>0.0176083276032258</v>
      </c>
      <c r="FV258">
        <v>0.193584236482258</v>
      </c>
      <c r="FW258">
        <v>0.0146423315037352</v>
      </c>
      <c r="FX258">
        <v>0</v>
      </c>
      <c r="FY258">
        <v>0</v>
      </c>
      <c r="FZ258">
        <v>2</v>
      </c>
      <c r="GA258" t="s">
        <v>422</v>
      </c>
      <c r="GB258">
        <v>3.21138</v>
      </c>
      <c r="GC258">
        <v>2.75482</v>
      </c>
      <c r="GD258">
        <v>0.160735</v>
      </c>
      <c r="GE258">
        <v>0.161124</v>
      </c>
      <c r="GF258">
        <v>0.0527423</v>
      </c>
      <c r="GG258">
        <v>0.0530628</v>
      </c>
      <c r="GH258">
        <v>33133.4</v>
      </c>
      <c r="GI258">
        <v>36592.8</v>
      </c>
      <c r="GJ258">
        <v>35732</v>
      </c>
      <c r="GK258">
        <v>39547.9</v>
      </c>
      <c r="GL258">
        <v>47905.6</v>
      </c>
      <c r="GM258">
        <v>53997.6</v>
      </c>
      <c r="GN258">
        <v>55696.8</v>
      </c>
      <c r="GO258">
        <v>63306</v>
      </c>
      <c r="GP258">
        <v>2.27115</v>
      </c>
      <c r="GQ258">
        <v>1.80713</v>
      </c>
      <c r="GR258">
        <v>0.073418</v>
      </c>
      <c r="GS258">
        <v>0</v>
      </c>
      <c r="GT258">
        <v>16.9448</v>
      </c>
      <c r="GU258">
        <v>999.9</v>
      </c>
      <c r="GV258">
        <v>39.391</v>
      </c>
      <c r="GW258">
        <v>19.244</v>
      </c>
      <c r="GX258">
        <v>9.74348</v>
      </c>
      <c r="GY258">
        <v>54.5457</v>
      </c>
      <c r="GZ258">
        <v>52.6002</v>
      </c>
      <c r="HA258">
        <v>1</v>
      </c>
      <c r="HB258">
        <v>-0.615569</v>
      </c>
      <c r="HC258">
        <v>0</v>
      </c>
      <c r="HD258">
        <v>20.1786</v>
      </c>
      <c r="HE258">
        <v>5.20172</v>
      </c>
      <c r="HF258">
        <v>12.004</v>
      </c>
      <c r="HG258">
        <v>4.9758</v>
      </c>
      <c r="HH258">
        <v>3.293</v>
      </c>
      <c r="HI258">
        <v>456.1</v>
      </c>
      <c r="HJ258">
        <v>9999</v>
      </c>
      <c r="HK258">
        <v>9999</v>
      </c>
      <c r="HL258">
        <v>8593.3</v>
      </c>
      <c r="HM258">
        <v>1.86234</v>
      </c>
      <c r="HN258">
        <v>1.86762</v>
      </c>
      <c r="HO258">
        <v>1.86736</v>
      </c>
      <c r="HP258">
        <v>1.86843</v>
      </c>
      <c r="HQ258">
        <v>1.86935</v>
      </c>
      <c r="HR258">
        <v>1.86539</v>
      </c>
      <c r="HS258">
        <v>1.86661</v>
      </c>
      <c r="HT258">
        <v>1.86798</v>
      </c>
      <c r="HU258">
        <v>5</v>
      </c>
      <c r="HV258">
        <v>0</v>
      </c>
      <c r="HW258">
        <v>0</v>
      </c>
      <c r="HX258">
        <v>0</v>
      </c>
      <c r="HY258" t="s">
        <v>423</v>
      </c>
      <c r="HZ258" t="s">
        <v>424</v>
      </c>
      <c r="IA258" t="s">
        <v>425</v>
      </c>
      <c r="IB258" t="s">
        <v>425</v>
      </c>
      <c r="IC258" t="s">
        <v>425</v>
      </c>
      <c r="ID258" t="s">
        <v>425</v>
      </c>
      <c r="IE258">
        <v>0</v>
      </c>
      <c r="IF258">
        <v>100</v>
      </c>
      <c r="IG258">
        <v>100</v>
      </c>
      <c r="IH258">
        <v>3.326</v>
      </c>
      <c r="II258">
        <v>-0.0215</v>
      </c>
      <c r="IJ258">
        <v>2.1281692141418</v>
      </c>
      <c r="IK258">
        <v>0.00126289029031032</v>
      </c>
      <c r="IL258">
        <v>1.41772891061911e-08</v>
      </c>
      <c r="IM258">
        <v>3.84268295795709e-11</v>
      </c>
      <c r="IN258">
        <v>-0.00961934716735676</v>
      </c>
      <c r="IO258">
        <v>-0.0181798780298593</v>
      </c>
      <c r="IP258">
        <v>0.00198435848900387</v>
      </c>
      <c r="IQ258">
        <v>-1.69116240974151e-05</v>
      </c>
      <c r="IR258">
        <v>-3</v>
      </c>
      <c r="IS258">
        <v>2251</v>
      </c>
      <c r="IT258">
        <v>1</v>
      </c>
      <c r="IU258">
        <v>27</v>
      </c>
      <c r="IV258">
        <v>5929.4</v>
      </c>
      <c r="IW258">
        <v>5929.5</v>
      </c>
      <c r="IX258">
        <v>0.150146</v>
      </c>
      <c r="IY258">
        <v>4.99756</v>
      </c>
      <c r="IZ258">
        <v>1.54907</v>
      </c>
      <c r="JA258">
        <v>2.30713</v>
      </c>
      <c r="JB258">
        <v>1.34766</v>
      </c>
      <c r="JC258">
        <v>2.26807</v>
      </c>
      <c r="JD258">
        <v>22.2034</v>
      </c>
      <c r="JE258">
        <v>14.78</v>
      </c>
      <c r="JF258">
        <v>2</v>
      </c>
      <c r="JG258">
        <v>614.429</v>
      </c>
      <c r="JH258">
        <v>335.096</v>
      </c>
      <c r="JI258">
        <v>17.9393</v>
      </c>
      <c r="JJ258">
        <v>18.8424</v>
      </c>
      <c r="JK258">
        <v>30.0008</v>
      </c>
      <c r="JL258">
        <v>18.7318</v>
      </c>
      <c r="JM258">
        <v>18.7041</v>
      </c>
      <c r="JN258">
        <v>-1</v>
      </c>
      <c r="JO258">
        <v>-30</v>
      </c>
      <c r="JP258">
        <v>-30</v>
      </c>
      <c r="JQ258">
        <v>-999.9</v>
      </c>
      <c r="JR258">
        <v>420.1</v>
      </c>
      <c r="JS258">
        <v>0</v>
      </c>
      <c r="JT258">
        <v>103.434</v>
      </c>
      <c r="JU258">
        <v>105.455</v>
      </c>
    </row>
    <row r="259" spans="1:281">
      <c r="A259">
        <v>243</v>
      </c>
      <c r="B259">
        <v>1654194979.5</v>
      </c>
      <c r="C259">
        <v>14522.4000000954</v>
      </c>
      <c r="D259" t="s">
        <v>909</v>
      </c>
      <c r="E259" t="s">
        <v>910</v>
      </c>
      <c r="F259">
        <v>5</v>
      </c>
      <c r="G259" t="s">
        <v>417</v>
      </c>
      <c r="H259" t="s">
        <v>418</v>
      </c>
      <c r="I259">
        <v>1654194976.5</v>
      </c>
      <c r="J259">
        <f>(K259)/1000</f>
        <v>0</v>
      </c>
      <c r="K259">
        <f>IF(CZ259, AN259, AH259)</f>
        <v>0</v>
      </c>
      <c r="L259">
        <f>IF(CZ259, AI259, AG259)</f>
        <v>0</v>
      </c>
      <c r="M259">
        <f>DB259 - IF(AU259&gt;1, L259*CV259*100.0/(AW259*DP259), 0)</f>
        <v>0</v>
      </c>
      <c r="N259">
        <f>((T259-J259/2)*M259-L259)/(T259+J259/2)</f>
        <v>0</v>
      </c>
      <c r="O259">
        <f>N259*(DI259+DJ259)/1000.0</f>
        <v>0</v>
      </c>
      <c r="P259">
        <f>(DB259 - IF(AU259&gt;1, L259*CV259*100.0/(AW259*DP259), 0))*(DI259+DJ259)/1000.0</f>
        <v>0</v>
      </c>
      <c r="Q259">
        <f>2.0/((1/S259-1/R259)+SIGN(S259)*SQRT((1/S259-1/R259)*(1/S259-1/R259) + 4*CW259/((CW259+1)*(CW259+1))*(2*1/S259*1/R259-1/R259*1/R259)))</f>
        <v>0</v>
      </c>
      <c r="R259">
        <f>IF(LEFT(CX259,1)&lt;&gt;"0",IF(LEFT(CX259,1)="1",3.0,CY259),$D$5+$E$5*(DP259*DI259/($K$5*1000))+$F$5*(DP259*DI259/($K$5*1000))*MAX(MIN(CV259,$J$5),$I$5)*MAX(MIN(CV259,$J$5),$I$5)+$G$5*MAX(MIN(CV259,$J$5),$I$5)*(DP259*DI259/($K$5*1000))+$H$5*(DP259*DI259/($K$5*1000))*(DP259*DI259/($K$5*1000)))</f>
        <v>0</v>
      </c>
      <c r="S259">
        <f>J259*(1000-(1000*0.61365*exp(17.502*W259/(240.97+W259))/(DI259+DJ259)+DD259)/2)/(1000*0.61365*exp(17.502*W259/(240.97+W259))/(DI259+DJ259)-DD259)</f>
        <v>0</v>
      </c>
      <c r="T259">
        <f>1/((CW259+1)/(Q259/1.6)+1/(R259/1.37)) + CW259/((CW259+1)/(Q259/1.6) + CW259/(R259/1.37))</f>
        <v>0</v>
      </c>
      <c r="U259">
        <f>(CR259*CU259)</f>
        <v>0</v>
      </c>
      <c r="V259">
        <f>(DK259+(U259+2*0.95*5.67E-8*(((DK259+$B$7)+273)^4-(DK259+273)^4)-44100*J259)/(1.84*29.3*R259+8*0.95*5.67E-8*(DK259+273)^3))</f>
        <v>0</v>
      </c>
      <c r="W259">
        <f>($C$7*DL259+$D$7*DM259+$E$7*V259)</f>
        <v>0</v>
      </c>
      <c r="X259">
        <f>0.61365*exp(17.502*W259/(240.97+W259))</f>
        <v>0</v>
      </c>
      <c r="Y259">
        <f>(Z259/AA259*100)</f>
        <v>0</v>
      </c>
      <c r="Z259">
        <f>DD259*(DI259+DJ259)/1000</f>
        <v>0</v>
      </c>
      <c r="AA259">
        <f>0.61365*exp(17.502*DK259/(240.97+DK259))</f>
        <v>0</v>
      </c>
      <c r="AB259">
        <f>(X259-DD259*(DI259+DJ259)/1000)</f>
        <v>0</v>
      </c>
      <c r="AC259">
        <f>(-J259*44100)</f>
        <v>0</v>
      </c>
      <c r="AD259">
        <f>2*29.3*R259*0.92*(DK259-W259)</f>
        <v>0</v>
      </c>
      <c r="AE259">
        <f>2*0.95*5.67E-8*(((DK259+$B$7)+273)^4-(W259+273)^4)</f>
        <v>0</v>
      </c>
      <c r="AF259">
        <f>U259+AE259+AC259+AD259</f>
        <v>0</v>
      </c>
      <c r="AG259">
        <f>DH259*AU259*(DC259-DB259*(1000-AU259*DE259)/(1000-AU259*DD259))/(100*CV259)</f>
        <v>0</v>
      </c>
      <c r="AH259">
        <f>1000*DH259*AU259*(DD259-DE259)/(100*CV259*(1000-AU259*DD259))</f>
        <v>0</v>
      </c>
      <c r="AI259">
        <f>(AJ259 - AK259 - DI259*1E3/(8.314*(DK259+273.15)) * AM259/DH259 * AL259) * DH259/(100*CV259) * (1000 - DE259)/1000</f>
        <v>0</v>
      </c>
      <c r="AJ259">
        <v>905.198473943356</v>
      </c>
      <c r="AK259">
        <v>906.529442424242</v>
      </c>
      <c r="AL259">
        <v>-0.634005689714438</v>
      </c>
      <c r="AM259">
        <v>67.0802595407747</v>
      </c>
      <c r="AN259">
        <f>(AP259 - AO259 + DI259*1E3/(8.314*(DK259+273.15)) * AR259/DH259 * AQ259) * DH259/(100*CV259) * 1000/(1000 - AP259)</f>
        <v>0</v>
      </c>
      <c r="AO259">
        <v>9.36952069307126</v>
      </c>
      <c r="AP259">
        <v>9.39335133333333</v>
      </c>
      <c r="AQ259">
        <v>0.000597321047570732</v>
      </c>
      <c r="AR259">
        <v>79.0838666556397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MAX(0,($B$13+$C$13*DP259)/(1+$D$13*DP259)*DI259/(DK259+273)*$E$13)</f>
        <v>0</v>
      </c>
      <c r="AX259" t="s">
        <v>419</v>
      </c>
      <c r="AY259" t="s">
        <v>419</v>
      </c>
      <c r="AZ259">
        <v>0</v>
      </c>
      <c r="BA259">
        <v>0</v>
      </c>
      <c r="BB259">
        <f>1-AZ259/BA259</f>
        <v>0</v>
      </c>
      <c r="BC259">
        <v>0</v>
      </c>
      <c r="BD259" t="s">
        <v>419</v>
      </c>
      <c r="BE259" t="s">
        <v>419</v>
      </c>
      <c r="BF259">
        <v>0</v>
      </c>
      <c r="BG259">
        <v>0</v>
      </c>
      <c r="BH259">
        <f>1-BF259/BG259</f>
        <v>0</v>
      </c>
      <c r="BI259">
        <v>0.5</v>
      </c>
      <c r="BJ259">
        <f>CS259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419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f>$B$11*DQ259+$C$11*DR259+$F$11*EC259*(1-EF259)</f>
        <v>0</v>
      </c>
      <c r="CS259">
        <f>CR259*CT259</f>
        <v>0</v>
      </c>
      <c r="CT259">
        <f>($B$11*$D$9+$C$11*$D$9+$F$11*((EP259+EH259)/MAX(EP259+EH259+EQ259, 0.1)*$I$9+EQ259/MAX(EP259+EH259+EQ259, 0.1)*$J$9))/($B$11+$C$11+$F$11)</f>
        <v>0</v>
      </c>
      <c r="CU259">
        <f>($B$11*$K$9+$C$11*$K$9+$F$11*((EP259+EH259)/MAX(EP259+EH259+EQ259, 0.1)*$P$9+EQ259/MAX(EP259+EH259+EQ259, 0.1)*$Q$9))/($B$11+$C$11+$F$11)</f>
        <v>0</v>
      </c>
      <c r="CV259">
        <v>6</v>
      </c>
      <c r="CW259">
        <v>0.5</v>
      </c>
      <c r="CX259" t="s">
        <v>420</v>
      </c>
      <c r="CY259">
        <v>2</v>
      </c>
      <c r="CZ259" t="b">
        <v>1</v>
      </c>
      <c r="DA259">
        <v>1654194976.5</v>
      </c>
      <c r="DB259">
        <v>899.590545454545</v>
      </c>
      <c r="DC259">
        <v>897.265272727273</v>
      </c>
      <c r="DD259">
        <v>9.38984181818182</v>
      </c>
      <c r="DE259">
        <v>9.37082090909091</v>
      </c>
      <c r="DF259">
        <v>896.291454545454</v>
      </c>
      <c r="DG259">
        <v>9.40892818181818</v>
      </c>
      <c r="DH259">
        <v>600.135727272727</v>
      </c>
      <c r="DI259">
        <v>90.5304909090909</v>
      </c>
      <c r="DJ259">
        <v>0.0998861909090909</v>
      </c>
      <c r="DK259">
        <v>18.5966181818182</v>
      </c>
      <c r="DL259">
        <v>18.2959727272727</v>
      </c>
      <c r="DM259">
        <v>999.9</v>
      </c>
      <c r="DN259">
        <v>0</v>
      </c>
      <c r="DO259">
        <v>0</v>
      </c>
      <c r="DP259">
        <v>9999.43909090909</v>
      </c>
      <c r="DQ259">
        <v>0</v>
      </c>
      <c r="DR259">
        <v>937.334636363636</v>
      </c>
      <c r="DS259">
        <v>2.32540636363636</v>
      </c>
      <c r="DT259">
        <v>908.117636363636</v>
      </c>
      <c r="DU259">
        <v>905.753090909091</v>
      </c>
      <c r="DV259">
        <v>0.01902069</v>
      </c>
      <c r="DW259">
        <v>897.265272727273</v>
      </c>
      <c r="DX259">
        <v>9.37082090909091</v>
      </c>
      <c r="DY259">
        <v>0.850066818181818</v>
      </c>
      <c r="DZ259">
        <v>0.848345</v>
      </c>
      <c r="EA259">
        <v>4.57203454545455</v>
      </c>
      <c r="EB259">
        <v>4.54304909090909</v>
      </c>
      <c r="EC259">
        <v>0</v>
      </c>
      <c r="ED259">
        <v>0</v>
      </c>
      <c r="EE259">
        <v>0</v>
      </c>
      <c r="EF259">
        <v>0</v>
      </c>
      <c r="EG259">
        <v>1.72727272727273</v>
      </c>
      <c r="EH259">
        <v>0</v>
      </c>
      <c r="EI259">
        <v>20.9545454545455</v>
      </c>
      <c r="EJ259">
        <v>-2.31818181818182</v>
      </c>
      <c r="EK259">
        <v>29.8349090909091</v>
      </c>
      <c r="EL259">
        <v>35.937</v>
      </c>
      <c r="EM259">
        <v>32.2328181818182</v>
      </c>
      <c r="EN259">
        <v>36.6475454545455</v>
      </c>
      <c r="EO259">
        <v>31</v>
      </c>
      <c r="EP259">
        <v>0</v>
      </c>
      <c r="EQ259">
        <v>0</v>
      </c>
      <c r="ER259">
        <v>0</v>
      </c>
      <c r="ES259">
        <v>1654194980.5</v>
      </c>
      <c r="ET259">
        <v>0</v>
      </c>
      <c r="EU259">
        <v>-0.846153846153846</v>
      </c>
      <c r="EV259">
        <v>3.55555504868022</v>
      </c>
      <c r="EW259">
        <v>14.1025644853854</v>
      </c>
      <c r="EX259">
        <v>21.4423076923077</v>
      </c>
      <c r="EY259">
        <v>15</v>
      </c>
      <c r="EZ259">
        <v>0</v>
      </c>
      <c r="FA259" t="s">
        <v>421</v>
      </c>
      <c r="FB259">
        <v>1653839153.1</v>
      </c>
      <c r="FC259">
        <v>1653839148.6</v>
      </c>
      <c r="FD259">
        <v>0</v>
      </c>
      <c r="FE259">
        <v>0.832</v>
      </c>
      <c r="FF259">
        <v>0.044</v>
      </c>
      <c r="FG259">
        <v>2.673</v>
      </c>
      <c r="FH259">
        <v>0.008</v>
      </c>
      <c r="FI259">
        <v>427</v>
      </c>
      <c r="FJ259">
        <v>11</v>
      </c>
      <c r="FK259">
        <v>0.49</v>
      </c>
      <c r="FL259">
        <v>0.23</v>
      </c>
      <c r="FM259">
        <v>2.45104483870968</v>
      </c>
      <c r="FN259">
        <v>-1.31641838709678</v>
      </c>
      <c r="FO259">
        <v>0.114640830559734</v>
      </c>
      <c r="FP259">
        <v>-1</v>
      </c>
      <c r="FQ259">
        <v>-0.903846153846154</v>
      </c>
      <c r="FR259">
        <v>-7.33333377181869</v>
      </c>
      <c r="FS259">
        <v>10.1422756045115</v>
      </c>
      <c r="FT259">
        <v>0</v>
      </c>
      <c r="FU259">
        <v>0.0046171675483871</v>
      </c>
      <c r="FV259">
        <v>0.124427406629032</v>
      </c>
      <c r="FW259">
        <v>0.0103936895108251</v>
      </c>
      <c r="FX259">
        <v>0</v>
      </c>
      <c r="FY259">
        <v>0</v>
      </c>
      <c r="FZ259">
        <v>2</v>
      </c>
      <c r="GA259" t="s">
        <v>422</v>
      </c>
      <c r="GB259">
        <v>3.2112</v>
      </c>
      <c r="GC259">
        <v>2.7549</v>
      </c>
      <c r="GD259">
        <v>0.158299</v>
      </c>
      <c r="GE259">
        <v>0.158355</v>
      </c>
      <c r="GF259">
        <v>0.0534953</v>
      </c>
      <c r="GG259">
        <v>0.0538514</v>
      </c>
      <c r="GH259">
        <v>33221.8</v>
      </c>
      <c r="GI259">
        <v>36702.8</v>
      </c>
      <c r="GJ259">
        <v>35724.6</v>
      </c>
      <c r="GK259">
        <v>39537.4</v>
      </c>
      <c r="GL259">
        <v>47858.6</v>
      </c>
      <c r="GM259">
        <v>53938.7</v>
      </c>
      <c r="GN259">
        <v>55687.6</v>
      </c>
      <c r="GO259">
        <v>63290.5</v>
      </c>
      <c r="GP259">
        <v>2.26912</v>
      </c>
      <c r="GQ259">
        <v>1.80415</v>
      </c>
      <c r="GR259">
        <v>0.0686906</v>
      </c>
      <c r="GS259">
        <v>0</v>
      </c>
      <c r="GT259">
        <v>17.1515</v>
      </c>
      <c r="GU259">
        <v>999.9</v>
      </c>
      <c r="GV259">
        <v>39.617</v>
      </c>
      <c r="GW259">
        <v>19.254</v>
      </c>
      <c r="GX259">
        <v>9.80348</v>
      </c>
      <c r="GY259">
        <v>54.0357</v>
      </c>
      <c r="GZ259">
        <v>52.6522</v>
      </c>
      <c r="HA259">
        <v>1</v>
      </c>
      <c r="HB259">
        <v>-0.606776</v>
      </c>
      <c r="HC259">
        <v>0</v>
      </c>
      <c r="HD259">
        <v>20.1785</v>
      </c>
      <c r="HE259">
        <v>5.20321</v>
      </c>
      <c r="HF259">
        <v>12.004</v>
      </c>
      <c r="HG259">
        <v>4.9758</v>
      </c>
      <c r="HH259">
        <v>3.293</v>
      </c>
      <c r="HI259">
        <v>456.1</v>
      </c>
      <c r="HJ259">
        <v>9999</v>
      </c>
      <c r="HK259">
        <v>9999</v>
      </c>
      <c r="HL259">
        <v>8593.3</v>
      </c>
      <c r="HM259">
        <v>1.86234</v>
      </c>
      <c r="HN259">
        <v>1.8676</v>
      </c>
      <c r="HO259">
        <v>1.86737</v>
      </c>
      <c r="HP259">
        <v>1.86843</v>
      </c>
      <c r="HQ259">
        <v>1.86936</v>
      </c>
      <c r="HR259">
        <v>1.86542</v>
      </c>
      <c r="HS259">
        <v>1.86661</v>
      </c>
      <c r="HT259">
        <v>1.86798</v>
      </c>
      <c r="HU259">
        <v>5</v>
      </c>
      <c r="HV259">
        <v>0</v>
      </c>
      <c r="HW259">
        <v>0</v>
      </c>
      <c r="HX259">
        <v>0</v>
      </c>
      <c r="HY259" t="s">
        <v>423</v>
      </c>
      <c r="HZ259" t="s">
        <v>424</v>
      </c>
      <c r="IA259" t="s">
        <v>425</v>
      </c>
      <c r="IB259" t="s">
        <v>425</v>
      </c>
      <c r="IC259" t="s">
        <v>425</v>
      </c>
      <c r="ID259" t="s">
        <v>425</v>
      </c>
      <c r="IE259">
        <v>0</v>
      </c>
      <c r="IF259">
        <v>100</v>
      </c>
      <c r="IG259">
        <v>100</v>
      </c>
      <c r="IH259">
        <v>3.297</v>
      </c>
      <c r="II259">
        <v>-0.019</v>
      </c>
      <c r="IJ259">
        <v>2.1281692141418</v>
      </c>
      <c r="IK259">
        <v>0.00126289029031032</v>
      </c>
      <c r="IL259">
        <v>1.41772891061911e-08</v>
      </c>
      <c r="IM259">
        <v>3.84268295795709e-11</v>
      </c>
      <c r="IN259">
        <v>-0.00961934716735676</v>
      </c>
      <c r="IO259">
        <v>-0.0181798780298593</v>
      </c>
      <c r="IP259">
        <v>0.00198435848900387</v>
      </c>
      <c r="IQ259">
        <v>-1.69116240974151e-05</v>
      </c>
      <c r="IR259">
        <v>-3</v>
      </c>
      <c r="IS259">
        <v>2251</v>
      </c>
      <c r="IT259">
        <v>1</v>
      </c>
      <c r="IU259">
        <v>27</v>
      </c>
      <c r="IV259">
        <v>5930.4</v>
      </c>
      <c r="IW259">
        <v>5930.5</v>
      </c>
      <c r="IX259">
        <v>0.150146</v>
      </c>
      <c r="IY259">
        <v>4.99756</v>
      </c>
      <c r="IZ259">
        <v>1.54785</v>
      </c>
      <c r="JA259">
        <v>2.30591</v>
      </c>
      <c r="JB259">
        <v>1.34644</v>
      </c>
      <c r="JC259">
        <v>2.38647</v>
      </c>
      <c r="JD259">
        <v>22.284</v>
      </c>
      <c r="JE259">
        <v>14.7887</v>
      </c>
      <c r="JF259">
        <v>2</v>
      </c>
      <c r="JG259">
        <v>614.363</v>
      </c>
      <c r="JH259">
        <v>334.491</v>
      </c>
      <c r="JI259">
        <v>18.0436</v>
      </c>
      <c r="JJ259">
        <v>18.9657</v>
      </c>
      <c r="JK259">
        <v>30.0008</v>
      </c>
      <c r="JL259">
        <v>18.8411</v>
      </c>
      <c r="JM259">
        <v>18.8125</v>
      </c>
      <c r="JN259">
        <v>-1</v>
      </c>
      <c r="JO259">
        <v>-30</v>
      </c>
      <c r="JP259">
        <v>-30</v>
      </c>
      <c r="JQ259">
        <v>-999.9</v>
      </c>
      <c r="JR259">
        <v>420.1</v>
      </c>
      <c r="JS259">
        <v>0</v>
      </c>
      <c r="JT259">
        <v>103.415</v>
      </c>
      <c r="JU259">
        <v>105.429</v>
      </c>
    </row>
    <row r="260" spans="1:281">
      <c r="A260">
        <v>244</v>
      </c>
      <c r="B260">
        <v>1654195039.5</v>
      </c>
      <c r="C260">
        <v>14582.4000000954</v>
      </c>
      <c r="D260" t="s">
        <v>911</v>
      </c>
      <c r="E260" t="s">
        <v>912</v>
      </c>
      <c r="F260">
        <v>5</v>
      </c>
      <c r="G260" t="s">
        <v>417</v>
      </c>
      <c r="H260" t="s">
        <v>418</v>
      </c>
      <c r="I260">
        <v>1654195036.5</v>
      </c>
      <c r="J260">
        <f>(K260)/1000</f>
        <v>0</v>
      </c>
      <c r="K260">
        <f>IF(CZ260, AN260, AH260)</f>
        <v>0</v>
      </c>
      <c r="L260">
        <f>IF(CZ260, AI260, AG260)</f>
        <v>0</v>
      </c>
      <c r="M260">
        <f>DB260 - IF(AU260&gt;1, L260*CV260*100.0/(AW260*DP260), 0)</f>
        <v>0</v>
      </c>
      <c r="N260">
        <f>((T260-J260/2)*M260-L260)/(T260+J260/2)</f>
        <v>0</v>
      </c>
      <c r="O260">
        <f>N260*(DI260+DJ260)/1000.0</f>
        <v>0</v>
      </c>
      <c r="P260">
        <f>(DB260 - IF(AU260&gt;1, L260*CV260*100.0/(AW260*DP260), 0))*(DI260+DJ260)/1000.0</f>
        <v>0</v>
      </c>
      <c r="Q260">
        <f>2.0/((1/S260-1/R260)+SIGN(S260)*SQRT((1/S260-1/R260)*(1/S260-1/R260) + 4*CW260/((CW260+1)*(CW260+1))*(2*1/S260*1/R260-1/R260*1/R260)))</f>
        <v>0</v>
      </c>
      <c r="R260">
        <f>IF(LEFT(CX260,1)&lt;&gt;"0",IF(LEFT(CX260,1)="1",3.0,CY260),$D$5+$E$5*(DP260*DI260/($K$5*1000))+$F$5*(DP260*DI260/($K$5*1000))*MAX(MIN(CV260,$J$5),$I$5)*MAX(MIN(CV260,$J$5),$I$5)+$G$5*MAX(MIN(CV260,$J$5),$I$5)*(DP260*DI260/($K$5*1000))+$H$5*(DP260*DI260/($K$5*1000))*(DP260*DI260/($K$5*1000)))</f>
        <v>0</v>
      </c>
      <c r="S260">
        <f>J260*(1000-(1000*0.61365*exp(17.502*W260/(240.97+W260))/(DI260+DJ260)+DD260)/2)/(1000*0.61365*exp(17.502*W260/(240.97+W260))/(DI260+DJ260)-DD260)</f>
        <v>0</v>
      </c>
      <c r="T260">
        <f>1/((CW260+1)/(Q260/1.6)+1/(R260/1.37)) + CW260/((CW260+1)/(Q260/1.6) + CW260/(R260/1.37))</f>
        <v>0</v>
      </c>
      <c r="U260">
        <f>(CR260*CU260)</f>
        <v>0</v>
      </c>
      <c r="V260">
        <f>(DK260+(U260+2*0.95*5.67E-8*(((DK260+$B$7)+273)^4-(DK260+273)^4)-44100*J260)/(1.84*29.3*R260+8*0.95*5.67E-8*(DK260+273)^3))</f>
        <v>0</v>
      </c>
      <c r="W260">
        <f>($C$7*DL260+$D$7*DM260+$E$7*V260)</f>
        <v>0</v>
      </c>
      <c r="X260">
        <f>0.61365*exp(17.502*W260/(240.97+W260))</f>
        <v>0</v>
      </c>
      <c r="Y260">
        <f>(Z260/AA260*100)</f>
        <v>0</v>
      </c>
      <c r="Z260">
        <f>DD260*(DI260+DJ260)/1000</f>
        <v>0</v>
      </c>
      <c r="AA260">
        <f>0.61365*exp(17.502*DK260/(240.97+DK260))</f>
        <v>0</v>
      </c>
      <c r="AB260">
        <f>(X260-DD260*(DI260+DJ260)/1000)</f>
        <v>0</v>
      </c>
      <c r="AC260">
        <f>(-J260*44100)</f>
        <v>0</v>
      </c>
      <c r="AD260">
        <f>2*29.3*R260*0.92*(DK260-W260)</f>
        <v>0</v>
      </c>
      <c r="AE260">
        <f>2*0.95*5.67E-8*(((DK260+$B$7)+273)^4-(W260+273)^4)</f>
        <v>0</v>
      </c>
      <c r="AF260">
        <f>U260+AE260+AC260+AD260</f>
        <v>0</v>
      </c>
      <c r="AG260">
        <f>DH260*AU260*(DC260-DB260*(1000-AU260*DE260)/(1000-AU260*DD260))/(100*CV260)</f>
        <v>0</v>
      </c>
      <c r="AH260">
        <f>1000*DH260*AU260*(DD260-DE260)/(100*CV260*(1000-AU260*DD260))</f>
        <v>0</v>
      </c>
      <c r="AI260">
        <f>(AJ260 - AK260 - DI260*1E3/(8.314*(DK260+273.15)) * AM260/DH260 * AL260) * DH260/(100*CV260) * (1000 - DE260)/1000</f>
        <v>0</v>
      </c>
      <c r="AJ260">
        <v>864.629086604364</v>
      </c>
      <c r="AK260">
        <v>866.00206060606</v>
      </c>
      <c r="AL260">
        <v>-0.616287781019426</v>
      </c>
      <c r="AM260">
        <v>67.0802595407747</v>
      </c>
      <c r="AN260">
        <f>(AP260 - AO260 + DI260*1E3/(8.314*(DK260+273.15)) * AR260/DH260 * AQ260) * DH260/(100*CV260) * 1000/(1000 - AP260)</f>
        <v>0</v>
      </c>
      <c r="AO260">
        <v>9.57148049212497</v>
      </c>
      <c r="AP260">
        <v>9.59853309090909</v>
      </c>
      <c r="AQ260">
        <v>0.000290068347430803</v>
      </c>
      <c r="AR260">
        <v>79.0838666556397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MAX(0,($B$13+$C$13*DP260)/(1+$D$13*DP260)*DI260/(DK260+273)*$E$13)</f>
        <v>0</v>
      </c>
      <c r="AX260" t="s">
        <v>419</v>
      </c>
      <c r="AY260" t="s">
        <v>419</v>
      </c>
      <c r="AZ260">
        <v>0</v>
      </c>
      <c r="BA260">
        <v>0</v>
      </c>
      <c r="BB260">
        <f>1-AZ260/BA260</f>
        <v>0</v>
      </c>
      <c r="BC260">
        <v>0</v>
      </c>
      <c r="BD260" t="s">
        <v>419</v>
      </c>
      <c r="BE260" t="s">
        <v>419</v>
      </c>
      <c r="BF260">
        <v>0</v>
      </c>
      <c r="BG260">
        <v>0</v>
      </c>
      <c r="BH260">
        <f>1-BF260/BG260</f>
        <v>0</v>
      </c>
      <c r="BI260">
        <v>0.5</v>
      </c>
      <c r="BJ260">
        <f>CS260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419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f>$B$11*DQ260+$C$11*DR260+$F$11*EC260*(1-EF260)</f>
        <v>0</v>
      </c>
      <c r="CS260">
        <f>CR260*CT260</f>
        <v>0</v>
      </c>
      <c r="CT260">
        <f>($B$11*$D$9+$C$11*$D$9+$F$11*((EP260+EH260)/MAX(EP260+EH260+EQ260, 0.1)*$I$9+EQ260/MAX(EP260+EH260+EQ260, 0.1)*$J$9))/($B$11+$C$11+$F$11)</f>
        <v>0</v>
      </c>
      <c r="CU260">
        <f>($B$11*$K$9+$C$11*$K$9+$F$11*((EP260+EH260)/MAX(EP260+EH260+EQ260, 0.1)*$P$9+EQ260/MAX(EP260+EH260+EQ260, 0.1)*$Q$9))/($B$11+$C$11+$F$11)</f>
        <v>0</v>
      </c>
      <c r="CV260">
        <v>6</v>
      </c>
      <c r="CW260">
        <v>0.5</v>
      </c>
      <c r="CX260" t="s">
        <v>420</v>
      </c>
      <c r="CY260">
        <v>2</v>
      </c>
      <c r="CZ260" t="b">
        <v>1</v>
      </c>
      <c r="DA260">
        <v>1654195036.5</v>
      </c>
      <c r="DB260">
        <v>859.224636363636</v>
      </c>
      <c r="DC260">
        <v>856.891363636364</v>
      </c>
      <c r="DD260">
        <v>9.59910909090909</v>
      </c>
      <c r="DE260">
        <v>9.57469454545455</v>
      </c>
      <c r="DF260">
        <v>855.980909090909</v>
      </c>
      <c r="DG260">
        <v>9.61510818181818</v>
      </c>
      <c r="DH260">
        <v>600.148818181818</v>
      </c>
      <c r="DI260">
        <v>90.5316</v>
      </c>
      <c r="DJ260">
        <v>0.100048590909091</v>
      </c>
      <c r="DK260">
        <v>18.7412</v>
      </c>
      <c r="DL260">
        <v>18.4567181818182</v>
      </c>
      <c r="DM260">
        <v>999.9</v>
      </c>
      <c r="DN260">
        <v>0</v>
      </c>
      <c r="DO260">
        <v>0</v>
      </c>
      <c r="DP260">
        <v>9988.40727272727</v>
      </c>
      <c r="DQ260">
        <v>0</v>
      </c>
      <c r="DR260">
        <v>935.856727272727</v>
      </c>
      <c r="DS260">
        <v>2.33320727272727</v>
      </c>
      <c r="DT260">
        <v>867.552272727273</v>
      </c>
      <c r="DU260">
        <v>865.175181818182</v>
      </c>
      <c r="DV260">
        <v>0.0244142463636364</v>
      </c>
      <c r="DW260">
        <v>856.891363636364</v>
      </c>
      <c r="DX260">
        <v>9.57469454545455</v>
      </c>
      <c r="DY260">
        <v>0.869022636363636</v>
      </c>
      <c r="DZ260">
        <v>0.866812454545455</v>
      </c>
      <c r="EA260">
        <v>4.88771636363636</v>
      </c>
      <c r="EB260">
        <v>4.85121909090909</v>
      </c>
      <c r="EC260">
        <v>0</v>
      </c>
      <c r="ED260">
        <v>0</v>
      </c>
      <c r="EE260">
        <v>0</v>
      </c>
      <c r="EF260">
        <v>0</v>
      </c>
      <c r="EG260">
        <v>3.09090909090909</v>
      </c>
      <c r="EH260">
        <v>0</v>
      </c>
      <c r="EI260">
        <v>23.0909090909091</v>
      </c>
      <c r="EJ260">
        <v>-1.18181818181818</v>
      </c>
      <c r="EK260">
        <v>29.8862727272727</v>
      </c>
      <c r="EL260">
        <v>36.125</v>
      </c>
      <c r="EM260">
        <v>32.312</v>
      </c>
      <c r="EN260">
        <v>36.75</v>
      </c>
      <c r="EO260">
        <v>31.062</v>
      </c>
      <c r="EP260">
        <v>0</v>
      </c>
      <c r="EQ260">
        <v>0</v>
      </c>
      <c r="ER260">
        <v>0</v>
      </c>
      <c r="ES260">
        <v>1654195040.5</v>
      </c>
      <c r="ET260">
        <v>0</v>
      </c>
      <c r="EU260">
        <v>0.576923076923077</v>
      </c>
      <c r="EV260">
        <v>-0.683759785285972</v>
      </c>
      <c r="EW260">
        <v>82.3418805610301</v>
      </c>
      <c r="EX260">
        <v>16.9807692307692</v>
      </c>
      <c r="EY260">
        <v>15</v>
      </c>
      <c r="EZ260">
        <v>0</v>
      </c>
      <c r="FA260" t="s">
        <v>421</v>
      </c>
      <c r="FB260">
        <v>1653839153.1</v>
      </c>
      <c r="FC260">
        <v>1653839148.6</v>
      </c>
      <c r="FD260">
        <v>0</v>
      </c>
      <c r="FE260">
        <v>0.832</v>
      </c>
      <c r="FF260">
        <v>0.044</v>
      </c>
      <c r="FG260">
        <v>2.673</v>
      </c>
      <c r="FH260">
        <v>0.008</v>
      </c>
      <c r="FI260">
        <v>427</v>
      </c>
      <c r="FJ260">
        <v>11</v>
      </c>
      <c r="FK260">
        <v>0.49</v>
      </c>
      <c r="FL260">
        <v>0.23</v>
      </c>
      <c r="FM260">
        <v>2.46845096774194</v>
      </c>
      <c r="FN260">
        <v>-1.05204629032258</v>
      </c>
      <c r="FO260">
        <v>0.096672356570376</v>
      </c>
      <c r="FP260">
        <v>-1</v>
      </c>
      <c r="FQ260">
        <v>-0.0192307692307692</v>
      </c>
      <c r="FR260">
        <v>1.14529994974629</v>
      </c>
      <c r="FS260">
        <v>9.40997912328139</v>
      </c>
      <c r="FT260">
        <v>0</v>
      </c>
      <c r="FU260">
        <v>0.00112017180645161</v>
      </c>
      <c r="FV260">
        <v>0.192197101645161</v>
      </c>
      <c r="FW260">
        <v>0.0168998163521962</v>
      </c>
      <c r="FX260">
        <v>0</v>
      </c>
      <c r="FY260">
        <v>0</v>
      </c>
      <c r="FZ260">
        <v>2</v>
      </c>
      <c r="GA260" t="s">
        <v>422</v>
      </c>
      <c r="GB260">
        <v>3.21112</v>
      </c>
      <c r="GC260">
        <v>2.75493</v>
      </c>
      <c r="GD260">
        <v>0.153588</v>
      </c>
      <c r="GE260">
        <v>0.153676</v>
      </c>
      <c r="GF260">
        <v>0.0543624</v>
      </c>
      <c r="GG260">
        <v>0.0547038</v>
      </c>
      <c r="GH260">
        <v>33398.9</v>
      </c>
      <c r="GI260">
        <v>36893.4</v>
      </c>
      <c r="GJ260">
        <v>35716.3</v>
      </c>
      <c r="GK260">
        <v>39524.4</v>
      </c>
      <c r="GL260">
        <v>47804.3</v>
      </c>
      <c r="GM260">
        <v>53872.9</v>
      </c>
      <c r="GN260">
        <v>55676.9</v>
      </c>
      <c r="GO260">
        <v>63271.1</v>
      </c>
      <c r="GP260">
        <v>2.26705</v>
      </c>
      <c r="GQ260">
        <v>1.80243</v>
      </c>
      <c r="GR260">
        <v>0.0656769</v>
      </c>
      <c r="GS260">
        <v>0</v>
      </c>
      <c r="GT260">
        <v>17.3644</v>
      </c>
      <c r="GU260">
        <v>999.9</v>
      </c>
      <c r="GV260">
        <v>40.087</v>
      </c>
      <c r="GW260">
        <v>19.294</v>
      </c>
      <c r="GX260">
        <v>9.94593</v>
      </c>
      <c r="GY260">
        <v>54.8157</v>
      </c>
      <c r="GZ260">
        <v>52.5641</v>
      </c>
      <c r="HA260">
        <v>1</v>
      </c>
      <c r="HB260">
        <v>-0.596992</v>
      </c>
      <c r="HC260">
        <v>0</v>
      </c>
      <c r="HD260">
        <v>20.1784</v>
      </c>
      <c r="HE260">
        <v>5.20261</v>
      </c>
      <c r="HF260">
        <v>12.004</v>
      </c>
      <c r="HG260">
        <v>4.9758</v>
      </c>
      <c r="HH260">
        <v>3.293</v>
      </c>
      <c r="HI260">
        <v>456.2</v>
      </c>
      <c r="HJ260">
        <v>9999</v>
      </c>
      <c r="HK260">
        <v>9999</v>
      </c>
      <c r="HL260">
        <v>8593.3</v>
      </c>
      <c r="HM260">
        <v>1.86234</v>
      </c>
      <c r="HN260">
        <v>1.8676</v>
      </c>
      <c r="HO260">
        <v>1.86737</v>
      </c>
      <c r="HP260">
        <v>1.86842</v>
      </c>
      <c r="HQ260">
        <v>1.86935</v>
      </c>
      <c r="HR260">
        <v>1.86539</v>
      </c>
      <c r="HS260">
        <v>1.86661</v>
      </c>
      <c r="HT260">
        <v>1.86798</v>
      </c>
      <c r="HU260">
        <v>5</v>
      </c>
      <c r="HV260">
        <v>0</v>
      </c>
      <c r="HW260">
        <v>0</v>
      </c>
      <c r="HX260">
        <v>0</v>
      </c>
      <c r="HY260" t="s">
        <v>423</v>
      </c>
      <c r="HZ260" t="s">
        <v>424</v>
      </c>
      <c r="IA260" t="s">
        <v>425</v>
      </c>
      <c r="IB260" t="s">
        <v>425</v>
      </c>
      <c r="IC260" t="s">
        <v>425</v>
      </c>
      <c r="ID260" t="s">
        <v>425</v>
      </c>
      <c r="IE260">
        <v>0</v>
      </c>
      <c r="IF260">
        <v>100</v>
      </c>
      <c r="IG260">
        <v>100</v>
      </c>
      <c r="IH260">
        <v>3.241</v>
      </c>
      <c r="II260">
        <v>-0.016</v>
      </c>
      <c r="IJ260">
        <v>2.1281692141418</v>
      </c>
      <c r="IK260">
        <v>0.00126289029031032</v>
      </c>
      <c r="IL260">
        <v>1.41772891061911e-08</v>
      </c>
      <c r="IM260">
        <v>3.84268295795709e-11</v>
      </c>
      <c r="IN260">
        <v>-0.00961934716735676</v>
      </c>
      <c r="IO260">
        <v>-0.0181798780298593</v>
      </c>
      <c r="IP260">
        <v>0.00198435848900387</v>
      </c>
      <c r="IQ260">
        <v>-1.69116240974151e-05</v>
      </c>
      <c r="IR260">
        <v>-3</v>
      </c>
      <c r="IS260">
        <v>2251</v>
      </c>
      <c r="IT260">
        <v>1</v>
      </c>
      <c r="IU260">
        <v>27</v>
      </c>
      <c r="IV260">
        <v>5931.4</v>
      </c>
      <c r="IW260">
        <v>5931.5</v>
      </c>
      <c r="IX260">
        <v>0.150146</v>
      </c>
      <c r="IY260">
        <v>4.99756</v>
      </c>
      <c r="IZ260">
        <v>1.54785</v>
      </c>
      <c r="JA260">
        <v>2.30469</v>
      </c>
      <c r="JB260">
        <v>1.34644</v>
      </c>
      <c r="JC260">
        <v>2.29126</v>
      </c>
      <c r="JD260">
        <v>22.3444</v>
      </c>
      <c r="JE260">
        <v>14.7712</v>
      </c>
      <c r="JF260">
        <v>2</v>
      </c>
      <c r="JG260">
        <v>614.441</v>
      </c>
      <c r="JH260">
        <v>334.551</v>
      </c>
      <c r="JI260">
        <v>18.1567</v>
      </c>
      <c r="JJ260">
        <v>19.1032</v>
      </c>
      <c r="JK260">
        <v>30.0009</v>
      </c>
      <c r="JL260">
        <v>18.9645</v>
      </c>
      <c r="JM260">
        <v>18.9356</v>
      </c>
      <c r="JN260">
        <v>-1</v>
      </c>
      <c r="JO260">
        <v>-30</v>
      </c>
      <c r="JP260">
        <v>-30</v>
      </c>
      <c r="JQ260">
        <v>-999.9</v>
      </c>
      <c r="JR260">
        <v>420.1</v>
      </c>
      <c r="JS260">
        <v>0</v>
      </c>
      <c r="JT260">
        <v>103.393</v>
      </c>
      <c r="JU260">
        <v>105.395</v>
      </c>
    </row>
    <row r="261" spans="1:281">
      <c r="A261">
        <v>245</v>
      </c>
      <c r="B261">
        <v>1654195099.5</v>
      </c>
      <c r="C261">
        <v>14642.4000000954</v>
      </c>
      <c r="D261" t="s">
        <v>913</v>
      </c>
      <c r="E261" t="s">
        <v>914</v>
      </c>
      <c r="F261">
        <v>5</v>
      </c>
      <c r="G261" t="s">
        <v>417</v>
      </c>
      <c r="H261" t="s">
        <v>418</v>
      </c>
      <c r="I261">
        <v>1654195096.5</v>
      </c>
      <c r="J261">
        <f>(K261)/1000</f>
        <v>0</v>
      </c>
      <c r="K261">
        <f>IF(CZ261, AN261, AH261)</f>
        <v>0</v>
      </c>
      <c r="L261">
        <f>IF(CZ261, AI261, AG261)</f>
        <v>0</v>
      </c>
      <c r="M261">
        <f>DB261 - IF(AU261&gt;1, L261*CV261*100.0/(AW261*DP261), 0)</f>
        <v>0</v>
      </c>
      <c r="N261">
        <f>((T261-J261/2)*M261-L261)/(T261+J261/2)</f>
        <v>0</v>
      </c>
      <c r="O261">
        <f>N261*(DI261+DJ261)/1000.0</f>
        <v>0</v>
      </c>
      <c r="P261">
        <f>(DB261 - IF(AU261&gt;1, L261*CV261*100.0/(AW261*DP261), 0))*(DI261+DJ261)/1000.0</f>
        <v>0</v>
      </c>
      <c r="Q261">
        <f>2.0/((1/S261-1/R261)+SIGN(S261)*SQRT((1/S261-1/R261)*(1/S261-1/R261) + 4*CW261/((CW261+1)*(CW261+1))*(2*1/S261*1/R261-1/R261*1/R261)))</f>
        <v>0</v>
      </c>
      <c r="R261">
        <f>IF(LEFT(CX261,1)&lt;&gt;"0",IF(LEFT(CX261,1)="1",3.0,CY261),$D$5+$E$5*(DP261*DI261/($K$5*1000))+$F$5*(DP261*DI261/($K$5*1000))*MAX(MIN(CV261,$J$5),$I$5)*MAX(MIN(CV261,$J$5),$I$5)+$G$5*MAX(MIN(CV261,$J$5),$I$5)*(DP261*DI261/($K$5*1000))+$H$5*(DP261*DI261/($K$5*1000))*(DP261*DI261/($K$5*1000)))</f>
        <v>0</v>
      </c>
      <c r="S261">
        <f>J261*(1000-(1000*0.61365*exp(17.502*W261/(240.97+W261))/(DI261+DJ261)+DD261)/2)/(1000*0.61365*exp(17.502*W261/(240.97+W261))/(DI261+DJ261)-DD261)</f>
        <v>0</v>
      </c>
      <c r="T261">
        <f>1/((CW261+1)/(Q261/1.6)+1/(R261/1.37)) + CW261/((CW261+1)/(Q261/1.6) + CW261/(R261/1.37))</f>
        <v>0</v>
      </c>
      <c r="U261">
        <f>(CR261*CU261)</f>
        <v>0</v>
      </c>
      <c r="V261">
        <f>(DK261+(U261+2*0.95*5.67E-8*(((DK261+$B$7)+273)^4-(DK261+273)^4)-44100*J261)/(1.84*29.3*R261+8*0.95*5.67E-8*(DK261+273)^3))</f>
        <v>0</v>
      </c>
      <c r="W261">
        <f>($C$7*DL261+$D$7*DM261+$E$7*V261)</f>
        <v>0</v>
      </c>
      <c r="X261">
        <f>0.61365*exp(17.502*W261/(240.97+W261))</f>
        <v>0</v>
      </c>
      <c r="Y261">
        <f>(Z261/AA261*100)</f>
        <v>0</v>
      </c>
      <c r="Z261">
        <f>DD261*(DI261+DJ261)/1000</f>
        <v>0</v>
      </c>
      <c r="AA261">
        <f>0.61365*exp(17.502*DK261/(240.97+DK261))</f>
        <v>0</v>
      </c>
      <c r="AB261">
        <f>(X261-DD261*(DI261+DJ261)/1000)</f>
        <v>0</v>
      </c>
      <c r="AC261">
        <f>(-J261*44100)</f>
        <v>0</v>
      </c>
      <c r="AD261">
        <f>2*29.3*R261*0.92*(DK261-W261)</f>
        <v>0</v>
      </c>
      <c r="AE261">
        <f>2*0.95*5.67E-8*(((DK261+$B$7)+273)^4-(W261+273)^4)</f>
        <v>0</v>
      </c>
      <c r="AF261">
        <f>U261+AE261+AC261+AD261</f>
        <v>0</v>
      </c>
      <c r="AG261">
        <f>DH261*AU261*(DC261-DB261*(1000-AU261*DE261)/(1000-AU261*DD261))/(100*CV261)</f>
        <v>0</v>
      </c>
      <c r="AH261">
        <f>1000*DH261*AU261*(DD261-DE261)/(100*CV261*(1000-AU261*DD261))</f>
        <v>0</v>
      </c>
      <c r="AI261">
        <f>(AJ261 - AK261 - DI261*1E3/(8.314*(DK261+273.15)) * AM261/DH261 * AL261) * DH261/(100*CV261) * (1000 - DE261)/1000</f>
        <v>0</v>
      </c>
      <c r="AJ261">
        <v>852.00143764443</v>
      </c>
      <c r="AK261">
        <v>851.646248484848</v>
      </c>
      <c r="AL261">
        <v>-0.20119799692346</v>
      </c>
      <c r="AM261">
        <v>67.0802595407747</v>
      </c>
      <c r="AN261">
        <f>(AP261 - AO261 + DI261*1E3/(8.314*(DK261+273.15)) * AR261/DH261 * AQ261) * DH261/(100*CV261) * 1000/(1000 - AP261)</f>
        <v>0</v>
      </c>
      <c r="AO261">
        <v>9.77918999317025</v>
      </c>
      <c r="AP261">
        <v>9.80378963636363</v>
      </c>
      <c r="AQ261">
        <v>0.000426236577187246</v>
      </c>
      <c r="AR261">
        <v>79.0838666556397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MAX(0,($B$13+$C$13*DP261)/(1+$D$13*DP261)*DI261/(DK261+273)*$E$13)</f>
        <v>0</v>
      </c>
      <c r="AX261" t="s">
        <v>419</v>
      </c>
      <c r="AY261" t="s">
        <v>419</v>
      </c>
      <c r="AZ261">
        <v>0</v>
      </c>
      <c r="BA261">
        <v>0</v>
      </c>
      <c r="BB261">
        <f>1-AZ261/BA261</f>
        <v>0</v>
      </c>
      <c r="BC261">
        <v>0</v>
      </c>
      <c r="BD261" t="s">
        <v>419</v>
      </c>
      <c r="BE261" t="s">
        <v>419</v>
      </c>
      <c r="BF261">
        <v>0</v>
      </c>
      <c r="BG261">
        <v>0</v>
      </c>
      <c r="BH261">
        <f>1-BF261/BG261</f>
        <v>0</v>
      </c>
      <c r="BI261">
        <v>0.5</v>
      </c>
      <c r="BJ261">
        <f>CS261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419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f>$B$11*DQ261+$C$11*DR261+$F$11*EC261*(1-EF261)</f>
        <v>0</v>
      </c>
      <c r="CS261">
        <f>CR261*CT261</f>
        <v>0</v>
      </c>
      <c r="CT261">
        <f>($B$11*$D$9+$C$11*$D$9+$F$11*((EP261+EH261)/MAX(EP261+EH261+EQ261, 0.1)*$I$9+EQ261/MAX(EP261+EH261+EQ261, 0.1)*$J$9))/($B$11+$C$11+$F$11)</f>
        <v>0</v>
      </c>
      <c r="CU261">
        <f>($B$11*$K$9+$C$11*$K$9+$F$11*((EP261+EH261)/MAX(EP261+EH261+EQ261, 0.1)*$P$9+EQ261/MAX(EP261+EH261+EQ261, 0.1)*$Q$9))/($B$11+$C$11+$F$11)</f>
        <v>0</v>
      </c>
      <c r="CV261">
        <v>6</v>
      </c>
      <c r="CW261">
        <v>0.5</v>
      </c>
      <c r="CX261" t="s">
        <v>420</v>
      </c>
      <c r="CY261">
        <v>2</v>
      </c>
      <c r="CZ261" t="b">
        <v>1</v>
      </c>
      <c r="DA261">
        <v>1654195096.5</v>
      </c>
      <c r="DB261">
        <v>843.818909090909</v>
      </c>
      <c r="DC261">
        <v>844.164181818182</v>
      </c>
      <c r="DD261">
        <v>9.80315090909091</v>
      </c>
      <c r="DE261">
        <v>9.78137636363636</v>
      </c>
      <c r="DF261">
        <v>840.596545454545</v>
      </c>
      <c r="DG261">
        <v>9.81601818181818</v>
      </c>
      <c r="DH261">
        <v>600.143</v>
      </c>
      <c r="DI261">
        <v>90.5299636363636</v>
      </c>
      <c r="DJ261">
        <v>0.0999419636363636</v>
      </c>
      <c r="DK261">
        <v>18.8993090909091</v>
      </c>
      <c r="DL261">
        <v>18.6295909090909</v>
      </c>
      <c r="DM261">
        <v>999.9</v>
      </c>
      <c r="DN261">
        <v>0</v>
      </c>
      <c r="DO261">
        <v>0</v>
      </c>
      <c r="DP261">
        <v>9990.55909090909</v>
      </c>
      <c r="DQ261">
        <v>0</v>
      </c>
      <c r="DR261">
        <v>934.538181818182</v>
      </c>
      <c r="DS261">
        <v>-0.345325809090909</v>
      </c>
      <c r="DT261">
        <v>852.173</v>
      </c>
      <c r="DU261">
        <v>852.502909090909</v>
      </c>
      <c r="DV261">
        <v>0.0217757745454545</v>
      </c>
      <c r="DW261">
        <v>844.164181818182</v>
      </c>
      <c r="DX261">
        <v>9.78137636363636</v>
      </c>
      <c r="DY261">
        <v>0.887478909090909</v>
      </c>
      <c r="DZ261">
        <v>0.885507636363636</v>
      </c>
      <c r="EA261">
        <v>5.18928727272727</v>
      </c>
      <c r="EB261">
        <v>5.15733909090909</v>
      </c>
      <c r="EC261">
        <v>0</v>
      </c>
      <c r="ED261">
        <v>0</v>
      </c>
      <c r="EE261">
        <v>0</v>
      </c>
      <c r="EF261">
        <v>0</v>
      </c>
      <c r="EG261">
        <v>3</v>
      </c>
      <c r="EH261">
        <v>0</v>
      </c>
      <c r="EI261">
        <v>19.6818181818182</v>
      </c>
      <c r="EJ261">
        <v>-2.86363636363636</v>
      </c>
      <c r="EK261">
        <v>29.9942727272727</v>
      </c>
      <c r="EL261">
        <v>36.3063636363636</v>
      </c>
      <c r="EM261">
        <v>32.437</v>
      </c>
      <c r="EN261">
        <v>36.875</v>
      </c>
      <c r="EO261">
        <v>31.125</v>
      </c>
      <c r="EP261">
        <v>0</v>
      </c>
      <c r="EQ261">
        <v>0</v>
      </c>
      <c r="ER261">
        <v>0</v>
      </c>
      <c r="ES261">
        <v>1654195100.5</v>
      </c>
      <c r="ET261">
        <v>0</v>
      </c>
      <c r="EU261">
        <v>0.5</v>
      </c>
      <c r="EV261">
        <v>55.9316238013927</v>
      </c>
      <c r="EW261">
        <v>36.8205116363794</v>
      </c>
      <c r="EX261">
        <v>22.4230769230769</v>
      </c>
      <c r="EY261">
        <v>15</v>
      </c>
      <c r="EZ261">
        <v>0</v>
      </c>
      <c r="FA261" t="s">
        <v>421</v>
      </c>
      <c r="FB261">
        <v>1653839153.1</v>
      </c>
      <c r="FC261">
        <v>1653839148.6</v>
      </c>
      <c r="FD261">
        <v>0</v>
      </c>
      <c r="FE261">
        <v>0.832</v>
      </c>
      <c r="FF261">
        <v>0.044</v>
      </c>
      <c r="FG261">
        <v>2.673</v>
      </c>
      <c r="FH261">
        <v>0.008</v>
      </c>
      <c r="FI261">
        <v>427</v>
      </c>
      <c r="FJ261">
        <v>11</v>
      </c>
      <c r="FK261">
        <v>0.49</v>
      </c>
      <c r="FL261">
        <v>0.23</v>
      </c>
      <c r="FM261">
        <v>-5.61607102903226</v>
      </c>
      <c r="FN261">
        <v>-1.63398778064515</v>
      </c>
      <c r="FO261">
        <v>8.49837079608856</v>
      </c>
      <c r="FP261">
        <v>-1</v>
      </c>
      <c r="FQ261">
        <v>0.711538461538462</v>
      </c>
      <c r="FR261">
        <v>30.7863249905194</v>
      </c>
      <c r="FS261">
        <v>13.023774914277</v>
      </c>
      <c r="FT261">
        <v>0</v>
      </c>
      <c r="FU261">
        <v>-0.00025543064516129</v>
      </c>
      <c r="FV261">
        <v>0.174827090806452</v>
      </c>
      <c r="FW261">
        <v>0.016001307914816</v>
      </c>
      <c r="FX261">
        <v>0</v>
      </c>
      <c r="FY261">
        <v>0</v>
      </c>
      <c r="FZ261">
        <v>2</v>
      </c>
      <c r="GA261" t="s">
        <v>422</v>
      </c>
      <c r="GB261">
        <v>3.21083</v>
      </c>
      <c r="GC261">
        <v>2.75484</v>
      </c>
      <c r="GD261">
        <v>0.151895</v>
      </c>
      <c r="GE261">
        <v>0.152404</v>
      </c>
      <c r="GF261">
        <v>0.0552247</v>
      </c>
      <c r="GG261">
        <v>0.0555669</v>
      </c>
      <c r="GH261">
        <v>33457.3</v>
      </c>
      <c r="GI261">
        <v>36935.9</v>
      </c>
      <c r="GJ261">
        <v>35708.3</v>
      </c>
      <c r="GK261">
        <v>39511.6</v>
      </c>
      <c r="GL261">
        <v>47751.3</v>
      </c>
      <c r="GM261">
        <v>53807.1</v>
      </c>
      <c r="GN261">
        <v>55667.4</v>
      </c>
      <c r="GO261">
        <v>63252.4</v>
      </c>
      <c r="GP261">
        <v>2.2647</v>
      </c>
      <c r="GQ261">
        <v>1.80023</v>
      </c>
      <c r="GR261">
        <v>0.0635125</v>
      </c>
      <c r="GS261">
        <v>0</v>
      </c>
      <c r="GT261">
        <v>17.5842</v>
      </c>
      <c r="GU261">
        <v>999.9</v>
      </c>
      <c r="GV261">
        <v>40.557</v>
      </c>
      <c r="GW261">
        <v>19.324</v>
      </c>
      <c r="GX261">
        <v>10.0816</v>
      </c>
      <c r="GY261">
        <v>54.3357</v>
      </c>
      <c r="GZ261">
        <v>52.7925</v>
      </c>
      <c r="HA261">
        <v>1</v>
      </c>
      <c r="HB261">
        <v>-0.586222</v>
      </c>
      <c r="HC261">
        <v>0</v>
      </c>
      <c r="HD261">
        <v>20.1786</v>
      </c>
      <c r="HE261">
        <v>5.20381</v>
      </c>
      <c r="HF261">
        <v>12.004</v>
      </c>
      <c r="HG261">
        <v>4.97565</v>
      </c>
      <c r="HH261">
        <v>3.293</v>
      </c>
      <c r="HI261">
        <v>456.2</v>
      </c>
      <c r="HJ261">
        <v>9999</v>
      </c>
      <c r="HK261">
        <v>9999</v>
      </c>
      <c r="HL261">
        <v>8593.3</v>
      </c>
      <c r="HM261">
        <v>1.86235</v>
      </c>
      <c r="HN261">
        <v>1.86765</v>
      </c>
      <c r="HO261">
        <v>1.86737</v>
      </c>
      <c r="HP261">
        <v>1.86843</v>
      </c>
      <c r="HQ261">
        <v>1.86935</v>
      </c>
      <c r="HR261">
        <v>1.86543</v>
      </c>
      <c r="HS261">
        <v>1.86661</v>
      </c>
      <c r="HT261">
        <v>1.86798</v>
      </c>
      <c r="HU261">
        <v>5</v>
      </c>
      <c r="HV261">
        <v>0</v>
      </c>
      <c r="HW261">
        <v>0</v>
      </c>
      <c r="HX261">
        <v>0</v>
      </c>
      <c r="HY261" t="s">
        <v>423</v>
      </c>
      <c r="HZ261" t="s">
        <v>424</v>
      </c>
      <c r="IA261" t="s">
        <v>425</v>
      </c>
      <c r="IB261" t="s">
        <v>425</v>
      </c>
      <c r="IC261" t="s">
        <v>425</v>
      </c>
      <c r="ID261" t="s">
        <v>425</v>
      </c>
      <c r="IE261">
        <v>0</v>
      </c>
      <c r="IF261">
        <v>100</v>
      </c>
      <c r="IG261">
        <v>100</v>
      </c>
      <c r="IH261">
        <v>3.222</v>
      </c>
      <c r="II261">
        <v>-0.0129</v>
      </c>
      <c r="IJ261">
        <v>2.1281692141418</v>
      </c>
      <c r="IK261">
        <v>0.00126289029031032</v>
      </c>
      <c r="IL261">
        <v>1.41772891061911e-08</v>
      </c>
      <c r="IM261">
        <v>3.84268295795709e-11</v>
      </c>
      <c r="IN261">
        <v>-0.00961934716735676</v>
      </c>
      <c r="IO261">
        <v>-0.0181798780298593</v>
      </c>
      <c r="IP261">
        <v>0.00198435848900387</v>
      </c>
      <c r="IQ261">
        <v>-1.69116240974151e-05</v>
      </c>
      <c r="IR261">
        <v>-3</v>
      </c>
      <c r="IS261">
        <v>2251</v>
      </c>
      <c r="IT261">
        <v>1</v>
      </c>
      <c r="IU261">
        <v>27</v>
      </c>
      <c r="IV261">
        <v>5932.4</v>
      </c>
      <c r="IW261">
        <v>5932.5</v>
      </c>
      <c r="IX261">
        <v>0.150146</v>
      </c>
      <c r="IY261">
        <v>4.99756</v>
      </c>
      <c r="IZ261">
        <v>1.54785</v>
      </c>
      <c r="JA261">
        <v>2.30591</v>
      </c>
      <c r="JB261">
        <v>1.34644</v>
      </c>
      <c r="JC261">
        <v>2.29492</v>
      </c>
      <c r="JD261">
        <v>22.425</v>
      </c>
      <c r="JE261">
        <v>14.7625</v>
      </c>
      <c r="JF261">
        <v>2</v>
      </c>
      <c r="JG261">
        <v>614.488</v>
      </c>
      <c r="JH261">
        <v>334.488</v>
      </c>
      <c r="JI261">
        <v>18.2816</v>
      </c>
      <c r="JJ261">
        <v>19.2535</v>
      </c>
      <c r="JK261">
        <v>30.001</v>
      </c>
      <c r="JL261">
        <v>19.1016</v>
      </c>
      <c r="JM261">
        <v>19.0727</v>
      </c>
      <c r="JN261">
        <v>-1</v>
      </c>
      <c r="JO261">
        <v>-30</v>
      </c>
      <c r="JP261">
        <v>-30</v>
      </c>
      <c r="JQ261">
        <v>-999.9</v>
      </c>
      <c r="JR261">
        <v>420.1</v>
      </c>
      <c r="JS261">
        <v>0</v>
      </c>
      <c r="JT261">
        <v>103.374</v>
      </c>
      <c r="JU261">
        <v>105.363</v>
      </c>
    </row>
    <row r="262" spans="1:281">
      <c r="A262">
        <v>246</v>
      </c>
      <c r="B262">
        <v>1654195159.5</v>
      </c>
      <c r="C262">
        <v>14702.4000000954</v>
      </c>
      <c r="D262" t="s">
        <v>915</v>
      </c>
      <c r="E262" t="s">
        <v>916</v>
      </c>
      <c r="F262">
        <v>5</v>
      </c>
      <c r="G262" t="s">
        <v>417</v>
      </c>
      <c r="H262" t="s">
        <v>418</v>
      </c>
      <c r="I262">
        <v>1654195156.5</v>
      </c>
      <c r="J262">
        <f>(K262)/1000</f>
        <v>0</v>
      </c>
      <c r="K262">
        <f>IF(CZ262, AN262, AH262)</f>
        <v>0</v>
      </c>
      <c r="L262">
        <f>IF(CZ262, AI262, AG262)</f>
        <v>0</v>
      </c>
      <c r="M262">
        <f>DB262 - IF(AU262&gt;1, L262*CV262*100.0/(AW262*DP262), 0)</f>
        <v>0</v>
      </c>
      <c r="N262">
        <f>((T262-J262/2)*M262-L262)/(T262+J262/2)</f>
        <v>0</v>
      </c>
      <c r="O262">
        <f>N262*(DI262+DJ262)/1000.0</f>
        <v>0</v>
      </c>
      <c r="P262">
        <f>(DB262 - IF(AU262&gt;1, L262*CV262*100.0/(AW262*DP262), 0))*(DI262+DJ262)/1000.0</f>
        <v>0</v>
      </c>
      <c r="Q262">
        <f>2.0/((1/S262-1/R262)+SIGN(S262)*SQRT((1/S262-1/R262)*(1/S262-1/R262) + 4*CW262/((CW262+1)*(CW262+1))*(2*1/S262*1/R262-1/R262*1/R262)))</f>
        <v>0</v>
      </c>
      <c r="R262">
        <f>IF(LEFT(CX262,1)&lt;&gt;"0",IF(LEFT(CX262,1)="1",3.0,CY262),$D$5+$E$5*(DP262*DI262/($K$5*1000))+$F$5*(DP262*DI262/($K$5*1000))*MAX(MIN(CV262,$J$5),$I$5)*MAX(MIN(CV262,$J$5),$I$5)+$G$5*MAX(MIN(CV262,$J$5),$I$5)*(DP262*DI262/($K$5*1000))+$H$5*(DP262*DI262/($K$5*1000))*(DP262*DI262/($K$5*1000)))</f>
        <v>0</v>
      </c>
      <c r="S262">
        <f>J262*(1000-(1000*0.61365*exp(17.502*W262/(240.97+W262))/(DI262+DJ262)+DD262)/2)/(1000*0.61365*exp(17.502*W262/(240.97+W262))/(DI262+DJ262)-DD262)</f>
        <v>0</v>
      </c>
      <c r="T262">
        <f>1/((CW262+1)/(Q262/1.6)+1/(R262/1.37)) + CW262/((CW262+1)/(Q262/1.6) + CW262/(R262/1.37))</f>
        <v>0</v>
      </c>
      <c r="U262">
        <f>(CR262*CU262)</f>
        <v>0</v>
      </c>
      <c r="V262">
        <f>(DK262+(U262+2*0.95*5.67E-8*(((DK262+$B$7)+273)^4-(DK262+273)^4)-44100*J262)/(1.84*29.3*R262+8*0.95*5.67E-8*(DK262+273)^3))</f>
        <v>0</v>
      </c>
      <c r="W262">
        <f>($C$7*DL262+$D$7*DM262+$E$7*V262)</f>
        <v>0</v>
      </c>
      <c r="X262">
        <f>0.61365*exp(17.502*W262/(240.97+W262))</f>
        <v>0</v>
      </c>
      <c r="Y262">
        <f>(Z262/AA262*100)</f>
        <v>0</v>
      </c>
      <c r="Z262">
        <f>DD262*(DI262+DJ262)/1000</f>
        <v>0</v>
      </c>
      <c r="AA262">
        <f>0.61365*exp(17.502*DK262/(240.97+DK262))</f>
        <v>0</v>
      </c>
      <c r="AB262">
        <f>(X262-DD262*(DI262+DJ262)/1000)</f>
        <v>0</v>
      </c>
      <c r="AC262">
        <f>(-J262*44100)</f>
        <v>0</v>
      </c>
      <c r="AD262">
        <f>2*29.3*R262*0.92*(DK262-W262)</f>
        <v>0</v>
      </c>
      <c r="AE262">
        <f>2*0.95*5.67E-8*(((DK262+$B$7)+273)^4-(W262+273)^4)</f>
        <v>0</v>
      </c>
      <c r="AF262">
        <f>U262+AE262+AC262+AD262</f>
        <v>0</v>
      </c>
      <c r="AG262">
        <f>DH262*AU262*(DC262-DB262*(1000-AU262*DE262)/(1000-AU262*DD262))/(100*CV262)</f>
        <v>0</v>
      </c>
      <c r="AH262">
        <f>1000*DH262*AU262*(DD262-DE262)/(100*CV262*(1000-AU262*DD262))</f>
        <v>0</v>
      </c>
      <c r="AI262">
        <f>(AJ262 - AK262 - DI262*1E3/(8.314*(DK262+273.15)) * AM262/DH262 * AL262) * DH262/(100*CV262) * (1000 - DE262)/1000</f>
        <v>0</v>
      </c>
      <c r="AJ262">
        <v>912.955326338069</v>
      </c>
      <c r="AK262">
        <v>912.713424242424</v>
      </c>
      <c r="AL262">
        <v>-0.233277157790423</v>
      </c>
      <c r="AM262">
        <v>67.0802595407747</v>
      </c>
      <c r="AN262">
        <f>(AP262 - AO262 + DI262*1E3/(8.314*(DK262+273.15)) * AR262/DH262 * AQ262) * DH262/(100*CV262) * 1000/(1000 - AP262)</f>
        <v>0</v>
      </c>
      <c r="AO262">
        <v>9.96632397238579</v>
      </c>
      <c r="AP262">
        <v>9.99129006060606</v>
      </c>
      <c r="AQ262">
        <v>3.1766171358491e-05</v>
      </c>
      <c r="AR262">
        <v>79.0838666556397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MAX(0,($B$13+$C$13*DP262)/(1+$D$13*DP262)*DI262/(DK262+273)*$E$13)</f>
        <v>0</v>
      </c>
      <c r="AX262" t="s">
        <v>419</v>
      </c>
      <c r="AY262" t="s">
        <v>419</v>
      </c>
      <c r="AZ262">
        <v>0</v>
      </c>
      <c r="BA262">
        <v>0</v>
      </c>
      <c r="BB262">
        <f>1-AZ262/BA262</f>
        <v>0</v>
      </c>
      <c r="BC262">
        <v>0</v>
      </c>
      <c r="BD262" t="s">
        <v>419</v>
      </c>
      <c r="BE262" t="s">
        <v>419</v>
      </c>
      <c r="BF262">
        <v>0</v>
      </c>
      <c r="BG262">
        <v>0</v>
      </c>
      <c r="BH262">
        <f>1-BF262/BG262</f>
        <v>0</v>
      </c>
      <c r="BI262">
        <v>0.5</v>
      </c>
      <c r="BJ262">
        <f>CS262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419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f>$B$11*DQ262+$C$11*DR262+$F$11*EC262*(1-EF262)</f>
        <v>0</v>
      </c>
      <c r="CS262">
        <f>CR262*CT262</f>
        <v>0</v>
      </c>
      <c r="CT262">
        <f>($B$11*$D$9+$C$11*$D$9+$F$11*((EP262+EH262)/MAX(EP262+EH262+EQ262, 0.1)*$I$9+EQ262/MAX(EP262+EH262+EQ262, 0.1)*$J$9))/($B$11+$C$11+$F$11)</f>
        <v>0</v>
      </c>
      <c r="CU262">
        <f>($B$11*$K$9+$C$11*$K$9+$F$11*((EP262+EH262)/MAX(EP262+EH262+EQ262, 0.1)*$P$9+EQ262/MAX(EP262+EH262+EQ262, 0.1)*$Q$9))/($B$11+$C$11+$F$11)</f>
        <v>0</v>
      </c>
      <c r="CV262">
        <v>6</v>
      </c>
      <c r="CW262">
        <v>0.5</v>
      </c>
      <c r="CX262" t="s">
        <v>420</v>
      </c>
      <c r="CY262">
        <v>2</v>
      </c>
      <c r="CZ262" t="b">
        <v>1</v>
      </c>
      <c r="DA262">
        <v>1654195156.5</v>
      </c>
      <c r="DB262">
        <v>904.058</v>
      </c>
      <c r="DC262">
        <v>905.015363636364</v>
      </c>
      <c r="DD262">
        <v>9.99376727272727</v>
      </c>
      <c r="DE262">
        <v>9.96945272727273</v>
      </c>
      <c r="DF262">
        <v>900.752545454545</v>
      </c>
      <c r="DG262">
        <v>10.0035909090909</v>
      </c>
      <c r="DH262">
        <v>600.124272727273</v>
      </c>
      <c r="DI262">
        <v>90.5343636363636</v>
      </c>
      <c r="DJ262">
        <v>0.100153354545455</v>
      </c>
      <c r="DK262">
        <v>19.0638090909091</v>
      </c>
      <c r="DL262">
        <v>18.7941727272727</v>
      </c>
      <c r="DM262">
        <v>999.9</v>
      </c>
      <c r="DN262">
        <v>0</v>
      </c>
      <c r="DO262">
        <v>0</v>
      </c>
      <c r="DP262">
        <v>9985.68181818182</v>
      </c>
      <c r="DQ262">
        <v>0</v>
      </c>
      <c r="DR262">
        <v>933.471181818182</v>
      </c>
      <c r="DS262">
        <v>-0.957447636363636</v>
      </c>
      <c r="DT262">
        <v>913.184181818182</v>
      </c>
      <c r="DU262">
        <v>914.128727272727</v>
      </c>
      <c r="DV262">
        <v>0.0243134027272727</v>
      </c>
      <c r="DW262">
        <v>905.015363636364</v>
      </c>
      <c r="DX262">
        <v>9.96945272727273</v>
      </c>
      <c r="DY262">
        <v>0.904779272727273</v>
      </c>
      <c r="DZ262">
        <v>0.902578</v>
      </c>
      <c r="EA262">
        <v>5.46698454545454</v>
      </c>
      <c r="EB262">
        <v>5.43191</v>
      </c>
      <c r="EC262">
        <v>0</v>
      </c>
      <c r="ED262">
        <v>0</v>
      </c>
      <c r="EE262">
        <v>0</v>
      </c>
      <c r="EF262">
        <v>0</v>
      </c>
      <c r="EG262">
        <v>0.181818181818182</v>
      </c>
      <c r="EH262">
        <v>0</v>
      </c>
      <c r="EI262">
        <v>25.6363636363636</v>
      </c>
      <c r="EJ262">
        <v>-1</v>
      </c>
      <c r="EK262">
        <v>30.062</v>
      </c>
      <c r="EL262">
        <v>36.437</v>
      </c>
      <c r="EM262">
        <v>32.5394545454545</v>
      </c>
      <c r="EN262">
        <v>37</v>
      </c>
      <c r="EO262">
        <v>31.25</v>
      </c>
      <c r="EP262">
        <v>0</v>
      </c>
      <c r="EQ262">
        <v>0</v>
      </c>
      <c r="ER262">
        <v>0</v>
      </c>
      <c r="ES262">
        <v>1654195160.5</v>
      </c>
      <c r="ET262">
        <v>0</v>
      </c>
      <c r="EU262">
        <v>-1.21153846153846</v>
      </c>
      <c r="EV262">
        <v>23.9829056922312</v>
      </c>
      <c r="EW262">
        <v>96.4444443943304</v>
      </c>
      <c r="EX262">
        <v>19.1153846153846</v>
      </c>
      <c r="EY262">
        <v>15</v>
      </c>
      <c r="EZ262">
        <v>0</v>
      </c>
      <c r="FA262" t="s">
        <v>421</v>
      </c>
      <c r="FB262">
        <v>1653839153.1</v>
      </c>
      <c r="FC262">
        <v>1653839148.6</v>
      </c>
      <c r="FD262">
        <v>0</v>
      </c>
      <c r="FE262">
        <v>0.832</v>
      </c>
      <c r="FF262">
        <v>0.044</v>
      </c>
      <c r="FG262">
        <v>2.673</v>
      </c>
      <c r="FH262">
        <v>0.008</v>
      </c>
      <c r="FI262">
        <v>427</v>
      </c>
      <c r="FJ262">
        <v>11</v>
      </c>
      <c r="FK262">
        <v>0.49</v>
      </c>
      <c r="FL262">
        <v>0.23</v>
      </c>
      <c r="FM262">
        <v>-9.59589741612903</v>
      </c>
      <c r="FN262">
        <v>4.50777133548389</v>
      </c>
      <c r="FO262">
        <v>12.5321512328404</v>
      </c>
      <c r="FP262">
        <v>-1</v>
      </c>
      <c r="FQ262">
        <v>-1.38461538461538</v>
      </c>
      <c r="FR262">
        <v>-2.76923085471243</v>
      </c>
      <c r="FS262">
        <v>9.03764317080732</v>
      </c>
      <c r="FT262">
        <v>0</v>
      </c>
      <c r="FU262">
        <v>-4.58725483870968e-05</v>
      </c>
      <c r="FV262">
        <v>0.192120639435484</v>
      </c>
      <c r="FW262">
        <v>0.0179275648208211</v>
      </c>
      <c r="FX262">
        <v>0</v>
      </c>
      <c r="FY262">
        <v>0</v>
      </c>
      <c r="FZ262">
        <v>2</v>
      </c>
      <c r="GA262" t="s">
        <v>422</v>
      </c>
      <c r="GB262">
        <v>3.21082</v>
      </c>
      <c r="GC262">
        <v>2.75489</v>
      </c>
      <c r="GD262">
        <v>0.158857</v>
      </c>
      <c r="GE262">
        <v>0.159325</v>
      </c>
      <c r="GF262">
        <v>0.0560044</v>
      </c>
      <c r="GG262">
        <v>0.0563532</v>
      </c>
      <c r="GH262">
        <v>33173.3</v>
      </c>
      <c r="GI262">
        <v>36621</v>
      </c>
      <c r="GJ262">
        <v>35698.6</v>
      </c>
      <c r="GK262">
        <v>39497.5</v>
      </c>
      <c r="GL262">
        <v>47700.2</v>
      </c>
      <c r="GM262">
        <v>53744.4</v>
      </c>
      <c r="GN262">
        <v>55654.7</v>
      </c>
      <c r="GO262">
        <v>63231.9</v>
      </c>
      <c r="GP262">
        <v>2.26207</v>
      </c>
      <c r="GQ262">
        <v>1.79813</v>
      </c>
      <c r="GR262">
        <v>0.0593327</v>
      </c>
      <c r="GS262">
        <v>0</v>
      </c>
      <c r="GT262">
        <v>17.8113</v>
      </c>
      <c r="GU262">
        <v>999.9</v>
      </c>
      <c r="GV262">
        <v>41.027</v>
      </c>
      <c r="GW262">
        <v>19.385</v>
      </c>
      <c r="GX262">
        <v>10.2353</v>
      </c>
      <c r="GY262">
        <v>54.7557</v>
      </c>
      <c r="GZ262">
        <v>52.6843</v>
      </c>
      <c r="HA262">
        <v>1</v>
      </c>
      <c r="HB262">
        <v>-0.574586</v>
      </c>
      <c r="HC262">
        <v>0</v>
      </c>
      <c r="HD262">
        <v>20.1788</v>
      </c>
      <c r="HE262">
        <v>5.20351</v>
      </c>
      <c r="HF262">
        <v>12.004</v>
      </c>
      <c r="HG262">
        <v>4.97575</v>
      </c>
      <c r="HH262">
        <v>3.293</v>
      </c>
      <c r="HI262">
        <v>456.2</v>
      </c>
      <c r="HJ262">
        <v>9999</v>
      </c>
      <c r="HK262">
        <v>9999</v>
      </c>
      <c r="HL262">
        <v>8593.3</v>
      </c>
      <c r="HM262">
        <v>1.86236</v>
      </c>
      <c r="HN262">
        <v>1.86764</v>
      </c>
      <c r="HO262">
        <v>1.86737</v>
      </c>
      <c r="HP262">
        <v>1.86844</v>
      </c>
      <c r="HQ262">
        <v>1.86935</v>
      </c>
      <c r="HR262">
        <v>1.86544</v>
      </c>
      <c r="HS262">
        <v>1.86661</v>
      </c>
      <c r="HT262">
        <v>1.86798</v>
      </c>
      <c r="HU262">
        <v>5</v>
      </c>
      <c r="HV262">
        <v>0</v>
      </c>
      <c r="HW262">
        <v>0</v>
      </c>
      <c r="HX262">
        <v>0</v>
      </c>
      <c r="HY262" t="s">
        <v>423</v>
      </c>
      <c r="HZ262" t="s">
        <v>424</v>
      </c>
      <c r="IA262" t="s">
        <v>425</v>
      </c>
      <c r="IB262" t="s">
        <v>425</v>
      </c>
      <c r="IC262" t="s">
        <v>425</v>
      </c>
      <c r="ID262" t="s">
        <v>425</v>
      </c>
      <c r="IE262">
        <v>0</v>
      </c>
      <c r="IF262">
        <v>100</v>
      </c>
      <c r="IG262">
        <v>100</v>
      </c>
      <c r="IH262">
        <v>3.304</v>
      </c>
      <c r="II262">
        <v>-0.0099</v>
      </c>
      <c r="IJ262">
        <v>2.1281692141418</v>
      </c>
      <c r="IK262">
        <v>0.00126289029031032</v>
      </c>
      <c r="IL262">
        <v>1.41772891061911e-08</v>
      </c>
      <c r="IM262">
        <v>3.84268295795709e-11</v>
      </c>
      <c r="IN262">
        <v>-0.00961934716735676</v>
      </c>
      <c r="IO262">
        <v>-0.0181798780298593</v>
      </c>
      <c r="IP262">
        <v>0.00198435848900387</v>
      </c>
      <c r="IQ262">
        <v>-1.69116240974151e-05</v>
      </c>
      <c r="IR262">
        <v>-3</v>
      </c>
      <c r="IS262">
        <v>2251</v>
      </c>
      <c r="IT262">
        <v>1</v>
      </c>
      <c r="IU262">
        <v>27</v>
      </c>
      <c r="IV262">
        <v>5933.4</v>
      </c>
      <c r="IW262">
        <v>5933.5</v>
      </c>
      <c r="IX262">
        <v>0.150146</v>
      </c>
      <c r="IY262">
        <v>4.99756</v>
      </c>
      <c r="IZ262">
        <v>1.54785</v>
      </c>
      <c r="JA262">
        <v>2.30469</v>
      </c>
      <c r="JB262">
        <v>1.34644</v>
      </c>
      <c r="JC262">
        <v>2.32178</v>
      </c>
      <c r="JD262">
        <v>22.5056</v>
      </c>
      <c r="JE262">
        <v>14.7625</v>
      </c>
      <c r="JF262">
        <v>2</v>
      </c>
      <c r="JG262">
        <v>614.502</v>
      </c>
      <c r="JH262">
        <v>334.554</v>
      </c>
      <c r="JI262">
        <v>18.4202</v>
      </c>
      <c r="JJ262">
        <v>19.4176</v>
      </c>
      <c r="JK262">
        <v>30.001</v>
      </c>
      <c r="JL262">
        <v>19.2523</v>
      </c>
      <c r="JM262">
        <v>19.2226</v>
      </c>
      <c r="JN262">
        <v>-1</v>
      </c>
      <c r="JO262">
        <v>-30</v>
      </c>
      <c r="JP262">
        <v>-30</v>
      </c>
      <c r="JQ262">
        <v>-999.9</v>
      </c>
      <c r="JR262">
        <v>420.1</v>
      </c>
      <c r="JS262">
        <v>0</v>
      </c>
      <c r="JT262">
        <v>103.348</v>
      </c>
      <c r="JU262">
        <v>105.328</v>
      </c>
    </row>
    <row r="263" spans="1:281">
      <c r="A263">
        <v>247</v>
      </c>
      <c r="B263">
        <v>1654195219.5</v>
      </c>
      <c r="C263">
        <v>14762.4000000954</v>
      </c>
      <c r="D263" t="s">
        <v>917</v>
      </c>
      <c r="E263" t="s">
        <v>918</v>
      </c>
      <c r="F263">
        <v>5</v>
      </c>
      <c r="G263" t="s">
        <v>417</v>
      </c>
      <c r="H263" t="s">
        <v>418</v>
      </c>
      <c r="I263">
        <v>1654195216.5</v>
      </c>
      <c r="J263">
        <f>(K263)/1000</f>
        <v>0</v>
      </c>
      <c r="K263">
        <f>IF(CZ263, AN263, AH263)</f>
        <v>0</v>
      </c>
      <c r="L263">
        <f>IF(CZ263, AI263, AG263)</f>
        <v>0</v>
      </c>
      <c r="M263">
        <f>DB263 - IF(AU263&gt;1, L263*CV263*100.0/(AW263*DP263), 0)</f>
        <v>0</v>
      </c>
      <c r="N263">
        <f>((T263-J263/2)*M263-L263)/(T263+J263/2)</f>
        <v>0</v>
      </c>
      <c r="O263">
        <f>N263*(DI263+DJ263)/1000.0</f>
        <v>0</v>
      </c>
      <c r="P263">
        <f>(DB263 - IF(AU263&gt;1, L263*CV263*100.0/(AW263*DP263), 0))*(DI263+DJ263)/1000.0</f>
        <v>0</v>
      </c>
      <c r="Q263">
        <f>2.0/((1/S263-1/R263)+SIGN(S263)*SQRT((1/S263-1/R263)*(1/S263-1/R263) + 4*CW263/((CW263+1)*(CW263+1))*(2*1/S263*1/R263-1/R263*1/R263)))</f>
        <v>0</v>
      </c>
      <c r="R263">
        <f>IF(LEFT(CX263,1)&lt;&gt;"0",IF(LEFT(CX263,1)="1",3.0,CY263),$D$5+$E$5*(DP263*DI263/($K$5*1000))+$F$5*(DP263*DI263/($K$5*1000))*MAX(MIN(CV263,$J$5),$I$5)*MAX(MIN(CV263,$J$5),$I$5)+$G$5*MAX(MIN(CV263,$J$5),$I$5)*(DP263*DI263/($K$5*1000))+$H$5*(DP263*DI263/($K$5*1000))*(DP263*DI263/($K$5*1000)))</f>
        <v>0</v>
      </c>
      <c r="S263">
        <f>J263*(1000-(1000*0.61365*exp(17.502*W263/(240.97+W263))/(DI263+DJ263)+DD263)/2)/(1000*0.61365*exp(17.502*W263/(240.97+W263))/(DI263+DJ263)-DD263)</f>
        <v>0</v>
      </c>
      <c r="T263">
        <f>1/((CW263+1)/(Q263/1.6)+1/(R263/1.37)) + CW263/((CW263+1)/(Q263/1.6) + CW263/(R263/1.37))</f>
        <v>0</v>
      </c>
      <c r="U263">
        <f>(CR263*CU263)</f>
        <v>0</v>
      </c>
      <c r="V263">
        <f>(DK263+(U263+2*0.95*5.67E-8*(((DK263+$B$7)+273)^4-(DK263+273)^4)-44100*J263)/(1.84*29.3*R263+8*0.95*5.67E-8*(DK263+273)^3))</f>
        <v>0</v>
      </c>
      <c r="W263">
        <f>($C$7*DL263+$D$7*DM263+$E$7*V263)</f>
        <v>0</v>
      </c>
      <c r="X263">
        <f>0.61365*exp(17.502*W263/(240.97+W263))</f>
        <v>0</v>
      </c>
      <c r="Y263">
        <f>(Z263/AA263*100)</f>
        <v>0</v>
      </c>
      <c r="Z263">
        <f>DD263*(DI263+DJ263)/1000</f>
        <v>0</v>
      </c>
      <c r="AA263">
        <f>0.61365*exp(17.502*DK263/(240.97+DK263))</f>
        <v>0</v>
      </c>
      <c r="AB263">
        <f>(X263-DD263*(DI263+DJ263)/1000)</f>
        <v>0</v>
      </c>
      <c r="AC263">
        <f>(-J263*44100)</f>
        <v>0</v>
      </c>
      <c r="AD263">
        <f>2*29.3*R263*0.92*(DK263-W263)</f>
        <v>0</v>
      </c>
      <c r="AE263">
        <f>2*0.95*5.67E-8*(((DK263+$B$7)+273)^4-(W263+273)^4)</f>
        <v>0</v>
      </c>
      <c r="AF263">
        <f>U263+AE263+AC263+AD263</f>
        <v>0</v>
      </c>
      <c r="AG263">
        <f>DH263*AU263*(DC263-DB263*(1000-AU263*DE263)/(1000-AU263*DD263))/(100*CV263)</f>
        <v>0</v>
      </c>
      <c r="AH263">
        <f>1000*DH263*AU263*(DD263-DE263)/(100*CV263*(1000-AU263*DD263))</f>
        <v>0</v>
      </c>
      <c r="AI263">
        <f>(AJ263 - AK263 - DI263*1E3/(8.314*(DK263+273.15)) * AM263/DH263 * AL263) * DH263/(100*CV263) * (1000 - DE263)/1000</f>
        <v>0</v>
      </c>
      <c r="AJ263">
        <v>931.529939841258</v>
      </c>
      <c r="AK263">
        <v>932.562139393939</v>
      </c>
      <c r="AL263">
        <v>-0.589027704953504</v>
      </c>
      <c r="AM263">
        <v>67.0802595407747</v>
      </c>
      <c r="AN263">
        <f>(AP263 - AO263 + DI263*1E3/(8.314*(DK263+273.15)) * AR263/DH263 * AQ263) * DH263/(100*CV263) * 1000/(1000 - AP263)</f>
        <v>0</v>
      </c>
      <c r="AO263">
        <v>10.1894066422886</v>
      </c>
      <c r="AP263">
        <v>10.2088696969697</v>
      </c>
      <c r="AQ263">
        <v>0.000366684184660822</v>
      </c>
      <c r="AR263">
        <v>79.0838666556397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MAX(0,($B$13+$C$13*DP263)/(1+$D$13*DP263)*DI263/(DK263+273)*$E$13)</f>
        <v>0</v>
      </c>
      <c r="AX263" t="s">
        <v>419</v>
      </c>
      <c r="AY263" t="s">
        <v>419</v>
      </c>
      <c r="AZ263">
        <v>0</v>
      </c>
      <c r="BA263">
        <v>0</v>
      </c>
      <c r="BB263">
        <f>1-AZ263/BA263</f>
        <v>0</v>
      </c>
      <c r="BC263">
        <v>0</v>
      </c>
      <c r="BD263" t="s">
        <v>419</v>
      </c>
      <c r="BE263" t="s">
        <v>419</v>
      </c>
      <c r="BF263">
        <v>0</v>
      </c>
      <c r="BG263">
        <v>0</v>
      </c>
      <c r="BH263">
        <f>1-BF263/BG263</f>
        <v>0</v>
      </c>
      <c r="BI263">
        <v>0.5</v>
      </c>
      <c r="BJ263">
        <f>CS263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419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f>$B$11*DQ263+$C$11*DR263+$F$11*EC263*(1-EF263)</f>
        <v>0</v>
      </c>
      <c r="CS263">
        <f>CR263*CT263</f>
        <v>0</v>
      </c>
      <c r="CT263">
        <f>($B$11*$D$9+$C$11*$D$9+$F$11*((EP263+EH263)/MAX(EP263+EH263+EQ263, 0.1)*$I$9+EQ263/MAX(EP263+EH263+EQ263, 0.1)*$J$9))/($B$11+$C$11+$F$11)</f>
        <v>0</v>
      </c>
      <c r="CU263">
        <f>($B$11*$K$9+$C$11*$K$9+$F$11*((EP263+EH263)/MAX(EP263+EH263+EQ263, 0.1)*$P$9+EQ263/MAX(EP263+EH263+EQ263, 0.1)*$Q$9))/($B$11+$C$11+$F$11)</f>
        <v>0</v>
      </c>
      <c r="CV263">
        <v>6</v>
      </c>
      <c r="CW263">
        <v>0.5</v>
      </c>
      <c r="CX263" t="s">
        <v>420</v>
      </c>
      <c r="CY263">
        <v>2</v>
      </c>
      <c r="CZ263" t="b">
        <v>1</v>
      </c>
      <c r="DA263">
        <v>1654195216.5</v>
      </c>
      <c r="DB263">
        <v>924.474454545454</v>
      </c>
      <c r="DC263">
        <v>922.665636363636</v>
      </c>
      <c r="DD263">
        <v>10.2100181818182</v>
      </c>
      <c r="DE263">
        <v>10.1924727272727</v>
      </c>
      <c r="DF263">
        <v>921.140545454546</v>
      </c>
      <c r="DG263">
        <v>10.2163090909091</v>
      </c>
      <c r="DH263">
        <v>600.119181818182</v>
      </c>
      <c r="DI263">
        <v>90.5299363636364</v>
      </c>
      <c r="DJ263">
        <v>0.0998664181818182</v>
      </c>
      <c r="DK263">
        <v>19.2330545454546</v>
      </c>
      <c r="DL263">
        <v>18.9727</v>
      </c>
      <c r="DM263">
        <v>999.9</v>
      </c>
      <c r="DN263">
        <v>0</v>
      </c>
      <c r="DO263">
        <v>0</v>
      </c>
      <c r="DP263">
        <v>10014.8254545455</v>
      </c>
      <c r="DQ263">
        <v>0</v>
      </c>
      <c r="DR263">
        <v>932.396181818182</v>
      </c>
      <c r="DS263">
        <v>1.80846454545455</v>
      </c>
      <c r="DT263">
        <v>934.010363636364</v>
      </c>
      <c r="DU263">
        <v>932.166909090909</v>
      </c>
      <c r="DV263">
        <v>0.0175339955454545</v>
      </c>
      <c r="DW263">
        <v>922.665636363636</v>
      </c>
      <c r="DX263">
        <v>10.1924727272727</v>
      </c>
      <c r="DY263">
        <v>0.924313090909091</v>
      </c>
      <c r="DZ263">
        <v>0.922725727272727</v>
      </c>
      <c r="EA263">
        <v>5.77494727272727</v>
      </c>
      <c r="EB263">
        <v>5.75013272727273</v>
      </c>
      <c r="EC263">
        <v>0</v>
      </c>
      <c r="ED263">
        <v>0</v>
      </c>
      <c r="EE263">
        <v>0</v>
      </c>
      <c r="EF263">
        <v>0</v>
      </c>
      <c r="EG263">
        <v>8.40909090909091</v>
      </c>
      <c r="EH263">
        <v>0</v>
      </c>
      <c r="EI263">
        <v>26.0909090909091</v>
      </c>
      <c r="EJ263">
        <v>-0.590909090909091</v>
      </c>
      <c r="EK263">
        <v>30.1757272727273</v>
      </c>
      <c r="EL263">
        <v>36.6362727272727</v>
      </c>
      <c r="EM263">
        <v>32.6475454545455</v>
      </c>
      <c r="EN263">
        <v>37.125</v>
      </c>
      <c r="EO263">
        <v>31.3578181818182</v>
      </c>
      <c r="EP263">
        <v>0</v>
      </c>
      <c r="EQ263">
        <v>0</v>
      </c>
      <c r="ER263">
        <v>0</v>
      </c>
      <c r="ES263">
        <v>1654195220.5</v>
      </c>
      <c r="ET263">
        <v>0</v>
      </c>
      <c r="EU263">
        <v>0.461538461538462</v>
      </c>
      <c r="EV263">
        <v>39.7606836771063</v>
      </c>
      <c r="EW263">
        <v>82.7521374891228</v>
      </c>
      <c r="EX263">
        <v>22.6730769230769</v>
      </c>
      <c r="EY263">
        <v>15</v>
      </c>
      <c r="EZ263">
        <v>0</v>
      </c>
      <c r="FA263" t="s">
        <v>421</v>
      </c>
      <c r="FB263">
        <v>1653839153.1</v>
      </c>
      <c r="FC263">
        <v>1653839148.6</v>
      </c>
      <c r="FD263">
        <v>0</v>
      </c>
      <c r="FE263">
        <v>0.832</v>
      </c>
      <c r="FF263">
        <v>0.044</v>
      </c>
      <c r="FG263">
        <v>2.673</v>
      </c>
      <c r="FH263">
        <v>0.008</v>
      </c>
      <c r="FI263">
        <v>427</v>
      </c>
      <c r="FJ263">
        <v>11</v>
      </c>
      <c r="FK263">
        <v>0.49</v>
      </c>
      <c r="FL263">
        <v>0.23</v>
      </c>
      <c r="FM263">
        <v>1.33085764516129</v>
      </c>
      <c r="FN263">
        <v>5.47758280645161</v>
      </c>
      <c r="FO263">
        <v>0.437192776778018</v>
      </c>
      <c r="FP263">
        <v>-1</v>
      </c>
      <c r="FQ263">
        <v>0</v>
      </c>
      <c r="FR263">
        <v>43.7264956640043</v>
      </c>
      <c r="FS263">
        <v>12.8870835753061</v>
      </c>
      <c r="FT263">
        <v>0</v>
      </c>
      <c r="FU263">
        <v>-0.0066184354516129</v>
      </c>
      <c r="FV263">
        <v>0.189463938677419</v>
      </c>
      <c r="FW263">
        <v>0.0175797686062987</v>
      </c>
      <c r="FX263">
        <v>0</v>
      </c>
      <c r="FY263">
        <v>0</v>
      </c>
      <c r="FZ263">
        <v>2</v>
      </c>
      <c r="GA263" t="s">
        <v>422</v>
      </c>
      <c r="GB263">
        <v>3.21064</v>
      </c>
      <c r="GC263">
        <v>2.75495</v>
      </c>
      <c r="GD263">
        <v>0.160964</v>
      </c>
      <c r="GE263">
        <v>0.161052</v>
      </c>
      <c r="GF263">
        <v>0.0568989</v>
      </c>
      <c r="GG263">
        <v>0.0572787</v>
      </c>
      <c r="GH263">
        <v>33081</v>
      </c>
      <c r="GI263">
        <v>36531.3</v>
      </c>
      <c r="GJ263">
        <v>35689.4</v>
      </c>
      <c r="GK263">
        <v>39482.8</v>
      </c>
      <c r="GL263">
        <v>47644.1</v>
      </c>
      <c r="GM263">
        <v>53672.9</v>
      </c>
      <c r="GN263">
        <v>55643.3</v>
      </c>
      <c r="GO263">
        <v>63210.4</v>
      </c>
      <c r="GP263">
        <v>2.25952</v>
      </c>
      <c r="GQ263">
        <v>1.79635</v>
      </c>
      <c r="GR263">
        <v>0.0576414</v>
      </c>
      <c r="GS263">
        <v>0</v>
      </c>
      <c r="GT263">
        <v>18.031</v>
      </c>
      <c r="GU263">
        <v>999.9</v>
      </c>
      <c r="GV263">
        <v>41.564</v>
      </c>
      <c r="GW263">
        <v>19.425</v>
      </c>
      <c r="GX263">
        <v>10.3961</v>
      </c>
      <c r="GY263">
        <v>54.3057</v>
      </c>
      <c r="GZ263">
        <v>52.2516</v>
      </c>
      <c r="HA263">
        <v>1</v>
      </c>
      <c r="HB263">
        <v>-0.562317</v>
      </c>
      <c r="HC263">
        <v>0</v>
      </c>
      <c r="HD263">
        <v>20.1789</v>
      </c>
      <c r="HE263">
        <v>5.20351</v>
      </c>
      <c r="HF263">
        <v>12.004</v>
      </c>
      <c r="HG263">
        <v>4.97585</v>
      </c>
      <c r="HH263">
        <v>3.293</v>
      </c>
      <c r="HI263">
        <v>456.2</v>
      </c>
      <c r="HJ263">
        <v>9999</v>
      </c>
      <c r="HK263">
        <v>9999</v>
      </c>
      <c r="HL263">
        <v>8593.3</v>
      </c>
      <c r="HM263">
        <v>1.86235</v>
      </c>
      <c r="HN263">
        <v>1.86768</v>
      </c>
      <c r="HO263">
        <v>1.86737</v>
      </c>
      <c r="HP263">
        <v>1.86843</v>
      </c>
      <c r="HQ263">
        <v>1.86938</v>
      </c>
      <c r="HR263">
        <v>1.86546</v>
      </c>
      <c r="HS263">
        <v>1.86661</v>
      </c>
      <c r="HT263">
        <v>1.86798</v>
      </c>
      <c r="HU263">
        <v>5</v>
      </c>
      <c r="HV263">
        <v>0</v>
      </c>
      <c r="HW263">
        <v>0</v>
      </c>
      <c r="HX263">
        <v>0</v>
      </c>
      <c r="HY263" t="s">
        <v>423</v>
      </c>
      <c r="HZ263" t="s">
        <v>424</v>
      </c>
      <c r="IA263" t="s">
        <v>425</v>
      </c>
      <c r="IB263" t="s">
        <v>425</v>
      </c>
      <c r="IC263" t="s">
        <v>425</v>
      </c>
      <c r="ID263" t="s">
        <v>425</v>
      </c>
      <c r="IE263">
        <v>0</v>
      </c>
      <c r="IF263">
        <v>100</v>
      </c>
      <c r="IG263">
        <v>100</v>
      </c>
      <c r="IH263">
        <v>3.331</v>
      </c>
      <c r="II263">
        <v>-0.0063</v>
      </c>
      <c r="IJ263">
        <v>2.1281692141418</v>
      </c>
      <c r="IK263">
        <v>0.00126289029031032</v>
      </c>
      <c r="IL263">
        <v>1.41772891061911e-08</v>
      </c>
      <c r="IM263">
        <v>3.84268295795709e-11</v>
      </c>
      <c r="IN263">
        <v>-0.00961934716735676</v>
      </c>
      <c r="IO263">
        <v>-0.0181798780298593</v>
      </c>
      <c r="IP263">
        <v>0.00198435848900387</v>
      </c>
      <c r="IQ263">
        <v>-1.69116240974151e-05</v>
      </c>
      <c r="IR263">
        <v>-3</v>
      </c>
      <c r="IS263">
        <v>2251</v>
      </c>
      <c r="IT263">
        <v>1</v>
      </c>
      <c r="IU263">
        <v>27</v>
      </c>
      <c r="IV263">
        <v>5934.4</v>
      </c>
      <c r="IW263">
        <v>5934.5</v>
      </c>
      <c r="IX263">
        <v>0.150146</v>
      </c>
      <c r="IY263">
        <v>4.99756</v>
      </c>
      <c r="IZ263">
        <v>1.54785</v>
      </c>
      <c r="JA263">
        <v>2.30469</v>
      </c>
      <c r="JB263">
        <v>1.34644</v>
      </c>
      <c r="JC263">
        <v>2.2876</v>
      </c>
      <c r="JD263">
        <v>22.5863</v>
      </c>
      <c r="JE263">
        <v>14.7449</v>
      </c>
      <c r="JF263">
        <v>2</v>
      </c>
      <c r="JG263">
        <v>614.713</v>
      </c>
      <c r="JH263">
        <v>334.845</v>
      </c>
      <c r="JI263">
        <v>18.5666</v>
      </c>
      <c r="JJ263">
        <v>19.5925</v>
      </c>
      <c r="JK263">
        <v>30.0011</v>
      </c>
      <c r="JL263">
        <v>19.4143</v>
      </c>
      <c r="JM263">
        <v>19.3846</v>
      </c>
      <c r="JN263">
        <v>-1</v>
      </c>
      <c r="JO263">
        <v>-30</v>
      </c>
      <c r="JP263">
        <v>-30</v>
      </c>
      <c r="JQ263">
        <v>-999.9</v>
      </c>
      <c r="JR263">
        <v>420.1</v>
      </c>
      <c r="JS263">
        <v>0</v>
      </c>
      <c r="JT263">
        <v>103.325</v>
      </c>
      <c r="JU263">
        <v>105.29</v>
      </c>
    </row>
    <row r="264" spans="1:281">
      <c r="A264">
        <v>248</v>
      </c>
      <c r="B264">
        <v>1654195279.5</v>
      </c>
      <c r="C264">
        <v>14822.4000000954</v>
      </c>
      <c r="D264" t="s">
        <v>919</v>
      </c>
      <c r="E264" t="s">
        <v>920</v>
      </c>
      <c r="F264">
        <v>5</v>
      </c>
      <c r="G264" t="s">
        <v>417</v>
      </c>
      <c r="H264" t="s">
        <v>418</v>
      </c>
      <c r="I264">
        <v>1654195276.5</v>
      </c>
      <c r="J264">
        <f>(K264)/1000</f>
        <v>0</v>
      </c>
      <c r="K264">
        <f>IF(CZ264, AN264, AH264)</f>
        <v>0</v>
      </c>
      <c r="L264">
        <f>IF(CZ264, AI264, AG264)</f>
        <v>0</v>
      </c>
      <c r="M264">
        <f>DB264 - IF(AU264&gt;1, L264*CV264*100.0/(AW264*DP264), 0)</f>
        <v>0</v>
      </c>
      <c r="N264">
        <f>((T264-J264/2)*M264-L264)/(T264+J264/2)</f>
        <v>0</v>
      </c>
      <c r="O264">
        <f>N264*(DI264+DJ264)/1000.0</f>
        <v>0</v>
      </c>
      <c r="P264">
        <f>(DB264 - IF(AU264&gt;1, L264*CV264*100.0/(AW264*DP264), 0))*(DI264+DJ264)/1000.0</f>
        <v>0</v>
      </c>
      <c r="Q264">
        <f>2.0/((1/S264-1/R264)+SIGN(S264)*SQRT((1/S264-1/R264)*(1/S264-1/R264) + 4*CW264/((CW264+1)*(CW264+1))*(2*1/S264*1/R264-1/R264*1/R264)))</f>
        <v>0</v>
      </c>
      <c r="R264">
        <f>IF(LEFT(CX264,1)&lt;&gt;"0",IF(LEFT(CX264,1)="1",3.0,CY264),$D$5+$E$5*(DP264*DI264/($K$5*1000))+$F$5*(DP264*DI264/($K$5*1000))*MAX(MIN(CV264,$J$5),$I$5)*MAX(MIN(CV264,$J$5),$I$5)+$G$5*MAX(MIN(CV264,$J$5),$I$5)*(DP264*DI264/($K$5*1000))+$H$5*(DP264*DI264/($K$5*1000))*(DP264*DI264/($K$5*1000)))</f>
        <v>0</v>
      </c>
      <c r="S264">
        <f>J264*(1000-(1000*0.61365*exp(17.502*W264/(240.97+W264))/(DI264+DJ264)+DD264)/2)/(1000*0.61365*exp(17.502*W264/(240.97+W264))/(DI264+DJ264)-DD264)</f>
        <v>0</v>
      </c>
      <c r="T264">
        <f>1/((CW264+1)/(Q264/1.6)+1/(R264/1.37)) + CW264/((CW264+1)/(Q264/1.6) + CW264/(R264/1.37))</f>
        <v>0</v>
      </c>
      <c r="U264">
        <f>(CR264*CU264)</f>
        <v>0</v>
      </c>
      <c r="V264">
        <f>(DK264+(U264+2*0.95*5.67E-8*(((DK264+$B$7)+273)^4-(DK264+273)^4)-44100*J264)/(1.84*29.3*R264+8*0.95*5.67E-8*(DK264+273)^3))</f>
        <v>0</v>
      </c>
      <c r="W264">
        <f>($C$7*DL264+$D$7*DM264+$E$7*V264)</f>
        <v>0</v>
      </c>
      <c r="X264">
        <f>0.61365*exp(17.502*W264/(240.97+W264))</f>
        <v>0</v>
      </c>
      <c r="Y264">
        <f>(Z264/AA264*100)</f>
        <v>0</v>
      </c>
      <c r="Z264">
        <f>DD264*(DI264+DJ264)/1000</f>
        <v>0</v>
      </c>
      <c r="AA264">
        <f>0.61365*exp(17.502*DK264/(240.97+DK264))</f>
        <v>0</v>
      </c>
      <c r="AB264">
        <f>(X264-DD264*(DI264+DJ264)/1000)</f>
        <v>0</v>
      </c>
      <c r="AC264">
        <f>(-J264*44100)</f>
        <v>0</v>
      </c>
      <c r="AD264">
        <f>2*29.3*R264*0.92*(DK264-W264)</f>
        <v>0</v>
      </c>
      <c r="AE264">
        <f>2*0.95*5.67E-8*(((DK264+$B$7)+273)^4-(W264+273)^4)</f>
        <v>0</v>
      </c>
      <c r="AF264">
        <f>U264+AE264+AC264+AD264</f>
        <v>0</v>
      </c>
      <c r="AG264">
        <f>DH264*AU264*(DC264-DB264*(1000-AU264*DE264)/(1000-AU264*DD264))/(100*CV264)</f>
        <v>0</v>
      </c>
      <c r="AH264">
        <f>1000*DH264*AU264*(DD264-DE264)/(100*CV264*(1000-AU264*DD264))</f>
        <v>0</v>
      </c>
      <c r="AI264">
        <f>(AJ264 - AK264 - DI264*1E3/(8.314*(DK264+273.15)) * AM264/DH264 * AL264) * DH264/(100*CV264) * (1000 - DE264)/1000</f>
        <v>0</v>
      </c>
      <c r="AJ264">
        <v>889.662443895693</v>
      </c>
      <c r="AK264">
        <v>891.255096969697</v>
      </c>
      <c r="AL264">
        <v>-0.672266616341047</v>
      </c>
      <c r="AM264">
        <v>67.0802595407747</v>
      </c>
      <c r="AN264">
        <f>(AP264 - AO264 + DI264*1E3/(8.314*(DK264+273.15)) * AR264/DH264 * AQ264) * DH264/(100*CV264) * 1000/(1000 - AP264)</f>
        <v>0</v>
      </c>
      <c r="AO264">
        <v>10.3819254886817</v>
      </c>
      <c r="AP264">
        <v>10.4037145454545</v>
      </c>
      <c r="AQ264">
        <v>0.000513146658998028</v>
      </c>
      <c r="AR264">
        <v>79.0838666556397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MAX(0,($B$13+$C$13*DP264)/(1+$D$13*DP264)*DI264/(DK264+273)*$E$13)</f>
        <v>0</v>
      </c>
      <c r="AX264" t="s">
        <v>419</v>
      </c>
      <c r="AY264" t="s">
        <v>419</v>
      </c>
      <c r="AZ264">
        <v>0</v>
      </c>
      <c r="BA264">
        <v>0</v>
      </c>
      <c r="BB264">
        <f>1-AZ264/BA264</f>
        <v>0</v>
      </c>
      <c r="BC264">
        <v>0</v>
      </c>
      <c r="BD264" t="s">
        <v>419</v>
      </c>
      <c r="BE264" t="s">
        <v>419</v>
      </c>
      <c r="BF264">
        <v>0</v>
      </c>
      <c r="BG264">
        <v>0</v>
      </c>
      <c r="BH264">
        <f>1-BF264/BG264</f>
        <v>0</v>
      </c>
      <c r="BI264">
        <v>0.5</v>
      </c>
      <c r="BJ264">
        <f>CS264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419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f>$B$11*DQ264+$C$11*DR264+$F$11*EC264*(1-EF264)</f>
        <v>0</v>
      </c>
      <c r="CS264">
        <f>CR264*CT264</f>
        <v>0</v>
      </c>
      <c r="CT264">
        <f>($B$11*$D$9+$C$11*$D$9+$F$11*((EP264+EH264)/MAX(EP264+EH264+EQ264, 0.1)*$I$9+EQ264/MAX(EP264+EH264+EQ264, 0.1)*$J$9))/($B$11+$C$11+$F$11)</f>
        <v>0</v>
      </c>
      <c r="CU264">
        <f>($B$11*$K$9+$C$11*$K$9+$F$11*((EP264+EH264)/MAX(EP264+EH264+EQ264, 0.1)*$P$9+EQ264/MAX(EP264+EH264+EQ264, 0.1)*$Q$9))/($B$11+$C$11+$F$11)</f>
        <v>0</v>
      </c>
      <c r="CV264">
        <v>6</v>
      </c>
      <c r="CW264">
        <v>0.5</v>
      </c>
      <c r="CX264" t="s">
        <v>420</v>
      </c>
      <c r="CY264">
        <v>2</v>
      </c>
      <c r="CZ264" t="b">
        <v>1</v>
      </c>
      <c r="DA264">
        <v>1654195276.5</v>
      </c>
      <c r="DB264">
        <v>883.659</v>
      </c>
      <c r="DC264">
        <v>881.028</v>
      </c>
      <c r="DD264">
        <v>10.4045636363636</v>
      </c>
      <c r="DE264">
        <v>10.3845</v>
      </c>
      <c r="DF264">
        <v>880.381818181818</v>
      </c>
      <c r="DG264">
        <v>10.4075363636364</v>
      </c>
      <c r="DH264">
        <v>600.136181818182</v>
      </c>
      <c r="DI264">
        <v>90.5289909090909</v>
      </c>
      <c r="DJ264">
        <v>0.0999236363636364</v>
      </c>
      <c r="DK264">
        <v>19.3988363636364</v>
      </c>
      <c r="DL264">
        <v>19.1371090909091</v>
      </c>
      <c r="DM264">
        <v>999.9</v>
      </c>
      <c r="DN264">
        <v>0</v>
      </c>
      <c r="DO264">
        <v>0</v>
      </c>
      <c r="DP264">
        <v>10016.5454545455</v>
      </c>
      <c r="DQ264">
        <v>0</v>
      </c>
      <c r="DR264">
        <v>931.517363636364</v>
      </c>
      <c r="DS264">
        <v>2.63099727272727</v>
      </c>
      <c r="DT264">
        <v>892.949727272727</v>
      </c>
      <c r="DU264">
        <v>890.273090909091</v>
      </c>
      <c r="DV264">
        <v>0.0200875045454545</v>
      </c>
      <c r="DW264">
        <v>881.028</v>
      </c>
      <c r="DX264">
        <v>10.3845</v>
      </c>
      <c r="DY264">
        <v>0.941915454545455</v>
      </c>
      <c r="DZ264">
        <v>0.940097090909091</v>
      </c>
      <c r="EA264">
        <v>6.04758090909091</v>
      </c>
      <c r="EB264">
        <v>6.01961545454545</v>
      </c>
      <c r="EC264">
        <v>0</v>
      </c>
      <c r="ED264">
        <v>0</v>
      </c>
      <c r="EE264">
        <v>0</v>
      </c>
      <c r="EF264">
        <v>0</v>
      </c>
      <c r="EG264">
        <v>-5.5</v>
      </c>
      <c r="EH264">
        <v>0</v>
      </c>
      <c r="EI264">
        <v>29.9545454545455</v>
      </c>
      <c r="EJ264">
        <v>1.13636363636364</v>
      </c>
      <c r="EK264">
        <v>30.2612727272727</v>
      </c>
      <c r="EL264">
        <v>36.812</v>
      </c>
      <c r="EM264">
        <v>32.7725454545455</v>
      </c>
      <c r="EN264">
        <v>37.25</v>
      </c>
      <c r="EO264">
        <v>31.4713636363636</v>
      </c>
      <c r="EP264">
        <v>0</v>
      </c>
      <c r="EQ264">
        <v>0</v>
      </c>
      <c r="ER264">
        <v>0</v>
      </c>
      <c r="ES264">
        <v>1654195280.5</v>
      </c>
      <c r="ET264">
        <v>0</v>
      </c>
      <c r="EU264">
        <v>-3.26923076923077</v>
      </c>
      <c r="EV264">
        <v>-37.7094021068763</v>
      </c>
      <c r="EW264">
        <v>44.6324780873561</v>
      </c>
      <c r="EX264">
        <v>25.6730769230769</v>
      </c>
      <c r="EY264">
        <v>15</v>
      </c>
      <c r="EZ264">
        <v>0</v>
      </c>
      <c r="FA264" t="s">
        <v>421</v>
      </c>
      <c r="FB264">
        <v>1653839153.1</v>
      </c>
      <c r="FC264">
        <v>1653839148.6</v>
      </c>
      <c r="FD264">
        <v>0</v>
      </c>
      <c r="FE264">
        <v>0.832</v>
      </c>
      <c r="FF264">
        <v>0.044</v>
      </c>
      <c r="FG264">
        <v>2.673</v>
      </c>
      <c r="FH264">
        <v>0.008</v>
      </c>
      <c r="FI264">
        <v>427</v>
      </c>
      <c r="FJ264">
        <v>11</v>
      </c>
      <c r="FK264">
        <v>0.49</v>
      </c>
      <c r="FL264">
        <v>0.23</v>
      </c>
      <c r="FM264">
        <v>2.65750580645161</v>
      </c>
      <c r="FN264">
        <v>-0.2163285483871</v>
      </c>
      <c r="FO264">
        <v>0.0403474260900441</v>
      </c>
      <c r="FP264">
        <v>-1</v>
      </c>
      <c r="FQ264">
        <v>-3.30769230769231</v>
      </c>
      <c r="FR264">
        <v>-22.2222228220568</v>
      </c>
      <c r="FS264">
        <v>12.8729568379405</v>
      </c>
      <c r="FT264">
        <v>0</v>
      </c>
      <c r="FU264">
        <v>-0.00354911129032258</v>
      </c>
      <c r="FV264">
        <v>0.178639196129032</v>
      </c>
      <c r="FW264">
        <v>0.0173733603447374</v>
      </c>
      <c r="FX264">
        <v>0</v>
      </c>
      <c r="FY264">
        <v>0</v>
      </c>
      <c r="FZ264">
        <v>2</v>
      </c>
      <c r="GA264" t="s">
        <v>422</v>
      </c>
      <c r="GB264">
        <v>3.21057</v>
      </c>
      <c r="GC264">
        <v>2.75507</v>
      </c>
      <c r="GD264">
        <v>0.156219</v>
      </c>
      <c r="GE264">
        <v>0.156284</v>
      </c>
      <c r="GF264">
        <v>0.0576886</v>
      </c>
      <c r="GG264">
        <v>0.0580421</v>
      </c>
      <c r="GH264">
        <v>33257</v>
      </c>
      <c r="GI264">
        <v>36723</v>
      </c>
      <c r="GJ264">
        <v>35679</v>
      </c>
      <c r="GK264">
        <v>39467.3</v>
      </c>
      <c r="GL264">
        <v>47591.8</v>
      </c>
      <c r="GM264">
        <v>53609.4</v>
      </c>
      <c r="GN264">
        <v>55630.3</v>
      </c>
      <c r="GO264">
        <v>63187.6</v>
      </c>
      <c r="GP264">
        <v>2.25653</v>
      </c>
      <c r="GQ264">
        <v>1.79403</v>
      </c>
      <c r="GR264">
        <v>0.0543594</v>
      </c>
      <c r="GS264">
        <v>0</v>
      </c>
      <c r="GT264">
        <v>18.2399</v>
      </c>
      <c r="GU264">
        <v>999.9</v>
      </c>
      <c r="GV264">
        <v>42.058</v>
      </c>
      <c r="GW264">
        <v>19.485</v>
      </c>
      <c r="GX264">
        <v>10.5586</v>
      </c>
      <c r="GY264">
        <v>54.7857</v>
      </c>
      <c r="GZ264">
        <v>52.3518</v>
      </c>
      <c r="HA264">
        <v>1</v>
      </c>
      <c r="HB264">
        <v>-0.549482</v>
      </c>
      <c r="HC264">
        <v>0</v>
      </c>
      <c r="HD264">
        <v>20.179</v>
      </c>
      <c r="HE264">
        <v>5.20246</v>
      </c>
      <c r="HF264">
        <v>12.004</v>
      </c>
      <c r="HG264">
        <v>4.9758</v>
      </c>
      <c r="HH264">
        <v>3.293</v>
      </c>
      <c r="HI264">
        <v>456.2</v>
      </c>
      <c r="HJ264">
        <v>9999</v>
      </c>
      <c r="HK264">
        <v>9999</v>
      </c>
      <c r="HL264">
        <v>8593.3</v>
      </c>
      <c r="HM264">
        <v>1.86235</v>
      </c>
      <c r="HN264">
        <v>1.86766</v>
      </c>
      <c r="HO264">
        <v>1.86737</v>
      </c>
      <c r="HP264">
        <v>1.86844</v>
      </c>
      <c r="HQ264">
        <v>1.86937</v>
      </c>
      <c r="HR264">
        <v>1.86547</v>
      </c>
      <c r="HS264">
        <v>1.86661</v>
      </c>
      <c r="HT264">
        <v>1.86798</v>
      </c>
      <c r="HU264">
        <v>5</v>
      </c>
      <c r="HV264">
        <v>0</v>
      </c>
      <c r="HW264">
        <v>0</v>
      </c>
      <c r="HX264">
        <v>0</v>
      </c>
      <c r="HY264" t="s">
        <v>423</v>
      </c>
      <c r="HZ264" t="s">
        <v>424</v>
      </c>
      <c r="IA264" t="s">
        <v>425</v>
      </c>
      <c r="IB264" t="s">
        <v>425</v>
      </c>
      <c r="IC264" t="s">
        <v>425</v>
      </c>
      <c r="ID264" t="s">
        <v>425</v>
      </c>
      <c r="IE264">
        <v>0</v>
      </c>
      <c r="IF264">
        <v>100</v>
      </c>
      <c r="IG264">
        <v>100</v>
      </c>
      <c r="IH264">
        <v>3.275</v>
      </c>
      <c r="II264">
        <v>-0.003</v>
      </c>
      <c r="IJ264">
        <v>2.1281692141418</v>
      </c>
      <c r="IK264">
        <v>0.00126289029031032</v>
      </c>
      <c r="IL264">
        <v>1.41772891061911e-08</v>
      </c>
      <c r="IM264">
        <v>3.84268295795709e-11</v>
      </c>
      <c r="IN264">
        <v>-0.00961934716735676</v>
      </c>
      <c r="IO264">
        <v>-0.0181798780298593</v>
      </c>
      <c r="IP264">
        <v>0.00198435848900387</v>
      </c>
      <c r="IQ264">
        <v>-1.69116240974151e-05</v>
      </c>
      <c r="IR264">
        <v>-3</v>
      </c>
      <c r="IS264">
        <v>2251</v>
      </c>
      <c r="IT264">
        <v>1</v>
      </c>
      <c r="IU264">
        <v>27</v>
      </c>
      <c r="IV264">
        <v>5935.4</v>
      </c>
      <c r="IW264">
        <v>5935.5</v>
      </c>
      <c r="IX264">
        <v>0.150146</v>
      </c>
      <c r="IY264">
        <v>4.99756</v>
      </c>
      <c r="IZ264">
        <v>1.54785</v>
      </c>
      <c r="JA264">
        <v>2.30469</v>
      </c>
      <c r="JB264">
        <v>1.34644</v>
      </c>
      <c r="JC264">
        <v>2.37305</v>
      </c>
      <c r="JD264">
        <v>22.6871</v>
      </c>
      <c r="JE264">
        <v>14.7449</v>
      </c>
      <c r="JF264">
        <v>2</v>
      </c>
      <c r="JG264">
        <v>614.704</v>
      </c>
      <c r="JH264">
        <v>334.941</v>
      </c>
      <c r="JI264">
        <v>18.7205</v>
      </c>
      <c r="JJ264">
        <v>19.7759</v>
      </c>
      <c r="JK264">
        <v>30.0012</v>
      </c>
      <c r="JL264">
        <v>19.5862</v>
      </c>
      <c r="JM264">
        <v>19.5556</v>
      </c>
      <c r="JN264">
        <v>-1</v>
      </c>
      <c r="JO264">
        <v>-30</v>
      </c>
      <c r="JP264">
        <v>-30</v>
      </c>
      <c r="JQ264">
        <v>-999.9</v>
      </c>
      <c r="JR264">
        <v>420.1</v>
      </c>
      <c r="JS264">
        <v>0</v>
      </c>
      <c r="JT264">
        <v>103.298</v>
      </c>
      <c r="JU264">
        <v>105.251</v>
      </c>
    </row>
    <row r="265" spans="1:281">
      <c r="A265">
        <v>249</v>
      </c>
      <c r="B265">
        <v>1654195339.5</v>
      </c>
      <c r="C265">
        <v>14882.4000000954</v>
      </c>
      <c r="D265" t="s">
        <v>921</v>
      </c>
      <c r="E265" t="s">
        <v>922</v>
      </c>
      <c r="F265">
        <v>5</v>
      </c>
      <c r="G265" t="s">
        <v>417</v>
      </c>
      <c r="H265" t="s">
        <v>418</v>
      </c>
      <c r="I265">
        <v>1654195336.5</v>
      </c>
      <c r="J265">
        <f>(K265)/1000</f>
        <v>0</v>
      </c>
      <c r="K265">
        <f>IF(CZ265, AN265, AH265)</f>
        <v>0</v>
      </c>
      <c r="L265">
        <f>IF(CZ265, AI265, AG265)</f>
        <v>0</v>
      </c>
      <c r="M265">
        <f>DB265 - IF(AU265&gt;1, L265*CV265*100.0/(AW265*DP265), 0)</f>
        <v>0</v>
      </c>
      <c r="N265">
        <f>((T265-J265/2)*M265-L265)/(T265+J265/2)</f>
        <v>0</v>
      </c>
      <c r="O265">
        <f>N265*(DI265+DJ265)/1000.0</f>
        <v>0</v>
      </c>
      <c r="P265">
        <f>(DB265 - IF(AU265&gt;1, L265*CV265*100.0/(AW265*DP265), 0))*(DI265+DJ265)/1000.0</f>
        <v>0</v>
      </c>
      <c r="Q265">
        <f>2.0/((1/S265-1/R265)+SIGN(S265)*SQRT((1/S265-1/R265)*(1/S265-1/R265) + 4*CW265/((CW265+1)*(CW265+1))*(2*1/S265*1/R265-1/R265*1/R265)))</f>
        <v>0</v>
      </c>
      <c r="R265">
        <f>IF(LEFT(CX265,1)&lt;&gt;"0",IF(LEFT(CX265,1)="1",3.0,CY265),$D$5+$E$5*(DP265*DI265/($K$5*1000))+$F$5*(DP265*DI265/($K$5*1000))*MAX(MIN(CV265,$J$5),$I$5)*MAX(MIN(CV265,$J$5),$I$5)+$G$5*MAX(MIN(CV265,$J$5),$I$5)*(DP265*DI265/($K$5*1000))+$H$5*(DP265*DI265/($K$5*1000))*(DP265*DI265/($K$5*1000)))</f>
        <v>0</v>
      </c>
      <c r="S265">
        <f>J265*(1000-(1000*0.61365*exp(17.502*W265/(240.97+W265))/(DI265+DJ265)+DD265)/2)/(1000*0.61365*exp(17.502*W265/(240.97+W265))/(DI265+DJ265)-DD265)</f>
        <v>0</v>
      </c>
      <c r="T265">
        <f>1/((CW265+1)/(Q265/1.6)+1/(R265/1.37)) + CW265/((CW265+1)/(Q265/1.6) + CW265/(R265/1.37))</f>
        <v>0</v>
      </c>
      <c r="U265">
        <f>(CR265*CU265)</f>
        <v>0</v>
      </c>
      <c r="V265">
        <f>(DK265+(U265+2*0.95*5.67E-8*(((DK265+$B$7)+273)^4-(DK265+273)^4)-44100*J265)/(1.84*29.3*R265+8*0.95*5.67E-8*(DK265+273)^3))</f>
        <v>0</v>
      </c>
      <c r="W265">
        <f>($C$7*DL265+$D$7*DM265+$E$7*V265)</f>
        <v>0</v>
      </c>
      <c r="X265">
        <f>0.61365*exp(17.502*W265/(240.97+W265))</f>
        <v>0</v>
      </c>
      <c r="Y265">
        <f>(Z265/AA265*100)</f>
        <v>0</v>
      </c>
      <c r="Z265">
        <f>DD265*(DI265+DJ265)/1000</f>
        <v>0</v>
      </c>
      <c r="AA265">
        <f>0.61365*exp(17.502*DK265/(240.97+DK265))</f>
        <v>0</v>
      </c>
      <c r="AB265">
        <f>(X265-DD265*(DI265+DJ265)/1000)</f>
        <v>0</v>
      </c>
      <c r="AC265">
        <f>(-J265*44100)</f>
        <v>0</v>
      </c>
      <c r="AD265">
        <f>2*29.3*R265*0.92*(DK265-W265)</f>
        <v>0</v>
      </c>
      <c r="AE265">
        <f>2*0.95*5.67E-8*(((DK265+$B$7)+273)^4-(W265+273)^4)</f>
        <v>0</v>
      </c>
      <c r="AF265">
        <f>U265+AE265+AC265+AD265</f>
        <v>0</v>
      </c>
      <c r="AG265">
        <f>DH265*AU265*(DC265-DB265*(1000-AU265*DE265)/(1000-AU265*DD265))/(100*CV265)</f>
        <v>0</v>
      </c>
      <c r="AH265">
        <f>1000*DH265*AU265*(DD265-DE265)/(100*CV265*(1000-AU265*DD265))</f>
        <v>0</v>
      </c>
      <c r="AI265">
        <f>(AJ265 - AK265 - DI265*1E3/(8.314*(DK265+273.15)) * AM265/DH265 * AL265) * DH265/(100*CV265) * (1000 - DE265)/1000</f>
        <v>0</v>
      </c>
      <c r="AJ265">
        <v>850.692212431921</v>
      </c>
      <c r="AK265">
        <v>851.80226060606</v>
      </c>
      <c r="AL265">
        <v>-0.564311374711014</v>
      </c>
      <c r="AM265">
        <v>67.0802595407747</v>
      </c>
      <c r="AN265">
        <f>(AP265 - AO265 + DI265*1E3/(8.314*(DK265+273.15)) * AR265/DH265 * AQ265) * DH265/(100*CV265) * 1000/(1000 - AP265)</f>
        <v>0</v>
      </c>
      <c r="AO265">
        <v>10.5447262690513</v>
      </c>
      <c r="AP265">
        <v>10.5704472727273</v>
      </c>
      <c r="AQ265">
        <v>2.10957033392172e-05</v>
      </c>
      <c r="AR265">
        <v>79.0838666556397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MAX(0,($B$13+$C$13*DP265)/(1+$D$13*DP265)*DI265/(DK265+273)*$E$13)</f>
        <v>0</v>
      </c>
      <c r="AX265" t="s">
        <v>419</v>
      </c>
      <c r="AY265" t="s">
        <v>419</v>
      </c>
      <c r="AZ265">
        <v>0</v>
      </c>
      <c r="BA265">
        <v>0</v>
      </c>
      <c r="BB265">
        <f>1-AZ265/BA265</f>
        <v>0</v>
      </c>
      <c r="BC265">
        <v>0</v>
      </c>
      <c r="BD265" t="s">
        <v>419</v>
      </c>
      <c r="BE265" t="s">
        <v>419</v>
      </c>
      <c r="BF265">
        <v>0</v>
      </c>
      <c r="BG265">
        <v>0</v>
      </c>
      <c r="BH265">
        <f>1-BF265/BG265</f>
        <v>0</v>
      </c>
      <c r="BI265">
        <v>0.5</v>
      </c>
      <c r="BJ265">
        <f>CS265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419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f>$B$11*DQ265+$C$11*DR265+$F$11*EC265*(1-EF265)</f>
        <v>0</v>
      </c>
      <c r="CS265">
        <f>CR265*CT265</f>
        <v>0</v>
      </c>
      <c r="CT265">
        <f>($B$11*$D$9+$C$11*$D$9+$F$11*((EP265+EH265)/MAX(EP265+EH265+EQ265, 0.1)*$I$9+EQ265/MAX(EP265+EH265+EQ265, 0.1)*$J$9))/($B$11+$C$11+$F$11)</f>
        <v>0</v>
      </c>
      <c r="CU265">
        <f>($B$11*$K$9+$C$11*$K$9+$F$11*((EP265+EH265)/MAX(EP265+EH265+EQ265, 0.1)*$P$9+EQ265/MAX(EP265+EH265+EQ265, 0.1)*$Q$9))/($B$11+$C$11+$F$11)</f>
        <v>0</v>
      </c>
      <c r="CV265">
        <v>6</v>
      </c>
      <c r="CW265">
        <v>0.5</v>
      </c>
      <c r="CX265" t="s">
        <v>420</v>
      </c>
      <c r="CY265">
        <v>2</v>
      </c>
      <c r="CZ265" t="b">
        <v>1</v>
      </c>
      <c r="DA265">
        <v>1654195336.5</v>
      </c>
      <c r="DB265">
        <v>844.191454545455</v>
      </c>
      <c r="DC265">
        <v>842.221636363636</v>
      </c>
      <c r="DD265">
        <v>10.5737363636364</v>
      </c>
      <c r="DE265">
        <v>10.5475818181818</v>
      </c>
      <c r="DF265">
        <v>840.968454545455</v>
      </c>
      <c r="DG265">
        <v>10.5737090909091</v>
      </c>
      <c r="DH265">
        <v>600.124727272727</v>
      </c>
      <c r="DI265">
        <v>90.5210090909091</v>
      </c>
      <c r="DJ265">
        <v>0.0999316545454545</v>
      </c>
      <c r="DK265">
        <v>19.5674090909091</v>
      </c>
      <c r="DL265">
        <v>19.3201181818182</v>
      </c>
      <c r="DM265">
        <v>999.9</v>
      </c>
      <c r="DN265">
        <v>0</v>
      </c>
      <c r="DO265">
        <v>0</v>
      </c>
      <c r="DP265">
        <v>10006.6972727273</v>
      </c>
      <c r="DQ265">
        <v>0</v>
      </c>
      <c r="DR265">
        <v>930.731545454546</v>
      </c>
      <c r="DS265">
        <v>1.96991545454545</v>
      </c>
      <c r="DT265">
        <v>853.213</v>
      </c>
      <c r="DU265">
        <v>851.199727272727</v>
      </c>
      <c r="DV265">
        <v>0.02615382</v>
      </c>
      <c r="DW265">
        <v>842.221636363636</v>
      </c>
      <c r="DX265">
        <v>10.5475818181818</v>
      </c>
      <c r="DY265">
        <v>0.957144727272727</v>
      </c>
      <c r="DZ265">
        <v>0.954777363636364</v>
      </c>
      <c r="EA265">
        <v>6.27985</v>
      </c>
      <c r="EB265">
        <v>6.24395</v>
      </c>
      <c r="EC265">
        <v>0</v>
      </c>
      <c r="ED265">
        <v>0</v>
      </c>
      <c r="EE265">
        <v>0</v>
      </c>
      <c r="EF265">
        <v>0</v>
      </c>
      <c r="EG265">
        <v>1.59090909090909</v>
      </c>
      <c r="EH265">
        <v>0</v>
      </c>
      <c r="EI265">
        <v>24.3181818181818</v>
      </c>
      <c r="EJ265">
        <v>-1.72727272727273</v>
      </c>
      <c r="EK265">
        <v>30.375</v>
      </c>
      <c r="EL265">
        <v>37</v>
      </c>
      <c r="EM265">
        <v>32.8862727272727</v>
      </c>
      <c r="EN265">
        <v>37.3862727272727</v>
      </c>
      <c r="EO265">
        <v>31.562</v>
      </c>
      <c r="EP265">
        <v>0</v>
      </c>
      <c r="EQ265">
        <v>0</v>
      </c>
      <c r="ER265">
        <v>0</v>
      </c>
      <c r="ES265">
        <v>1654195340.5</v>
      </c>
      <c r="ET265">
        <v>0</v>
      </c>
      <c r="EU265">
        <v>0.730769230769231</v>
      </c>
      <c r="EV265">
        <v>-18.8376062647566</v>
      </c>
      <c r="EW265">
        <v>-6.5299147241002</v>
      </c>
      <c r="EX265">
        <v>22.7692307692308</v>
      </c>
      <c r="EY265">
        <v>15</v>
      </c>
      <c r="EZ265">
        <v>0</v>
      </c>
      <c r="FA265" t="s">
        <v>421</v>
      </c>
      <c r="FB265">
        <v>1653839153.1</v>
      </c>
      <c r="FC265">
        <v>1653839148.6</v>
      </c>
      <c r="FD265">
        <v>0</v>
      </c>
      <c r="FE265">
        <v>0.832</v>
      </c>
      <c r="FF265">
        <v>0.044</v>
      </c>
      <c r="FG265">
        <v>2.673</v>
      </c>
      <c r="FH265">
        <v>0.008</v>
      </c>
      <c r="FI265">
        <v>427</v>
      </c>
      <c r="FJ265">
        <v>11</v>
      </c>
      <c r="FK265">
        <v>0.49</v>
      </c>
      <c r="FL265">
        <v>0.23</v>
      </c>
      <c r="FM265">
        <v>2.24575741935484</v>
      </c>
      <c r="FN265">
        <v>-2.46699096774194</v>
      </c>
      <c r="FO265">
        <v>0.203843657911547</v>
      </c>
      <c r="FP265">
        <v>-1</v>
      </c>
      <c r="FQ265">
        <v>0.730769230769231</v>
      </c>
      <c r="FR265">
        <v>2.01709441127104</v>
      </c>
      <c r="FS265">
        <v>12.0497612242787</v>
      </c>
      <c r="FT265">
        <v>0</v>
      </c>
      <c r="FU265">
        <v>0.00138223993548387</v>
      </c>
      <c r="FV265">
        <v>0.185647503387097</v>
      </c>
      <c r="FW265">
        <v>0.0180820986060823</v>
      </c>
      <c r="FX265">
        <v>0</v>
      </c>
      <c r="FY265">
        <v>0</v>
      </c>
      <c r="FZ265">
        <v>2</v>
      </c>
      <c r="GA265" t="s">
        <v>422</v>
      </c>
      <c r="GB265">
        <v>3.21032</v>
      </c>
      <c r="GC265">
        <v>2.75476</v>
      </c>
      <c r="GD265">
        <v>0.151573</v>
      </c>
      <c r="GE265">
        <v>0.151727</v>
      </c>
      <c r="GF265">
        <v>0.0583498</v>
      </c>
      <c r="GG265">
        <v>0.0586856</v>
      </c>
      <c r="GH265">
        <v>33429.1</v>
      </c>
      <c r="GI265">
        <v>36905.3</v>
      </c>
      <c r="GJ265">
        <v>35668.7</v>
      </c>
      <c r="GK265">
        <v>39451.8</v>
      </c>
      <c r="GL265">
        <v>47546.3</v>
      </c>
      <c r="GM265">
        <v>53552.9</v>
      </c>
      <c r="GN265">
        <v>55617.4</v>
      </c>
      <c r="GO265">
        <v>63164.8</v>
      </c>
      <c r="GP265">
        <v>2.25367</v>
      </c>
      <c r="GQ265">
        <v>1.7911</v>
      </c>
      <c r="GR265">
        <v>0.0534989</v>
      </c>
      <c r="GS265">
        <v>0</v>
      </c>
      <c r="GT265">
        <v>18.4367</v>
      </c>
      <c r="GU265">
        <v>999.9</v>
      </c>
      <c r="GV265">
        <v>42.504</v>
      </c>
      <c r="GW265">
        <v>19.526</v>
      </c>
      <c r="GX265">
        <v>10.6999</v>
      </c>
      <c r="GY265">
        <v>54.7857</v>
      </c>
      <c r="GZ265">
        <v>52.496</v>
      </c>
      <c r="HA265">
        <v>1</v>
      </c>
      <c r="HB265">
        <v>-0.536585</v>
      </c>
      <c r="HC265">
        <v>0</v>
      </c>
      <c r="HD265">
        <v>20.1792</v>
      </c>
      <c r="HE265">
        <v>5.20351</v>
      </c>
      <c r="HF265">
        <v>12.004</v>
      </c>
      <c r="HG265">
        <v>4.97565</v>
      </c>
      <c r="HH265">
        <v>3.293</v>
      </c>
      <c r="HI265">
        <v>456.2</v>
      </c>
      <c r="HJ265">
        <v>9999</v>
      </c>
      <c r="HK265">
        <v>9999</v>
      </c>
      <c r="HL265">
        <v>8593.3</v>
      </c>
      <c r="HM265">
        <v>1.86235</v>
      </c>
      <c r="HN265">
        <v>1.86765</v>
      </c>
      <c r="HO265">
        <v>1.86737</v>
      </c>
      <c r="HP265">
        <v>1.86844</v>
      </c>
      <c r="HQ265">
        <v>1.86937</v>
      </c>
      <c r="HR265">
        <v>1.86542</v>
      </c>
      <c r="HS265">
        <v>1.86661</v>
      </c>
      <c r="HT265">
        <v>1.86798</v>
      </c>
      <c r="HU265">
        <v>5</v>
      </c>
      <c r="HV265">
        <v>0</v>
      </c>
      <c r="HW265">
        <v>0</v>
      </c>
      <c r="HX265">
        <v>0</v>
      </c>
      <c r="HY265" t="s">
        <v>423</v>
      </c>
      <c r="HZ265" t="s">
        <v>424</v>
      </c>
      <c r="IA265" t="s">
        <v>425</v>
      </c>
      <c r="IB265" t="s">
        <v>425</v>
      </c>
      <c r="IC265" t="s">
        <v>425</v>
      </c>
      <c r="ID265" t="s">
        <v>425</v>
      </c>
      <c r="IE265">
        <v>0</v>
      </c>
      <c r="IF265">
        <v>100</v>
      </c>
      <c r="IG265">
        <v>100</v>
      </c>
      <c r="IH265">
        <v>3.221</v>
      </c>
      <c r="II265">
        <v>-0.0001</v>
      </c>
      <c r="IJ265">
        <v>2.1281692141418</v>
      </c>
      <c r="IK265">
        <v>0.00126289029031032</v>
      </c>
      <c r="IL265">
        <v>1.41772891061911e-08</v>
      </c>
      <c r="IM265">
        <v>3.84268295795709e-11</v>
      </c>
      <c r="IN265">
        <v>-0.00961934716735676</v>
      </c>
      <c r="IO265">
        <v>-0.0181798780298593</v>
      </c>
      <c r="IP265">
        <v>0.00198435848900387</v>
      </c>
      <c r="IQ265">
        <v>-1.69116240974151e-05</v>
      </c>
      <c r="IR265">
        <v>-3</v>
      </c>
      <c r="IS265">
        <v>2251</v>
      </c>
      <c r="IT265">
        <v>1</v>
      </c>
      <c r="IU265">
        <v>27</v>
      </c>
      <c r="IV265">
        <v>5936.4</v>
      </c>
      <c r="IW265">
        <v>5936.5</v>
      </c>
      <c r="IX265">
        <v>0.150146</v>
      </c>
      <c r="IY265">
        <v>4.99756</v>
      </c>
      <c r="IZ265">
        <v>1.54785</v>
      </c>
      <c r="JA265">
        <v>2.30469</v>
      </c>
      <c r="JB265">
        <v>1.34644</v>
      </c>
      <c r="JC265">
        <v>2.37305</v>
      </c>
      <c r="JD265">
        <v>22.8082</v>
      </c>
      <c r="JE265">
        <v>14.7362</v>
      </c>
      <c r="JF265">
        <v>2</v>
      </c>
      <c r="JG265">
        <v>614.881</v>
      </c>
      <c r="JH265">
        <v>334.801</v>
      </c>
      <c r="JI265">
        <v>18.8792</v>
      </c>
      <c r="JJ265">
        <v>19.965</v>
      </c>
      <c r="JK265">
        <v>30.0011</v>
      </c>
      <c r="JL265">
        <v>19.7644</v>
      </c>
      <c r="JM265">
        <v>19.7331</v>
      </c>
      <c r="JN265">
        <v>-1</v>
      </c>
      <c r="JO265">
        <v>-30</v>
      </c>
      <c r="JP265">
        <v>-30</v>
      </c>
      <c r="JQ265">
        <v>-999.9</v>
      </c>
      <c r="JR265">
        <v>420.1</v>
      </c>
      <c r="JS265">
        <v>0</v>
      </c>
      <c r="JT265">
        <v>103.272</v>
      </c>
      <c r="JU265">
        <v>105.212</v>
      </c>
    </row>
    <row r="266" spans="1:281">
      <c r="A266">
        <v>250</v>
      </c>
      <c r="B266">
        <v>1654195399.5</v>
      </c>
      <c r="C266">
        <v>14942.4000000954</v>
      </c>
      <c r="D266" t="s">
        <v>923</v>
      </c>
      <c r="E266" t="s">
        <v>924</v>
      </c>
      <c r="F266">
        <v>5</v>
      </c>
      <c r="G266" t="s">
        <v>417</v>
      </c>
      <c r="H266" t="s">
        <v>418</v>
      </c>
      <c r="I266">
        <v>1654195396.5</v>
      </c>
      <c r="J266">
        <f>(K266)/1000</f>
        <v>0</v>
      </c>
      <c r="K266">
        <f>IF(CZ266, AN266, AH266)</f>
        <v>0</v>
      </c>
      <c r="L266">
        <f>IF(CZ266, AI266, AG266)</f>
        <v>0</v>
      </c>
      <c r="M266">
        <f>DB266 - IF(AU266&gt;1, L266*CV266*100.0/(AW266*DP266), 0)</f>
        <v>0</v>
      </c>
      <c r="N266">
        <f>((T266-J266/2)*M266-L266)/(T266+J266/2)</f>
        <v>0</v>
      </c>
      <c r="O266">
        <f>N266*(DI266+DJ266)/1000.0</f>
        <v>0</v>
      </c>
      <c r="P266">
        <f>(DB266 - IF(AU266&gt;1, L266*CV266*100.0/(AW266*DP266), 0))*(DI266+DJ266)/1000.0</f>
        <v>0</v>
      </c>
      <c r="Q266">
        <f>2.0/((1/S266-1/R266)+SIGN(S266)*SQRT((1/S266-1/R266)*(1/S266-1/R266) + 4*CW266/((CW266+1)*(CW266+1))*(2*1/S266*1/R266-1/R266*1/R266)))</f>
        <v>0</v>
      </c>
      <c r="R266">
        <f>IF(LEFT(CX266,1)&lt;&gt;"0",IF(LEFT(CX266,1)="1",3.0,CY266),$D$5+$E$5*(DP266*DI266/($K$5*1000))+$F$5*(DP266*DI266/($K$5*1000))*MAX(MIN(CV266,$J$5),$I$5)*MAX(MIN(CV266,$J$5),$I$5)+$G$5*MAX(MIN(CV266,$J$5),$I$5)*(DP266*DI266/($K$5*1000))+$H$5*(DP266*DI266/($K$5*1000))*(DP266*DI266/($K$5*1000)))</f>
        <v>0</v>
      </c>
      <c r="S266">
        <f>J266*(1000-(1000*0.61365*exp(17.502*W266/(240.97+W266))/(DI266+DJ266)+DD266)/2)/(1000*0.61365*exp(17.502*W266/(240.97+W266))/(DI266+DJ266)-DD266)</f>
        <v>0</v>
      </c>
      <c r="T266">
        <f>1/((CW266+1)/(Q266/1.6)+1/(R266/1.37)) + CW266/((CW266+1)/(Q266/1.6) + CW266/(R266/1.37))</f>
        <v>0</v>
      </c>
      <c r="U266">
        <f>(CR266*CU266)</f>
        <v>0</v>
      </c>
      <c r="V266">
        <f>(DK266+(U266+2*0.95*5.67E-8*(((DK266+$B$7)+273)^4-(DK266+273)^4)-44100*J266)/(1.84*29.3*R266+8*0.95*5.67E-8*(DK266+273)^3))</f>
        <v>0</v>
      </c>
      <c r="W266">
        <f>($C$7*DL266+$D$7*DM266+$E$7*V266)</f>
        <v>0</v>
      </c>
      <c r="X266">
        <f>0.61365*exp(17.502*W266/(240.97+W266))</f>
        <v>0</v>
      </c>
      <c r="Y266">
        <f>(Z266/AA266*100)</f>
        <v>0</v>
      </c>
      <c r="Z266">
        <f>DD266*(DI266+DJ266)/1000</f>
        <v>0</v>
      </c>
      <c r="AA266">
        <f>0.61365*exp(17.502*DK266/(240.97+DK266))</f>
        <v>0</v>
      </c>
      <c r="AB266">
        <f>(X266-DD266*(DI266+DJ266)/1000)</f>
        <v>0</v>
      </c>
      <c r="AC266">
        <f>(-J266*44100)</f>
        <v>0</v>
      </c>
      <c r="AD266">
        <f>2*29.3*R266*0.92*(DK266-W266)</f>
        <v>0</v>
      </c>
      <c r="AE266">
        <f>2*0.95*5.67E-8*(((DK266+$B$7)+273)^4-(W266+273)^4)</f>
        <v>0</v>
      </c>
      <c r="AF266">
        <f>U266+AE266+AC266+AD266</f>
        <v>0</v>
      </c>
      <c r="AG266">
        <f>DH266*AU266*(DC266-DB266*(1000-AU266*DE266)/(1000-AU266*DD266))/(100*CV266)</f>
        <v>0</v>
      </c>
      <c r="AH266">
        <f>1000*DH266*AU266*(DD266-DE266)/(100*CV266*(1000-AU266*DD266))</f>
        <v>0</v>
      </c>
      <c r="AI266">
        <f>(AJ266 - AK266 - DI266*1E3/(8.314*(DK266+273.15)) * AM266/DH266 * AL266) * DH266/(100*CV266) * (1000 - DE266)/1000</f>
        <v>0</v>
      </c>
      <c r="AJ266">
        <v>895.026685536268</v>
      </c>
      <c r="AK266">
        <v>896.269484848484</v>
      </c>
      <c r="AL266">
        <v>-0.607772960030712</v>
      </c>
      <c r="AM266">
        <v>67.0802595407747</v>
      </c>
      <c r="AN266">
        <f>(AP266 - AO266 + DI266*1E3/(8.314*(DK266+273.15)) * AR266/DH266 * AQ266) * DH266/(100*CV266) * 1000/(1000 - AP266)</f>
        <v>0</v>
      </c>
      <c r="AO266">
        <v>10.7189889274325</v>
      </c>
      <c r="AP266">
        <v>10.7366527272727</v>
      </c>
      <c r="AQ266">
        <v>0.0002511204469807</v>
      </c>
      <c r="AR266">
        <v>79.0838666556397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MAX(0,($B$13+$C$13*DP266)/(1+$D$13*DP266)*DI266/(DK266+273)*$E$13)</f>
        <v>0</v>
      </c>
      <c r="AX266" t="s">
        <v>419</v>
      </c>
      <c r="AY266" t="s">
        <v>419</v>
      </c>
      <c r="AZ266">
        <v>0</v>
      </c>
      <c r="BA266">
        <v>0</v>
      </c>
      <c r="BB266">
        <f>1-AZ266/BA266</f>
        <v>0</v>
      </c>
      <c r="BC266">
        <v>0</v>
      </c>
      <c r="BD266" t="s">
        <v>419</v>
      </c>
      <c r="BE266" t="s">
        <v>419</v>
      </c>
      <c r="BF266">
        <v>0</v>
      </c>
      <c r="BG266">
        <v>0</v>
      </c>
      <c r="BH266">
        <f>1-BF266/BG266</f>
        <v>0</v>
      </c>
      <c r="BI266">
        <v>0.5</v>
      </c>
      <c r="BJ266">
        <f>CS266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419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f>$B$11*DQ266+$C$11*DR266+$F$11*EC266*(1-EF266)</f>
        <v>0</v>
      </c>
      <c r="CS266">
        <f>CR266*CT266</f>
        <v>0</v>
      </c>
      <c r="CT266">
        <f>($B$11*$D$9+$C$11*$D$9+$F$11*((EP266+EH266)/MAX(EP266+EH266+EQ266, 0.1)*$I$9+EQ266/MAX(EP266+EH266+EQ266, 0.1)*$J$9))/($B$11+$C$11+$F$11)</f>
        <v>0</v>
      </c>
      <c r="CU266">
        <f>($B$11*$K$9+$C$11*$K$9+$F$11*((EP266+EH266)/MAX(EP266+EH266+EQ266, 0.1)*$P$9+EQ266/MAX(EP266+EH266+EQ266, 0.1)*$Q$9))/($B$11+$C$11+$F$11)</f>
        <v>0</v>
      </c>
      <c r="CV266">
        <v>6</v>
      </c>
      <c r="CW266">
        <v>0.5</v>
      </c>
      <c r="CX266" t="s">
        <v>420</v>
      </c>
      <c r="CY266">
        <v>2</v>
      </c>
      <c r="CZ266" t="b">
        <v>1</v>
      </c>
      <c r="DA266">
        <v>1654195396.5</v>
      </c>
      <c r="DB266">
        <v>888.018636363636</v>
      </c>
      <c r="DC266">
        <v>887.351272727273</v>
      </c>
      <c r="DD266">
        <v>10.7376090909091</v>
      </c>
      <c r="DE266">
        <v>10.7217181818182</v>
      </c>
      <c r="DF266">
        <v>884.735454545455</v>
      </c>
      <c r="DG266">
        <v>10.7346454545455</v>
      </c>
      <c r="DH266">
        <v>600.111818181818</v>
      </c>
      <c r="DI266">
        <v>90.5236363636364</v>
      </c>
      <c r="DJ266">
        <v>0.0999479090909091</v>
      </c>
      <c r="DK266">
        <v>19.7295545454545</v>
      </c>
      <c r="DL266">
        <v>19.4698727272727</v>
      </c>
      <c r="DM266">
        <v>999.9</v>
      </c>
      <c r="DN266">
        <v>0</v>
      </c>
      <c r="DO266">
        <v>0</v>
      </c>
      <c r="DP266">
        <v>9998.68636363636</v>
      </c>
      <c r="DQ266">
        <v>0</v>
      </c>
      <c r="DR266">
        <v>930.013</v>
      </c>
      <c r="DS266">
        <v>0.667473909090909</v>
      </c>
      <c r="DT266">
        <v>897.657181818182</v>
      </c>
      <c r="DU266">
        <v>896.968181818182</v>
      </c>
      <c r="DV266">
        <v>0.0159000889090909</v>
      </c>
      <c r="DW266">
        <v>887.351272727273</v>
      </c>
      <c r="DX266">
        <v>10.7217181818182</v>
      </c>
      <c r="DY266">
        <v>0.972007</v>
      </c>
      <c r="DZ266">
        <v>0.970567818181818</v>
      </c>
      <c r="EA266">
        <v>6.50339727272727</v>
      </c>
      <c r="EB266">
        <v>6.48187545454546</v>
      </c>
      <c r="EC266">
        <v>0</v>
      </c>
      <c r="ED266">
        <v>0</v>
      </c>
      <c r="EE266">
        <v>0</v>
      </c>
      <c r="EF266">
        <v>0</v>
      </c>
      <c r="EG266">
        <v>-2.18181818181818</v>
      </c>
      <c r="EH266">
        <v>0</v>
      </c>
      <c r="EI266">
        <v>19.6818181818182</v>
      </c>
      <c r="EJ266">
        <v>-3.95454545454545</v>
      </c>
      <c r="EK266">
        <v>30.5</v>
      </c>
      <c r="EL266">
        <v>37.1362727272727</v>
      </c>
      <c r="EM266">
        <v>33.0225454545455</v>
      </c>
      <c r="EN266">
        <v>37.5338181818182</v>
      </c>
      <c r="EO266">
        <v>31.687</v>
      </c>
      <c r="EP266">
        <v>0</v>
      </c>
      <c r="EQ266">
        <v>0</v>
      </c>
      <c r="ER266">
        <v>0</v>
      </c>
      <c r="ES266">
        <v>1654195400.5</v>
      </c>
      <c r="ET266">
        <v>0</v>
      </c>
      <c r="EU266">
        <v>-3.84615384615385</v>
      </c>
      <c r="EV266">
        <v>32.3760684945955</v>
      </c>
      <c r="EW266">
        <v>-33.2820518654443</v>
      </c>
      <c r="EX266">
        <v>22.9038461538462</v>
      </c>
      <c r="EY266">
        <v>15</v>
      </c>
      <c r="EZ266">
        <v>0</v>
      </c>
      <c r="FA266" t="s">
        <v>421</v>
      </c>
      <c r="FB266">
        <v>1653839153.1</v>
      </c>
      <c r="FC266">
        <v>1653839148.6</v>
      </c>
      <c r="FD266">
        <v>0</v>
      </c>
      <c r="FE266">
        <v>0.832</v>
      </c>
      <c r="FF266">
        <v>0.044</v>
      </c>
      <c r="FG266">
        <v>2.673</v>
      </c>
      <c r="FH266">
        <v>0.008</v>
      </c>
      <c r="FI266">
        <v>427</v>
      </c>
      <c r="FJ266">
        <v>11</v>
      </c>
      <c r="FK266">
        <v>0.49</v>
      </c>
      <c r="FL266">
        <v>0.23</v>
      </c>
      <c r="FM266">
        <v>-8.52661432258065</v>
      </c>
      <c r="FN266">
        <v>5.93906796774194</v>
      </c>
      <c r="FO266">
        <v>12.8586529136314</v>
      </c>
      <c r="FP266">
        <v>-1</v>
      </c>
      <c r="FQ266">
        <v>-2.98076923076923</v>
      </c>
      <c r="FR266">
        <v>6.30769279111303</v>
      </c>
      <c r="FS266">
        <v>11.993171750586</v>
      </c>
      <c r="FT266">
        <v>0</v>
      </c>
      <c r="FU266">
        <v>-0.00616898522580645</v>
      </c>
      <c r="FV266">
        <v>0.164970262548387</v>
      </c>
      <c r="FW266">
        <v>0.0161267378014201</v>
      </c>
      <c r="FX266">
        <v>0</v>
      </c>
      <c r="FY266">
        <v>0</v>
      </c>
      <c r="FZ266">
        <v>2</v>
      </c>
      <c r="GA266" t="s">
        <v>422</v>
      </c>
      <c r="GB266">
        <v>3.21017</v>
      </c>
      <c r="GC266">
        <v>2.75483</v>
      </c>
      <c r="GD266">
        <v>0.156668</v>
      </c>
      <c r="GE266">
        <v>0.15709</v>
      </c>
      <c r="GF266">
        <v>0.0590176</v>
      </c>
      <c r="GG266">
        <v>0.059399</v>
      </c>
      <c r="GH266">
        <v>33218.3</v>
      </c>
      <c r="GI266">
        <v>36656.6</v>
      </c>
      <c r="GJ266">
        <v>35658.5</v>
      </c>
      <c r="GK266">
        <v>39436</v>
      </c>
      <c r="GL266">
        <v>47500.9</v>
      </c>
      <c r="GM266">
        <v>53492</v>
      </c>
      <c r="GN266">
        <v>55604.7</v>
      </c>
      <c r="GO266">
        <v>63141.3</v>
      </c>
      <c r="GP266">
        <v>2.2506</v>
      </c>
      <c r="GQ266">
        <v>1.78867</v>
      </c>
      <c r="GR266">
        <v>0.0527054</v>
      </c>
      <c r="GS266">
        <v>0</v>
      </c>
      <c r="GT266">
        <v>18.6143</v>
      </c>
      <c r="GU266">
        <v>999.9</v>
      </c>
      <c r="GV266">
        <v>42.895</v>
      </c>
      <c r="GW266">
        <v>19.586</v>
      </c>
      <c r="GX266">
        <v>10.8383</v>
      </c>
      <c r="GY266">
        <v>54.7557</v>
      </c>
      <c r="GZ266">
        <v>51.7989</v>
      </c>
      <c r="HA266">
        <v>1</v>
      </c>
      <c r="HB266">
        <v>-0.52358</v>
      </c>
      <c r="HC266">
        <v>0</v>
      </c>
      <c r="HD266">
        <v>20.1791</v>
      </c>
      <c r="HE266">
        <v>5.20336</v>
      </c>
      <c r="HF266">
        <v>12.004</v>
      </c>
      <c r="HG266">
        <v>4.9758</v>
      </c>
      <c r="HH266">
        <v>3.293</v>
      </c>
      <c r="HI266">
        <v>456.3</v>
      </c>
      <c r="HJ266">
        <v>9999</v>
      </c>
      <c r="HK266">
        <v>9999</v>
      </c>
      <c r="HL266">
        <v>8593.3</v>
      </c>
      <c r="HM266">
        <v>1.86235</v>
      </c>
      <c r="HN266">
        <v>1.86765</v>
      </c>
      <c r="HO266">
        <v>1.86737</v>
      </c>
      <c r="HP266">
        <v>1.86844</v>
      </c>
      <c r="HQ266">
        <v>1.86935</v>
      </c>
      <c r="HR266">
        <v>1.86544</v>
      </c>
      <c r="HS266">
        <v>1.86661</v>
      </c>
      <c r="HT266">
        <v>1.86798</v>
      </c>
      <c r="HU266">
        <v>5</v>
      </c>
      <c r="HV266">
        <v>0</v>
      </c>
      <c r="HW266">
        <v>0</v>
      </c>
      <c r="HX266">
        <v>0</v>
      </c>
      <c r="HY266" t="s">
        <v>423</v>
      </c>
      <c r="HZ266" t="s">
        <v>424</v>
      </c>
      <c r="IA266" t="s">
        <v>425</v>
      </c>
      <c r="IB266" t="s">
        <v>425</v>
      </c>
      <c r="IC266" t="s">
        <v>425</v>
      </c>
      <c r="ID266" t="s">
        <v>425</v>
      </c>
      <c r="IE266">
        <v>0</v>
      </c>
      <c r="IF266">
        <v>100</v>
      </c>
      <c r="IG266">
        <v>100</v>
      </c>
      <c r="IH266">
        <v>3.281</v>
      </c>
      <c r="II266">
        <v>0.003</v>
      </c>
      <c r="IJ266">
        <v>2.1281692141418</v>
      </c>
      <c r="IK266">
        <v>0.00126289029031032</v>
      </c>
      <c r="IL266">
        <v>1.41772891061911e-08</v>
      </c>
      <c r="IM266">
        <v>3.84268295795709e-11</v>
      </c>
      <c r="IN266">
        <v>-0.00961934716735676</v>
      </c>
      <c r="IO266">
        <v>-0.0181798780298593</v>
      </c>
      <c r="IP266">
        <v>0.00198435848900387</v>
      </c>
      <c r="IQ266">
        <v>-1.69116240974151e-05</v>
      </c>
      <c r="IR266">
        <v>-3</v>
      </c>
      <c r="IS266">
        <v>2251</v>
      </c>
      <c r="IT266">
        <v>1</v>
      </c>
      <c r="IU266">
        <v>27</v>
      </c>
      <c r="IV266">
        <v>5937.4</v>
      </c>
      <c r="IW266">
        <v>5937.5</v>
      </c>
      <c r="IX266">
        <v>0.150146</v>
      </c>
      <c r="IY266">
        <v>4.99756</v>
      </c>
      <c r="IZ266">
        <v>1.54785</v>
      </c>
      <c r="JA266">
        <v>2.30469</v>
      </c>
      <c r="JB266">
        <v>1.34644</v>
      </c>
      <c r="JC266">
        <v>2.29492</v>
      </c>
      <c r="JD266">
        <v>22.8889</v>
      </c>
      <c r="JE266">
        <v>14.7274</v>
      </c>
      <c r="JF266">
        <v>2</v>
      </c>
      <c r="JG266">
        <v>614.945</v>
      </c>
      <c r="JH266">
        <v>334.923</v>
      </c>
      <c r="JI266">
        <v>19.0445</v>
      </c>
      <c r="JJ266">
        <v>20.1564</v>
      </c>
      <c r="JK266">
        <v>30.0011</v>
      </c>
      <c r="JL266">
        <v>19.9477</v>
      </c>
      <c r="JM266">
        <v>19.9165</v>
      </c>
      <c r="JN266">
        <v>-1</v>
      </c>
      <c r="JO266">
        <v>-30</v>
      </c>
      <c r="JP266">
        <v>-30</v>
      </c>
      <c r="JQ266">
        <v>-999.9</v>
      </c>
      <c r="JR266">
        <v>420.1</v>
      </c>
      <c r="JS266">
        <v>0</v>
      </c>
      <c r="JT266">
        <v>103.246</v>
      </c>
      <c r="JU266">
        <v>105.172</v>
      </c>
    </row>
    <row r="267" spans="1:281">
      <c r="A267">
        <v>251</v>
      </c>
      <c r="B267">
        <v>1654195459.5</v>
      </c>
      <c r="C267">
        <v>15002.4000000954</v>
      </c>
      <c r="D267" t="s">
        <v>925</v>
      </c>
      <c r="E267" t="s">
        <v>926</v>
      </c>
      <c r="F267">
        <v>5</v>
      </c>
      <c r="G267" t="s">
        <v>417</v>
      </c>
      <c r="H267" t="s">
        <v>418</v>
      </c>
      <c r="I267">
        <v>1654195456.5</v>
      </c>
      <c r="J267">
        <f>(K267)/1000</f>
        <v>0</v>
      </c>
      <c r="K267">
        <f>IF(CZ267, AN267, AH267)</f>
        <v>0</v>
      </c>
      <c r="L267">
        <f>IF(CZ267, AI267, AG267)</f>
        <v>0</v>
      </c>
      <c r="M267">
        <f>DB267 - IF(AU267&gt;1, L267*CV267*100.0/(AW267*DP267), 0)</f>
        <v>0</v>
      </c>
      <c r="N267">
        <f>((T267-J267/2)*M267-L267)/(T267+J267/2)</f>
        <v>0</v>
      </c>
      <c r="O267">
        <f>N267*(DI267+DJ267)/1000.0</f>
        <v>0</v>
      </c>
      <c r="P267">
        <f>(DB267 - IF(AU267&gt;1, L267*CV267*100.0/(AW267*DP267), 0))*(DI267+DJ267)/1000.0</f>
        <v>0</v>
      </c>
      <c r="Q267">
        <f>2.0/((1/S267-1/R267)+SIGN(S267)*SQRT((1/S267-1/R267)*(1/S267-1/R267) + 4*CW267/((CW267+1)*(CW267+1))*(2*1/S267*1/R267-1/R267*1/R267)))</f>
        <v>0</v>
      </c>
      <c r="R267">
        <f>IF(LEFT(CX267,1)&lt;&gt;"0",IF(LEFT(CX267,1)="1",3.0,CY267),$D$5+$E$5*(DP267*DI267/($K$5*1000))+$F$5*(DP267*DI267/($K$5*1000))*MAX(MIN(CV267,$J$5),$I$5)*MAX(MIN(CV267,$J$5),$I$5)+$G$5*MAX(MIN(CV267,$J$5),$I$5)*(DP267*DI267/($K$5*1000))+$H$5*(DP267*DI267/($K$5*1000))*(DP267*DI267/($K$5*1000)))</f>
        <v>0</v>
      </c>
      <c r="S267">
        <f>J267*(1000-(1000*0.61365*exp(17.502*W267/(240.97+W267))/(DI267+DJ267)+DD267)/2)/(1000*0.61365*exp(17.502*W267/(240.97+W267))/(DI267+DJ267)-DD267)</f>
        <v>0</v>
      </c>
      <c r="T267">
        <f>1/((CW267+1)/(Q267/1.6)+1/(R267/1.37)) + CW267/((CW267+1)/(Q267/1.6) + CW267/(R267/1.37))</f>
        <v>0</v>
      </c>
      <c r="U267">
        <f>(CR267*CU267)</f>
        <v>0</v>
      </c>
      <c r="V267">
        <f>(DK267+(U267+2*0.95*5.67E-8*(((DK267+$B$7)+273)^4-(DK267+273)^4)-44100*J267)/(1.84*29.3*R267+8*0.95*5.67E-8*(DK267+273)^3))</f>
        <v>0</v>
      </c>
      <c r="W267">
        <f>($C$7*DL267+$D$7*DM267+$E$7*V267)</f>
        <v>0</v>
      </c>
      <c r="X267">
        <f>0.61365*exp(17.502*W267/(240.97+W267))</f>
        <v>0</v>
      </c>
      <c r="Y267">
        <f>(Z267/AA267*100)</f>
        <v>0</v>
      </c>
      <c r="Z267">
        <f>DD267*(DI267+DJ267)/1000</f>
        <v>0</v>
      </c>
      <c r="AA267">
        <f>0.61365*exp(17.502*DK267/(240.97+DK267))</f>
        <v>0</v>
      </c>
      <c r="AB267">
        <f>(X267-DD267*(DI267+DJ267)/1000)</f>
        <v>0</v>
      </c>
      <c r="AC267">
        <f>(-J267*44100)</f>
        <v>0</v>
      </c>
      <c r="AD267">
        <f>2*29.3*R267*0.92*(DK267-W267)</f>
        <v>0</v>
      </c>
      <c r="AE267">
        <f>2*0.95*5.67E-8*(((DK267+$B$7)+273)^4-(W267+273)^4)</f>
        <v>0</v>
      </c>
      <c r="AF267">
        <f>U267+AE267+AC267+AD267</f>
        <v>0</v>
      </c>
      <c r="AG267">
        <f>DH267*AU267*(DC267-DB267*(1000-AU267*DE267)/(1000-AU267*DD267))/(100*CV267)</f>
        <v>0</v>
      </c>
      <c r="AH267">
        <f>1000*DH267*AU267*(DD267-DE267)/(100*CV267*(1000-AU267*DD267))</f>
        <v>0</v>
      </c>
      <c r="AI267">
        <f>(AJ267 - AK267 - DI267*1E3/(8.314*(DK267+273.15)) * AM267/DH267 * AL267) * DH267/(100*CV267) * (1000 - DE267)/1000</f>
        <v>0</v>
      </c>
      <c r="AJ267">
        <v>937.792801504921</v>
      </c>
      <c r="AK267">
        <v>937.274587878788</v>
      </c>
      <c r="AL267">
        <v>-0.171916605201624</v>
      </c>
      <c r="AM267">
        <v>67.0802595407747</v>
      </c>
      <c r="AN267">
        <f>(AP267 - AO267 + DI267*1E3/(8.314*(DK267+273.15)) * AR267/DH267 * AQ267) * DH267/(100*CV267) * 1000/(1000 - AP267)</f>
        <v>0</v>
      </c>
      <c r="AO267">
        <v>10.8617054065966</v>
      </c>
      <c r="AP267">
        <v>10.8840351515151</v>
      </c>
      <c r="AQ267">
        <v>-0.000102181495962415</v>
      </c>
      <c r="AR267">
        <v>79.0838666556397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MAX(0,($B$13+$C$13*DP267)/(1+$D$13*DP267)*DI267/(DK267+273)*$E$13)</f>
        <v>0</v>
      </c>
      <c r="AX267" t="s">
        <v>419</v>
      </c>
      <c r="AY267" t="s">
        <v>419</v>
      </c>
      <c r="AZ267">
        <v>0</v>
      </c>
      <c r="BA267">
        <v>0</v>
      </c>
      <c r="BB267">
        <f>1-AZ267/BA267</f>
        <v>0</v>
      </c>
      <c r="BC267">
        <v>0</v>
      </c>
      <c r="BD267" t="s">
        <v>419</v>
      </c>
      <c r="BE267" t="s">
        <v>419</v>
      </c>
      <c r="BF267">
        <v>0</v>
      </c>
      <c r="BG267">
        <v>0</v>
      </c>
      <c r="BH267">
        <f>1-BF267/BG267</f>
        <v>0</v>
      </c>
      <c r="BI267">
        <v>0.5</v>
      </c>
      <c r="BJ267">
        <f>CS267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419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f>$B$11*DQ267+$C$11*DR267+$F$11*EC267*(1-EF267)</f>
        <v>0</v>
      </c>
      <c r="CS267">
        <f>CR267*CT267</f>
        <v>0</v>
      </c>
      <c r="CT267">
        <f>($B$11*$D$9+$C$11*$D$9+$F$11*((EP267+EH267)/MAX(EP267+EH267+EQ267, 0.1)*$I$9+EQ267/MAX(EP267+EH267+EQ267, 0.1)*$J$9))/($B$11+$C$11+$F$11)</f>
        <v>0</v>
      </c>
      <c r="CU267">
        <f>($B$11*$K$9+$C$11*$K$9+$F$11*((EP267+EH267)/MAX(EP267+EH267+EQ267, 0.1)*$P$9+EQ267/MAX(EP267+EH267+EQ267, 0.1)*$Q$9))/($B$11+$C$11+$F$11)</f>
        <v>0</v>
      </c>
      <c r="CV267">
        <v>6</v>
      </c>
      <c r="CW267">
        <v>0.5</v>
      </c>
      <c r="CX267" t="s">
        <v>420</v>
      </c>
      <c r="CY267">
        <v>2</v>
      </c>
      <c r="CZ267" t="b">
        <v>1</v>
      </c>
      <c r="DA267">
        <v>1654195456.5</v>
      </c>
      <c r="DB267">
        <v>927.537181818182</v>
      </c>
      <c r="DC267">
        <v>928.055090909091</v>
      </c>
      <c r="DD267">
        <v>10.8889636363636</v>
      </c>
      <c r="DE267">
        <v>10.8643636363636</v>
      </c>
      <c r="DF267">
        <v>924.199363636364</v>
      </c>
      <c r="DG267">
        <v>10.8832</v>
      </c>
      <c r="DH267">
        <v>600.110272727273</v>
      </c>
      <c r="DI267">
        <v>90.5228636363636</v>
      </c>
      <c r="DJ267">
        <v>0.0999438454545455</v>
      </c>
      <c r="DK267">
        <v>19.8932545454545</v>
      </c>
      <c r="DL267">
        <v>19.6348727272727</v>
      </c>
      <c r="DM267">
        <v>999.9</v>
      </c>
      <c r="DN267">
        <v>0</v>
      </c>
      <c r="DO267">
        <v>0</v>
      </c>
      <c r="DP267">
        <v>9998.18181818182</v>
      </c>
      <c r="DQ267">
        <v>0</v>
      </c>
      <c r="DR267">
        <v>929.466</v>
      </c>
      <c r="DS267">
        <v>-0.517912</v>
      </c>
      <c r="DT267">
        <v>937.748363636364</v>
      </c>
      <c r="DU267">
        <v>938.248727272727</v>
      </c>
      <c r="DV267">
        <v>0.0246055654545455</v>
      </c>
      <c r="DW267">
        <v>928.055090909091</v>
      </c>
      <c r="DX267">
        <v>10.8643636363636</v>
      </c>
      <c r="DY267">
        <v>0.985700181818182</v>
      </c>
      <c r="DZ267">
        <v>0.983472727272727</v>
      </c>
      <c r="EA267">
        <v>6.70670636363637</v>
      </c>
      <c r="EB267">
        <v>6.67379727272727</v>
      </c>
      <c r="EC267">
        <v>0</v>
      </c>
      <c r="ED267">
        <v>0</v>
      </c>
      <c r="EE267">
        <v>0</v>
      </c>
      <c r="EF267">
        <v>0</v>
      </c>
      <c r="EG267">
        <v>1.68181818181818</v>
      </c>
      <c r="EH267">
        <v>0</v>
      </c>
      <c r="EI267">
        <v>20.7272727272727</v>
      </c>
      <c r="EJ267">
        <v>-1.5</v>
      </c>
      <c r="EK267">
        <v>30.625</v>
      </c>
      <c r="EL267">
        <v>37.312</v>
      </c>
      <c r="EM267">
        <v>33.1475454545455</v>
      </c>
      <c r="EN267">
        <v>37.687</v>
      </c>
      <c r="EO267">
        <v>31.812</v>
      </c>
      <c r="EP267">
        <v>0</v>
      </c>
      <c r="EQ267">
        <v>0</v>
      </c>
      <c r="ER267">
        <v>0</v>
      </c>
      <c r="ES267">
        <v>1654195460.5</v>
      </c>
      <c r="ET267">
        <v>0</v>
      </c>
      <c r="EU267">
        <v>0.865384615384615</v>
      </c>
      <c r="EV267">
        <v>16.7692303269834</v>
      </c>
      <c r="EW267">
        <v>8.35897355104386</v>
      </c>
      <c r="EX267">
        <v>19.9807692307692</v>
      </c>
      <c r="EY267">
        <v>15</v>
      </c>
      <c r="EZ267">
        <v>0</v>
      </c>
      <c r="FA267" t="s">
        <v>421</v>
      </c>
      <c r="FB267">
        <v>1653839153.1</v>
      </c>
      <c r="FC267">
        <v>1653839148.6</v>
      </c>
      <c r="FD267">
        <v>0</v>
      </c>
      <c r="FE267">
        <v>0.832</v>
      </c>
      <c r="FF267">
        <v>0.044</v>
      </c>
      <c r="FG267">
        <v>2.673</v>
      </c>
      <c r="FH267">
        <v>0.008</v>
      </c>
      <c r="FI267">
        <v>427</v>
      </c>
      <c r="FJ267">
        <v>11</v>
      </c>
      <c r="FK267">
        <v>0.49</v>
      </c>
      <c r="FL267">
        <v>0.23</v>
      </c>
      <c r="FM267">
        <v>-5.61244451612903</v>
      </c>
      <c r="FN267">
        <v>-0.723067983870954</v>
      </c>
      <c r="FO267">
        <v>8.01416712041644</v>
      </c>
      <c r="FP267">
        <v>-1</v>
      </c>
      <c r="FQ267">
        <v>1.07692307692308</v>
      </c>
      <c r="FR267">
        <v>8.27350395749385</v>
      </c>
      <c r="FS267">
        <v>12.9686695744993</v>
      </c>
      <c r="FT267">
        <v>0</v>
      </c>
      <c r="FU267">
        <v>-0.000362178364516129</v>
      </c>
      <c r="FV267">
        <v>0.190484538072581</v>
      </c>
      <c r="FW267">
        <v>0.0182177440199482</v>
      </c>
      <c r="FX267">
        <v>0</v>
      </c>
      <c r="FY267">
        <v>0</v>
      </c>
      <c r="FZ267">
        <v>2</v>
      </c>
      <c r="GA267" t="s">
        <v>422</v>
      </c>
      <c r="GB267">
        <v>3.20999</v>
      </c>
      <c r="GC267">
        <v>2.75486</v>
      </c>
      <c r="GD267">
        <v>0.161201</v>
      </c>
      <c r="GE267">
        <v>0.161675</v>
      </c>
      <c r="GF267">
        <v>0.0595886</v>
      </c>
      <c r="GG267">
        <v>0.0599413</v>
      </c>
      <c r="GH267">
        <v>33029.1</v>
      </c>
      <c r="GI267">
        <v>36442.1</v>
      </c>
      <c r="GJ267">
        <v>35647.8</v>
      </c>
      <c r="GK267">
        <v>39420.4</v>
      </c>
      <c r="GL267">
        <v>47459.4</v>
      </c>
      <c r="GM267">
        <v>53441.8</v>
      </c>
      <c r="GN267">
        <v>55590.7</v>
      </c>
      <c r="GO267">
        <v>63118.8</v>
      </c>
      <c r="GP267">
        <v>2.24797</v>
      </c>
      <c r="GQ267">
        <v>1.7862</v>
      </c>
      <c r="GR267">
        <v>0.0523701</v>
      </c>
      <c r="GS267">
        <v>0</v>
      </c>
      <c r="GT267">
        <v>18.781</v>
      </c>
      <c r="GU267">
        <v>999.9</v>
      </c>
      <c r="GV267">
        <v>43.267</v>
      </c>
      <c r="GW267">
        <v>19.657</v>
      </c>
      <c r="GX267">
        <v>10.9807</v>
      </c>
      <c r="GY267">
        <v>54.5757</v>
      </c>
      <c r="GZ267">
        <v>52.3438</v>
      </c>
      <c r="HA267">
        <v>1</v>
      </c>
      <c r="HB267">
        <v>-0.510287</v>
      </c>
      <c r="HC267">
        <v>0</v>
      </c>
      <c r="HD267">
        <v>20.1793</v>
      </c>
      <c r="HE267">
        <v>5.20291</v>
      </c>
      <c r="HF267">
        <v>12.004</v>
      </c>
      <c r="HG267">
        <v>4.97565</v>
      </c>
      <c r="HH267">
        <v>3.293</v>
      </c>
      <c r="HI267">
        <v>456.3</v>
      </c>
      <c r="HJ267">
        <v>9999</v>
      </c>
      <c r="HK267">
        <v>9999</v>
      </c>
      <c r="HL267">
        <v>8593.3</v>
      </c>
      <c r="HM267">
        <v>1.86238</v>
      </c>
      <c r="HN267">
        <v>1.86766</v>
      </c>
      <c r="HO267">
        <v>1.86737</v>
      </c>
      <c r="HP267">
        <v>1.86844</v>
      </c>
      <c r="HQ267">
        <v>1.86937</v>
      </c>
      <c r="HR267">
        <v>1.86542</v>
      </c>
      <c r="HS267">
        <v>1.86661</v>
      </c>
      <c r="HT267">
        <v>1.86798</v>
      </c>
      <c r="HU267">
        <v>5</v>
      </c>
      <c r="HV267">
        <v>0</v>
      </c>
      <c r="HW267">
        <v>0</v>
      </c>
      <c r="HX267">
        <v>0</v>
      </c>
      <c r="HY267" t="s">
        <v>423</v>
      </c>
      <c r="HZ267" t="s">
        <v>424</v>
      </c>
      <c r="IA267" t="s">
        <v>425</v>
      </c>
      <c r="IB267" t="s">
        <v>425</v>
      </c>
      <c r="IC267" t="s">
        <v>425</v>
      </c>
      <c r="ID267" t="s">
        <v>425</v>
      </c>
      <c r="IE267">
        <v>0</v>
      </c>
      <c r="IF267">
        <v>100</v>
      </c>
      <c r="IG267">
        <v>100</v>
      </c>
      <c r="IH267">
        <v>3.337</v>
      </c>
      <c r="II267">
        <v>0.0056</v>
      </c>
      <c r="IJ267">
        <v>2.1281692141418</v>
      </c>
      <c r="IK267">
        <v>0.00126289029031032</v>
      </c>
      <c r="IL267">
        <v>1.41772891061911e-08</v>
      </c>
      <c r="IM267">
        <v>3.84268295795709e-11</v>
      </c>
      <c r="IN267">
        <v>-0.00961934716735676</v>
      </c>
      <c r="IO267">
        <v>-0.0181798780298593</v>
      </c>
      <c r="IP267">
        <v>0.00198435848900387</v>
      </c>
      <c r="IQ267">
        <v>-1.69116240974151e-05</v>
      </c>
      <c r="IR267">
        <v>-3</v>
      </c>
      <c r="IS267">
        <v>2251</v>
      </c>
      <c r="IT267">
        <v>1</v>
      </c>
      <c r="IU267">
        <v>27</v>
      </c>
      <c r="IV267">
        <v>5938.4</v>
      </c>
      <c r="IW267">
        <v>5938.5</v>
      </c>
      <c r="IX267">
        <v>0.151367</v>
      </c>
      <c r="IY267">
        <v>4.99756</v>
      </c>
      <c r="IZ267">
        <v>1.54785</v>
      </c>
      <c r="JA267">
        <v>2.30469</v>
      </c>
      <c r="JB267">
        <v>1.34644</v>
      </c>
      <c r="JC267">
        <v>2.20337</v>
      </c>
      <c r="JD267">
        <v>23.0101</v>
      </c>
      <c r="JE267">
        <v>14.7099</v>
      </c>
      <c r="JF267">
        <v>2</v>
      </c>
      <c r="JG267">
        <v>615.388</v>
      </c>
      <c r="JH267">
        <v>335.035</v>
      </c>
      <c r="JI267">
        <v>19.2084</v>
      </c>
      <c r="JJ267">
        <v>20.3502</v>
      </c>
      <c r="JK267">
        <v>30.0011</v>
      </c>
      <c r="JL267">
        <v>20.135</v>
      </c>
      <c r="JM267">
        <v>20.1029</v>
      </c>
      <c r="JN267">
        <v>-1</v>
      </c>
      <c r="JO267">
        <v>-30</v>
      </c>
      <c r="JP267">
        <v>-30</v>
      </c>
      <c r="JQ267">
        <v>-999.9</v>
      </c>
      <c r="JR267">
        <v>420.1</v>
      </c>
      <c r="JS267">
        <v>0</v>
      </c>
      <c r="JT267">
        <v>103.218</v>
      </c>
      <c r="JU267">
        <v>105.133</v>
      </c>
    </row>
    <row r="268" spans="1:281">
      <c r="A268">
        <v>252</v>
      </c>
      <c r="B268">
        <v>1654195519.5</v>
      </c>
      <c r="C268">
        <v>15062.4000000954</v>
      </c>
      <c r="D268" t="s">
        <v>927</v>
      </c>
      <c r="E268" t="s">
        <v>928</v>
      </c>
      <c r="F268">
        <v>5</v>
      </c>
      <c r="G268" t="s">
        <v>417</v>
      </c>
      <c r="H268" t="s">
        <v>418</v>
      </c>
      <c r="I268">
        <v>1654195516.5</v>
      </c>
      <c r="J268">
        <f>(K268)/1000</f>
        <v>0</v>
      </c>
      <c r="K268">
        <f>IF(CZ268, AN268, AH268)</f>
        <v>0</v>
      </c>
      <c r="L268">
        <f>IF(CZ268, AI268, AG268)</f>
        <v>0</v>
      </c>
      <c r="M268">
        <f>DB268 - IF(AU268&gt;1, L268*CV268*100.0/(AW268*DP268), 0)</f>
        <v>0</v>
      </c>
      <c r="N268">
        <f>((T268-J268/2)*M268-L268)/(T268+J268/2)</f>
        <v>0</v>
      </c>
      <c r="O268">
        <f>N268*(DI268+DJ268)/1000.0</f>
        <v>0</v>
      </c>
      <c r="P268">
        <f>(DB268 - IF(AU268&gt;1, L268*CV268*100.0/(AW268*DP268), 0))*(DI268+DJ268)/1000.0</f>
        <v>0</v>
      </c>
      <c r="Q268">
        <f>2.0/((1/S268-1/R268)+SIGN(S268)*SQRT((1/S268-1/R268)*(1/S268-1/R268) + 4*CW268/((CW268+1)*(CW268+1))*(2*1/S268*1/R268-1/R268*1/R268)))</f>
        <v>0</v>
      </c>
      <c r="R268">
        <f>IF(LEFT(CX268,1)&lt;&gt;"0",IF(LEFT(CX268,1)="1",3.0,CY268),$D$5+$E$5*(DP268*DI268/($K$5*1000))+$F$5*(DP268*DI268/($K$5*1000))*MAX(MIN(CV268,$J$5),$I$5)*MAX(MIN(CV268,$J$5),$I$5)+$G$5*MAX(MIN(CV268,$J$5),$I$5)*(DP268*DI268/($K$5*1000))+$H$5*(DP268*DI268/($K$5*1000))*(DP268*DI268/($K$5*1000)))</f>
        <v>0</v>
      </c>
      <c r="S268">
        <f>J268*(1000-(1000*0.61365*exp(17.502*W268/(240.97+W268))/(DI268+DJ268)+DD268)/2)/(1000*0.61365*exp(17.502*W268/(240.97+W268))/(DI268+DJ268)-DD268)</f>
        <v>0</v>
      </c>
      <c r="T268">
        <f>1/((CW268+1)/(Q268/1.6)+1/(R268/1.37)) + CW268/((CW268+1)/(Q268/1.6) + CW268/(R268/1.37))</f>
        <v>0</v>
      </c>
      <c r="U268">
        <f>(CR268*CU268)</f>
        <v>0</v>
      </c>
      <c r="V268">
        <f>(DK268+(U268+2*0.95*5.67E-8*(((DK268+$B$7)+273)^4-(DK268+273)^4)-44100*J268)/(1.84*29.3*R268+8*0.95*5.67E-8*(DK268+273)^3))</f>
        <v>0</v>
      </c>
      <c r="W268">
        <f>($C$7*DL268+$D$7*DM268+$E$7*V268)</f>
        <v>0</v>
      </c>
      <c r="X268">
        <f>0.61365*exp(17.502*W268/(240.97+W268))</f>
        <v>0</v>
      </c>
      <c r="Y268">
        <f>(Z268/AA268*100)</f>
        <v>0</v>
      </c>
      <c r="Z268">
        <f>DD268*(DI268+DJ268)/1000</f>
        <v>0</v>
      </c>
      <c r="AA268">
        <f>0.61365*exp(17.502*DK268/(240.97+DK268))</f>
        <v>0</v>
      </c>
      <c r="AB268">
        <f>(X268-DD268*(DI268+DJ268)/1000)</f>
        <v>0</v>
      </c>
      <c r="AC268">
        <f>(-J268*44100)</f>
        <v>0</v>
      </c>
      <c r="AD268">
        <f>2*29.3*R268*0.92*(DK268-W268)</f>
        <v>0</v>
      </c>
      <c r="AE268">
        <f>2*0.95*5.67E-8*(((DK268+$B$7)+273)^4-(W268+273)^4)</f>
        <v>0</v>
      </c>
      <c r="AF268">
        <f>U268+AE268+AC268+AD268</f>
        <v>0</v>
      </c>
      <c r="AG268">
        <f>DH268*AU268*(DC268-DB268*(1000-AU268*DE268)/(1000-AU268*DD268))/(100*CV268)</f>
        <v>0</v>
      </c>
      <c r="AH268">
        <f>1000*DH268*AU268*(DD268-DE268)/(100*CV268*(1000-AU268*DD268))</f>
        <v>0</v>
      </c>
      <c r="AI268">
        <f>(AJ268 - AK268 - DI268*1E3/(8.314*(DK268+273.15)) * AM268/DH268 * AL268) * DH268/(100*CV268) * (1000 - DE268)/1000</f>
        <v>0</v>
      </c>
      <c r="AJ268">
        <v>915.446454574443</v>
      </c>
      <c r="AK268">
        <v>917.329630303031</v>
      </c>
      <c r="AL268">
        <v>-0.720773454711351</v>
      </c>
      <c r="AM268">
        <v>66.9187214372058</v>
      </c>
      <c r="AN268">
        <f>(AP268 - AO268 + DI268*1E3/(8.314*(DK268+273.15)) * AR268/DH268 * AQ268) * DH268/(100*CV268) * 1000/(1000 - AP268)</f>
        <v>0</v>
      </c>
      <c r="AO268">
        <v>10.9944857937477</v>
      </c>
      <c r="AP268">
        <v>11.0238509090909</v>
      </c>
      <c r="AQ268">
        <v>-0.000428005977507917</v>
      </c>
      <c r="AR268">
        <v>78.3317993378025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MAX(0,($B$13+$C$13*DP268)/(1+$D$13*DP268)*DI268/(DK268+273)*$E$13)</f>
        <v>0</v>
      </c>
      <c r="AX268" t="s">
        <v>419</v>
      </c>
      <c r="AY268" t="s">
        <v>419</v>
      </c>
      <c r="AZ268">
        <v>0</v>
      </c>
      <c r="BA268">
        <v>0</v>
      </c>
      <c r="BB268">
        <f>1-AZ268/BA268</f>
        <v>0</v>
      </c>
      <c r="BC268">
        <v>0</v>
      </c>
      <c r="BD268" t="s">
        <v>419</v>
      </c>
      <c r="BE268" t="s">
        <v>419</v>
      </c>
      <c r="BF268">
        <v>0</v>
      </c>
      <c r="BG268">
        <v>0</v>
      </c>
      <c r="BH268">
        <f>1-BF268/BG268</f>
        <v>0</v>
      </c>
      <c r="BI268">
        <v>0.5</v>
      </c>
      <c r="BJ268">
        <f>CS268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419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f>$B$11*DQ268+$C$11*DR268+$F$11*EC268*(1-EF268)</f>
        <v>0</v>
      </c>
      <c r="CS268">
        <f>CR268*CT268</f>
        <v>0</v>
      </c>
      <c r="CT268">
        <f>($B$11*$D$9+$C$11*$D$9+$F$11*((EP268+EH268)/MAX(EP268+EH268+EQ268, 0.1)*$I$9+EQ268/MAX(EP268+EH268+EQ268, 0.1)*$J$9))/($B$11+$C$11+$F$11)</f>
        <v>0</v>
      </c>
      <c r="CU268">
        <f>($B$11*$K$9+$C$11*$K$9+$F$11*((EP268+EH268)/MAX(EP268+EH268+EQ268, 0.1)*$P$9+EQ268/MAX(EP268+EH268+EQ268, 0.1)*$Q$9))/($B$11+$C$11+$F$11)</f>
        <v>0</v>
      </c>
      <c r="CV268">
        <v>6</v>
      </c>
      <c r="CW268">
        <v>0.5</v>
      </c>
      <c r="CX268" t="s">
        <v>420</v>
      </c>
      <c r="CY268">
        <v>2</v>
      </c>
      <c r="CZ268" t="b">
        <v>1</v>
      </c>
      <c r="DA268">
        <v>1654195516.5</v>
      </c>
      <c r="DB268">
        <v>908.989272727273</v>
      </c>
      <c r="DC268">
        <v>905.850363636364</v>
      </c>
      <c r="DD268">
        <v>11.0296272727273</v>
      </c>
      <c r="DE268">
        <v>11.0018272727273</v>
      </c>
      <c r="DF268">
        <v>905.677090909091</v>
      </c>
      <c r="DG268">
        <v>11.0212181818182</v>
      </c>
      <c r="DH268">
        <v>599.984636363636</v>
      </c>
      <c r="DI268">
        <v>90.5061181818182</v>
      </c>
      <c r="DJ268">
        <v>0.100005509090909</v>
      </c>
      <c r="DK268">
        <v>20.0572272727273</v>
      </c>
      <c r="DL268">
        <v>19.8006636363636</v>
      </c>
      <c r="DM268">
        <v>999.9</v>
      </c>
      <c r="DN268">
        <v>0</v>
      </c>
      <c r="DO268">
        <v>0</v>
      </c>
      <c r="DP268">
        <v>9998.17727272727</v>
      </c>
      <c r="DQ268">
        <v>0</v>
      </c>
      <c r="DR268">
        <v>928.840545454546</v>
      </c>
      <c r="DS268">
        <v>3.13887181818182</v>
      </c>
      <c r="DT268">
        <v>919.126909090909</v>
      </c>
      <c r="DU268">
        <v>915.927272727273</v>
      </c>
      <c r="DV268">
        <v>0.0278050590909091</v>
      </c>
      <c r="DW268">
        <v>905.850363636364</v>
      </c>
      <c r="DX268">
        <v>11.0018272727273</v>
      </c>
      <c r="DY268">
        <v>0.998249090909091</v>
      </c>
      <c r="DZ268">
        <v>0.995732363636364</v>
      </c>
      <c r="EA268">
        <v>6.89084818181818</v>
      </c>
      <c r="EB268">
        <v>6.85407727272727</v>
      </c>
      <c r="EC268">
        <v>0</v>
      </c>
      <c r="ED268">
        <v>0</v>
      </c>
      <c r="EE268">
        <v>0</v>
      </c>
      <c r="EF268">
        <v>0</v>
      </c>
      <c r="EG268">
        <v>1.90909090909091</v>
      </c>
      <c r="EH268">
        <v>0</v>
      </c>
      <c r="EI268">
        <v>23.7727272727273</v>
      </c>
      <c r="EJ268">
        <v>-2</v>
      </c>
      <c r="EK268">
        <v>30.7385454545455</v>
      </c>
      <c r="EL268">
        <v>37.4828181818182</v>
      </c>
      <c r="EM268">
        <v>33.2781818181818</v>
      </c>
      <c r="EN268">
        <v>37.812</v>
      </c>
      <c r="EO268">
        <v>31.937</v>
      </c>
      <c r="EP268">
        <v>0</v>
      </c>
      <c r="EQ268">
        <v>0</v>
      </c>
      <c r="ER268">
        <v>0</v>
      </c>
      <c r="ES268">
        <v>1654195520.5</v>
      </c>
      <c r="ET268">
        <v>0</v>
      </c>
      <c r="EU268">
        <v>-0.0192307692307692</v>
      </c>
      <c r="EV268">
        <v>14.9230764532413</v>
      </c>
      <c r="EW268">
        <v>24.1538469631004</v>
      </c>
      <c r="EX268">
        <v>20.4807692307692</v>
      </c>
      <c r="EY268">
        <v>15</v>
      </c>
      <c r="EZ268">
        <v>0</v>
      </c>
      <c r="FA268" t="s">
        <v>421</v>
      </c>
      <c r="FB268">
        <v>1653839153.1</v>
      </c>
      <c r="FC268">
        <v>1653839148.6</v>
      </c>
      <c r="FD268">
        <v>0</v>
      </c>
      <c r="FE268">
        <v>0.832</v>
      </c>
      <c r="FF268">
        <v>0.044</v>
      </c>
      <c r="FG268">
        <v>2.673</v>
      </c>
      <c r="FH268">
        <v>0.008</v>
      </c>
      <c r="FI268">
        <v>427</v>
      </c>
      <c r="FJ268">
        <v>11</v>
      </c>
      <c r="FK268">
        <v>0.49</v>
      </c>
      <c r="FL268">
        <v>0.23</v>
      </c>
      <c r="FM268">
        <v>3.13109387096774</v>
      </c>
      <c r="FN268">
        <v>-0.607152580645164</v>
      </c>
      <c r="FO268">
        <v>0.183237906834652</v>
      </c>
      <c r="FP268">
        <v>-1</v>
      </c>
      <c r="FQ268">
        <v>0.480769230769231</v>
      </c>
      <c r="FR268">
        <v>-6.0000002334548</v>
      </c>
      <c r="FS268">
        <v>14.2440816112077</v>
      </c>
      <c r="FT268">
        <v>0</v>
      </c>
      <c r="FU268">
        <v>-0.00993741474193549</v>
      </c>
      <c r="FV268">
        <v>0.314111445241936</v>
      </c>
      <c r="FW268">
        <v>0.0284950517727702</v>
      </c>
      <c r="FX268">
        <v>0</v>
      </c>
      <c r="FY268">
        <v>0</v>
      </c>
      <c r="FZ268">
        <v>2</v>
      </c>
      <c r="GA268" t="s">
        <v>422</v>
      </c>
      <c r="GB268">
        <v>3.20977</v>
      </c>
      <c r="GC268">
        <v>2.75496</v>
      </c>
      <c r="GD268">
        <v>0.158821</v>
      </c>
      <c r="GE268">
        <v>0.158813</v>
      </c>
      <c r="GF268">
        <v>0.0601246</v>
      </c>
      <c r="GG268">
        <v>0.0605568</v>
      </c>
      <c r="GH268">
        <v>33112.1</v>
      </c>
      <c r="GI268">
        <v>36550.8</v>
      </c>
      <c r="GJ268">
        <v>35637.6</v>
      </c>
      <c r="GK268">
        <v>39405</v>
      </c>
      <c r="GL268">
        <v>47421.1</v>
      </c>
      <c r="GM268">
        <v>53387.2</v>
      </c>
      <c r="GN268">
        <v>55578.6</v>
      </c>
      <c r="GO268">
        <v>63096.2</v>
      </c>
      <c r="GP268">
        <v>2.24443</v>
      </c>
      <c r="GQ268">
        <v>2.43638</v>
      </c>
      <c r="GR268">
        <v>0.0513867</v>
      </c>
      <c r="GS268">
        <v>0</v>
      </c>
      <c r="GT268">
        <v>18.9522</v>
      </c>
      <c r="GU268">
        <v>999.9</v>
      </c>
      <c r="GV268">
        <v>44.347</v>
      </c>
      <c r="GW268">
        <v>19.707</v>
      </c>
      <c r="GX268">
        <v>11.2912</v>
      </c>
      <c r="GY268">
        <v>55.3857</v>
      </c>
      <c r="GZ268">
        <v>35.4407</v>
      </c>
      <c r="HA268">
        <v>2</v>
      </c>
      <c r="HB268">
        <v>-0.496951</v>
      </c>
      <c r="HC268">
        <v>0</v>
      </c>
      <c r="HD268">
        <v>20.1794</v>
      </c>
      <c r="HE268">
        <v>5.20127</v>
      </c>
      <c r="HF268">
        <v>12.004</v>
      </c>
      <c r="HG268">
        <v>4.97575</v>
      </c>
      <c r="HH268">
        <v>3.293</v>
      </c>
      <c r="HI268">
        <v>456.3</v>
      </c>
      <c r="HJ268">
        <v>9999</v>
      </c>
      <c r="HK268">
        <v>9999</v>
      </c>
      <c r="HL268">
        <v>8593.3</v>
      </c>
      <c r="HM268">
        <v>1.86241</v>
      </c>
      <c r="HN268">
        <v>1.86768</v>
      </c>
      <c r="HO268">
        <v>1.86737</v>
      </c>
      <c r="HP268">
        <v>1.86844</v>
      </c>
      <c r="HQ268">
        <v>1.86943</v>
      </c>
      <c r="HR268">
        <v>1.86548</v>
      </c>
      <c r="HS268">
        <v>1.86663</v>
      </c>
      <c r="HT268">
        <v>1.86802</v>
      </c>
      <c r="HU268">
        <v>5</v>
      </c>
      <c r="HV268">
        <v>0</v>
      </c>
      <c r="HW268">
        <v>0</v>
      </c>
      <c r="HX268">
        <v>0</v>
      </c>
      <c r="HY268" t="s">
        <v>423</v>
      </c>
      <c r="HZ268" t="s">
        <v>424</v>
      </c>
      <c r="IA268" t="s">
        <v>425</v>
      </c>
      <c r="IB268" t="s">
        <v>425</v>
      </c>
      <c r="IC268" t="s">
        <v>425</v>
      </c>
      <c r="ID268" t="s">
        <v>425</v>
      </c>
      <c r="IE268">
        <v>0</v>
      </c>
      <c r="IF268">
        <v>100</v>
      </c>
      <c r="IG268">
        <v>100</v>
      </c>
      <c r="IH268">
        <v>3.309</v>
      </c>
      <c r="II268">
        <v>0.0083</v>
      </c>
      <c r="IJ268">
        <v>2.1281692141418</v>
      </c>
      <c r="IK268">
        <v>0.00126289029031032</v>
      </c>
      <c r="IL268">
        <v>1.41772891061911e-08</v>
      </c>
      <c r="IM268">
        <v>3.84268295795709e-11</v>
      </c>
      <c r="IN268">
        <v>-0.00961934716735676</v>
      </c>
      <c r="IO268">
        <v>-0.0181798780298593</v>
      </c>
      <c r="IP268">
        <v>0.00198435848900387</v>
      </c>
      <c r="IQ268">
        <v>-1.69116240974151e-05</v>
      </c>
      <c r="IR268">
        <v>-3</v>
      </c>
      <c r="IS268">
        <v>2251</v>
      </c>
      <c r="IT268">
        <v>1</v>
      </c>
      <c r="IU268">
        <v>27</v>
      </c>
      <c r="IV268">
        <v>5939.4</v>
      </c>
      <c r="IW268">
        <v>5939.5</v>
      </c>
      <c r="IX268">
        <v>0.150146</v>
      </c>
      <c r="IY268">
        <v>4.99756</v>
      </c>
      <c r="IZ268">
        <v>2.24731</v>
      </c>
      <c r="JA268">
        <v>2.60864</v>
      </c>
      <c r="JB268">
        <v>1.99585</v>
      </c>
      <c r="JC268">
        <v>2.31934</v>
      </c>
      <c r="JD268">
        <v>23.1313</v>
      </c>
      <c r="JE268">
        <v>14.7099</v>
      </c>
      <c r="JF268">
        <v>2</v>
      </c>
      <c r="JG268">
        <v>615.157</v>
      </c>
      <c r="JH268">
        <v>768.162</v>
      </c>
      <c r="JI268">
        <v>19.3766</v>
      </c>
      <c r="JJ268">
        <v>20.5446</v>
      </c>
      <c r="JK268">
        <v>30.0011</v>
      </c>
      <c r="JL268">
        <v>20.325</v>
      </c>
      <c r="JM268">
        <v>20.2567</v>
      </c>
      <c r="JN268">
        <v>-1</v>
      </c>
      <c r="JO268">
        <v>-30</v>
      </c>
      <c r="JP268">
        <v>-30</v>
      </c>
      <c r="JQ268">
        <v>-999.9</v>
      </c>
      <c r="JR268">
        <v>420.1</v>
      </c>
      <c r="JS268">
        <v>0</v>
      </c>
      <c r="JT268">
        <v>103.193</v>
      </c>
      <c r="JU268">
        <v>105.094</v>
      </c>
    </row>
    <row r="269" spans="1:281">
      <c r="A269">
        <v>253</v>
      </c>
      <c r="B269">
        <v>1654195579.5</v>
      </c>
      <c r="C269">
        <v>15122.4000000954</v>
      </c>
      <c r="D269" t="s">
        <v>929</v>
      </c>
      <c r="E269" t="s">
        <v>930</v>
      </c>
      <c r="F269">
        <v>5</v>
      </c>
      <c r="G269" t="s">
        <v>417</v>
      </c>
      <c r="H269" t="s">
        <v>418</v>
      </c>
      <c r="I269">
        <v>1654195576.5</v>
      </c>
      <c r="J269">
        <f>(K269)/1000</f>
        <v>0</v>
      </c>
      <c r="K269">
        <f>IF(CZ269, AN269, AH269)</f>
        <v>0</v>
      </c>
      <c r="L269">
        <f>IF(CZ269, AI269, AG269)</f>
        <v>0</v>
      </c>
      <c r="M269">
        <f>DB269 - IF(AU269&gt;1, L269*CV269*100.0/(AW269*DP269), 0)</f>
        <v>0</v>
      </c>
      <c r="N269">
        <f>((T269-J269/2)*M269-L269)/(T269+J269/2)</f>
        <v>0</v>
      </c>
      <c r="O269">
        <f>N269*(DI269+DJ269)/1000.0</f>
        <v>0</v>
      </c>
      <c r="P269">
        <f>(DB269 - IF(AU269&gt;1, L269*CV269*100.0/(AW269*DP269), 0))*(DI269+DJ269)/1000.0</f>
        <v>0</v>
      </c>
      <c r="Q269">
        <f>2.0/((1/S269-1/R269)+SIGN(S269)*SQRT((1/S269-1/R269)*(1/S269-1/R269) + 4*CW269/((CW269+1)*(CW269+1))*(2*1/S269*1/R269-1/R269*1/R269)))</f>
        <v>0</v>
      </c>
      <c r="R269">
        <f>IF(LEFT(CX269,1)&lt;&gt;"0",IF(LEFT(CX269,1)="1",3.0,CY269),$D$5+$E$5*(DP269*DI269/($K$5*1000))+$F$5*(DP269*DI269/($K$5*1000))*MAX(MIN(CV269,$J$5),$I$5)*MAX(MIN(CV269,$J$5),$I$5)+$G$5*MAX(MIN(CV269,$J$5),$I$5)*(DP269*DI269/($K$5*1000))+$H$5*(DP269*DI269/($K$5*1000))*(DP269*DI269/($K$5*1000)))</f>
        <v>0</v>
      </c>
      <c r="S269">
        <f>J269*(1000-(1000*0.61365*exp(17.502*W269/(240.97+W269))/(DI269+DJ269)+DD269)/2)/(1000*0.61365*exp(17.502*W269/(240.97+W269))/(DI269+DJ269)-DD269)</f>
        <v>0</v>
      </c>
      <c r="T269">
        <f>1/((CW269+1)/(Q269/1.6)+1/(R269/1.37)) + CW269/((CW269+1)/(Q269/1.6) + CW269/(R269/1.37))</f>
        <v>0</v>
      </c>
      <c r="U269">
        <f>(CR269*CU269)</f>
        <v>0</v>
      </c>
      <c r="V269">
        <f>(DK269+(U269+2*0.95*5.67E-8*(((DK269+$B$7)+273)^4-(DK269+273)^4)-44100*J269)/(1.84*29.3*R269+8*0.95*5.67E-8*(DK269+273)^3))</f>
        <v>0</v>
      </c>
      <c r="W269">
        <f>($C$7*DL269+$D$7*DM269+$E$7*V269)</f>
        <v>0</v>
      </c>
      <c r="X269">
        <f>0.61365*exp(17.502*W269/(240.97+W269))</f>
        <v>0</v>
      </c>
      <c r="Y269">
        <f>(Z269/AA269*100)</f>
        <v>0</v>
      </c>
      <c r="Z269">
        <f>DD269*(DI269+DJ269)/1000</f>
        <v>0</v>
      </c>
      <c r="AA269">
        <f>0.61365*exp(17.502*DK269/(240.97+DK269))</f>
        <v>0</v>
      </c>
      <c r="AB269">
        <f>(X269-DD269*(DI269+DJ269)/1000)</f>
        <v>0</v>
      </c>
      <c r="AC269">
        <f>(-J269*44100)</f>
        <v>0</v>
      </c>
      <c r="AD269">
        <f>2*29.3*R269*0.92*(DK269-W269)</f>
        <v>0</v>
      </c>
      <c r="AE269">
        <f>2*0.95*5.67E-8*(((DK269+$B$7)+273)^4-(W269+273)^4)</f>
        <v>0</v>
      </c>
      <c r="AF269">
        <f>U269+AE269+AC269+AD269</f>
        <v>0</v>
      </c>
      <c r="AG269">
        <f>DH269*AU269*(DC269-DB269*(1000-AU269*DE269)/(1000-AU269*DD269))/(100*CV269)</f>
        <v>0</v>
      </c>
      <c r="AH269">
        <f>1000*DH269*AU269*(DD269-DE269)/(100*CV269*(1000-AU269*DD269))</f>
        <v>0</v>
      </c>
      <c r="AI269">
        <f>(AJ269 - AK269 - DI269*1E3/(8.314*(DK269+273.15)) * AM269/DH269 * AL269) * DH269/(100*CV269) * (1000 - DE269)/1000</f>
        <v>0</v>
      </c>
      <c r="AJ269">
        <v>871.845416928847</v>
      </c>
      <c r="AK269">
        <v>873.829393939394</v>
      </c>
      <c r="AL269">
        <v>-0.705218214504167</v>
      </c>
      <c r="AM269">
        <v>66.9187214372058</v>
      </c>
      <c r="AN269">
        <f>(AP269 - AO269 + DI269*1E3/(8.314*(DK269+273.15)) * AR269/DH269 * AQ269) * DH269/(100*CV269) * 1000/(1000 - AP269)</f>
        <v>0</v>
      </c>
      <c r="AO269">
        <v>11.1695226571699</v>
      </c>
      <c r="AP269">
        <v>11.1983654545455</v>
      </c>
      <c r="AQ269">
        <v>-0.0003664413933736</v>
      </c>
      <c r="AR269">
        <v>78.3317993378025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MAX(0,($B$13+$C$13*DP269)/(1+$D$13*DP269)*DI269/(DK269+273)*$E$13)</f>
        <v>0</v>
      </c>
      <c r="AX269" t="s">
        <v>419</v>
      </c>
      <c r="AY269" t="s">
        <v>419</v>
      </c>
      <c r="AZ269">
        <v>0</v>
      </c>
      <c r="BA269">
        <v>0</v>
      </c>
      <c r="BB269">
        <f>1-AZ269/BA269</f>
        <v>0</v>
      </c>
      <c r="BC269">
        <v>0</v>
      </c>
      <c r="BD269" t="s">
        <v>419</v>
      </c>
      <c r="BE269" t="s">
        <v>419</v>
      </c>
      <c r="BF269">
        <v>0</v>
      </c>
      <c r="BG269">
        <v>0</v>
      </c>
      <c r="BH269">
        <f>1-BF269/BG269</f>
        <v>0</v>
      </c>
      <c r="BI269">
        <v>0.5</v>
      </c>
      <c r="BJ269">
        <f>CS269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419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f>$B$11*DQ269+$C$11*DR269+$F$11*EC269*(1-EF269)</f>
        <v>0</v>
      </c>
      <c r="CS269">
        <f>CR269*CT269</f>
        <v>0</v>
      </c>
      <c r="CT269">
        <f>($B$11*$D$9+$C$11*$D$9+$F$11*((EP269+EH269)/MAX(EP269+EH269+EQ269, 0.1)*$I$9+EQ269/MAX(EP269+EH269+EQ269, 0.1)*$J$9))/($B$11+$C$11+$F$11)</f>
        <v>0</v>
      </c>
      <c r="CU269">
        <f>($B$11*$K$9+$C$11*$K$9+$F$11*((EP269+EH269)/MAX(EP269+EH269+EQ269, 0.1)*$P$9+EQ269/MAX(EP269+EH269+EQ269, 0.1)*$Q$9))/($B$11+$C$11+$F$11)</f>
        <v>0</v>
      </c>
      <c r="CV269">
        <v>6</v>
      </c>
      <c r="CW269">
        <v>0.5</v>
      </c>
      <c r="CX269" t="s">
        <v>420</v>
      </c>
      <c r="CY269">
        <v>2</v>
      </c>
      <c r="CZ269" t="b">
        <v>1</v>
      </c>
      <c r="DA269">
        <v>1654195576.5</v>
      </c>
      <c r="DB269">
        <v>865.806</v>
      </c>
      <c r="DC269">
        <v>862.578272727273</v>
      </c>
      <c r="DD269">
        <v>11.2049272727273</v>
      </c>
      <c r="DE269">
        <v>11.1766181818182</v>
      </c>
      <c r="DF269">
        <v>862.553181818182</v>
      </c>
      <c r="DG269">
        <v>11.1931363636364</v>
      </c>
      <c r="DH269">
        <v>599.991818181818</v>
      </c>
      <c r="DI269">
        <v>90.5087272727273</v>
      </c>
      <c r="DJ269">
        <v>0.0999144272727273</v>
      </c>
      <c r="DK269">
        <v>20.2210818181818</v>
      </c>
      <c r="DL269">
        <v>19.9583181818182</v>
      </c>
      <c r="DM269">
        <v>999.9</v>
      </c>
      <c r="DN269">
        <v>0</v>
      </c>
      <c r="DO269">
        <v>0</v>
      </c>
      <c r="DP269">
        <v>10003.1827272727</v>
      </c>
      <c r="DQ269">
        <v>0</v>
      </c>
      <c r="DR269">
        <v>928.269090909091</v>
      </c>
      <c r="DS269">
        <v>3.22781454545455</v>
      </c>
      <c r="DT269">
        <v>875.617181818182</v>
      </c>
      <c r="DU269">
        <v>872.327727272727</v>
      </c>
      <c r="DV269">
        <v>0.02830826</v>
      </c>
      <c r="DW269">
        <v>862.578272727273</v>
      </c>
      <c r="DX269">
        <v>11.1766181818182</v>
      </c>
      <c r="DY269">
        <v>1.01414454545455</v>
      </c>
      <c r="DZ269">
        <v>1.01158272727273</v>
      </c>
      <c r="EA269">
        <v>7.12117909090909</v>
      </c>
      <c r="EB269">
        <v>7.08425636363636</v>
      </c>
      <c r="EC269">
        <v>0</v>
      </c>
      <c r="ED269">
        <v>0</v>
      </c>
      <c r="EE269">
        <v>0</v>
      </c>
      <c r="EF269">
        <v>0</v>
      </c>
      <c r="EG269">
        <v>9.86363636363636</v>
      </c>
      <c r="EH269">
        <v>0</v>
      </c>
      <c r="EI269">
        <v>18.2727272727273</v>
      </c>
      <c r="EJ269">
        <v>-1.5</v>
      </c>
      <c r="EK269">
        <v>30.875</v>
      </c>
      <c r="EL269">
        <v>37.625</v>
      </c>
      <c r="EM269">
        <v>33.437</v>
      </c>
      <c r="EN269">
        <v>37.9484545454545</v>
      </c>
      <c r="EO269">
        <v>32.0734545454545</v>
      </c>
      <c r="EP269">
        <v>0</v>
      </c>
      <c r="EQ269">
        <v>0</v>
      </c>
      <c r="ER269">
        <v>0</v>
      </c>
      <c r="ES269">
        <v>1654195580.5</v>
      </c>
      <c r="ET269">
        <v>0</v>
      </c>
      <c r="EU269">
        <v>4.19230769230769</v>
      </c>
      <c r="EV269">
        <v>35.7264957788622</v>
      </c>
      <c r="EW269">
        <v>-4.58119696815139</v>
      </c>
      <c r="EX269">
        <v>20.3076923076923</v>
      </c>
      <c r="EY269">
        <v>15</v>
      </c>
      <c r="EZ269">
        <v>0</v>
      </c>
      <c r="FA269" t="s">
        <v>421</v>
      </c>
      <c r="FB269">
        <v>1653839153.1</v>
      </c>
      <c r="FC269">
        <v>1653839148.6</v>
      </c>
      <c r="FD269">
        <v>0</v>
      </c>
      <c r="FE269">
        <v>0.832</v>
      </c>
      <c r="FF269">
        <v>0.044</v>
      </c>
      <c r="FG269">
        <v>2.673</v>
      </c>
      <c r="FH269">
        <v>0.008</v>
      </c>
      <c r="FI269">
        <v>427</v>
      </c>
      <c r="FJ269">
        <v>11</v>
      </c>
      <c r="FK269">
        <v>0.49</v>
      </c>
      <c r="FL269">
        <v>0.23</v>
      </c>
      <c r="FM269">
        <v>3.22706322580645</v>
      </c>
      <c r="FN269">
        <v>0.421128387096767</v>
      </c>
      <c r="FO269">
        <v>0.10437364954157</v>
      </c>
      <c r="FP269">
        <v>-1</v>
      </c>
      <c r="FQ269">
        <v>4.48076923076923</v>
      </c>
      <c r="FR269">
        <v>49.213675319848</v>
      </c>
      <c r="FS269">
        <v>11.7469151181448</v>
      </c>
      <c r="FT269">
        <v>0</v>
      </c>
      <c r="FU269">
        <v>-0.00868997129032258</v>
      </c>
      <c r="FV269">
        <v>0.330557405322581</v>
      </c>
      <c r="FW269">
        <v>0.027230840404403</v>
      </c>
      <c r="FX269">
        <v>0</v>
      </c>
      <c r="FY269">
        <v>0</v>
      </c>
      <c r="FZ269">
        <v>2</v>
      </c>
      <c r="GA269" t="s">
        <v>422</v>
      </c>
      <c r="GB269">
        <v>3.20981</v>
      </c>
      <c r="GC269">
        <v>2.75486</v>
      </c>
      <c r="GD269">
        <v>0.153803</v>
      </c>
      <c r="GE269">
        <v>0.153828</v>
      </c>
      <c r="GF269">
        <v>0.0608051</v>
      </c>
      <c r="GG269">
        <v>0.0612176</v>
      </c>
      <c r="GH269">
        <v>33298.8</v>
      </c>
      <c r="GI269">
        <v>36750.9</v>
      </c>
      <c r="GJ269">
        <v>35627.5</v>
      </c>
      <c r="GK269">
        <v>39389</v>
      </c>
      <c r="GL269">
        <v>47374.8</v>
      </c>
      <c r="GM269">
        <v>53329.6</v>
      </c>
      <c r="GN269">
        <v>55565.8</v>
      </c>
      <c r="GO269">
        <v>63073.3</v>
      </c>
      <c r="GP269">
        <v>2.24188</v>
      </c>
      <c r="GQ269">
        <v>2.43385</v>
      </c>
      <c r="GR269">
        <v>0.0515245</v>
      </c>
      <c r="GS269">
        <v>0</v>
      </c>
      <c r="GT269">
        <v>19.1167</v>
      </c>
      <c r="GU269">
        <v>999.9</v>
      </c>
      <c r="GV269">
        <v>45.086</v>
      </c>
      <c r="GW269">
        <v>19.777</v>
      </c>
      <c r="GX269">
        <v>11.5282</v>
      </c>
      <c r="GY269">
        <v>54.6957</v>
      </c>
      <c r="GZ269">
        <v>35.4768</v>
      </c>
      <c r="HA269">
        <v>2</v>
      </c>
      <c r="HB269">
        <v>-0.483575</v>
      </c>
      <c r="HC269">
        <v>0</v>
      </c>
      <c r="HD269">
        <v>20.1796</v>
      </c>
      <c r="HE269">
        <v>5.20471</v>
      </c>
      <c r="HF269">
        <v>12.004</v>
      </c>
      <c r="HG269">
        <v>4.97585</v>
      </c>
      <c r="HH269">
        <v>3.293</v>
      </c>
      <c r="HI269">
        <v>456.3</v>
      </c>
      <c r="HJ269">
        <v>9999</v>
      </c>
      <c r="HK269">
        <v>9999</v>
      </c>
      <c r="HL269">
        <v>8593.3</v>
      </c>
      <c r="HM269">
        <v>1.86242</v>
      </c>
      <c r="HN269">
        <v>1.86768</v>
      </c>
      <c r="HO269">
        <v>1.86738</v>
      </c>
      <c r="HP269">
        <v>1.86844</v>
      </c>
      <c r="HQ269">
        <v>1.86941</v>
      </c>
      <c r="HR269">
        <v>1.86551</v>
      </c>
      <c r="HS269">
        <v>1.86662</v>
      </c>
      <c r="HT269">
        <v>1.86802</v>
      </c>
      <c r="HU269">
        <v>5</v>
      </c>
      <c r="HV269">
        <v>0</v>
      </c>
      <c r="HW269">
        <v>0</v>
      </c>
      <c r="HX269">
        <v>0</v>
      </c>
      <c r="HY269" t="s">
        <v>423</v>
      </c>
      <c r="HZ269" t="s">
        <v>424</v>
      </c>
      <c r="IA269" t="s">
        <v>425</v>
      </c>
      <c r="IB269" t="s">
        <v>425</v>
      </c>
      <c r="IC269" t="s">
        <v>425</v>
      </c>
      <c r="ID269" t="s">
        <v>425</v>
      </c>
      <c r="IE269">
        <v>0</v>
      </c>
      <c r="IF269">
        <v>100</v>
      </c>
      <c r="IG269">
        <v>100</v>
      </c>
      <c r="IH269">
        <v>3.25</v>
      </c>
      <c r="II269">
        <v>0.0116</v>
      </c>
      <c r="IJ269">
        <v>2.1281692141418</v>
      </c>
      <c r="IK269">
        <v>0.00126289029031032</v>
      </c>
      <c r="IL269">
        <v>1.41772891061911e-08</v>
      </c>
      <c r="IM269">
        <v>3.84268295795709e-11</v>
      </c>
      <c r="IN269">
        <v>-0.00961934716735676</v>
      </c>
      <c r="IO269">
        <v>-0.0181798780298593</v>
      </c>
      <c r="IP269">
        <v>0.00198435848900387</v>
      </c>
      <c r="IQ269">
        <v>-1.69116240974151e-05</v>
      </c>
      <c r="IR269">
        <v>-3</v>
      </c>
      <c r="IS269">
        <v>2251</v>
      </c>
      <c r="IT269">
        <v>1</v>
      </c>
      <c r="IU269">
        <v>27</v>
      </c>
      <c r="IV269">
        <v>5940.4</v>
      </c>
      <c r="IW269">
        <v>5940.5</v>
      </c>
      <c r="IX269">
        <v>0.150146</v>
      </c>
      <c r="IY269">
        <v>4.99756</v>
      </c>
      <c r="IZ269">
        <v>2.24854</v>
      </c>
      <c r="JA269">
        <v>2.60742</v>
      </c>
      <c r="JB269">
        <v>1.99585</v>
      </c>
      <c r="JC269">
        <v>2.33398</v>
      </c>
      <c r="JD269">
        <v>23.2729</v>
      </c>
      <c r="JE269">
        <v>14.7012</v>
      </c>
      <c r="JF269">
        <v>2</v>
      </c>
      <c r="JG269">
        <v>615.712</v>
      </c>
      <c r="JH269">
        <v>768.922</v>
      </c>
      <c r="JI269">
        <v>19.5446</v>
      </c>
      <c r="JJ269">
        <v>20.7398</v>
      </c>
      <c r="JK269">
        <v>30.0012</v>
      </c>
      <c r="JL269">
        <v>20.5183</v>
      </c>
      <c r="JM269">
        <v>20.4482</v>
      </c>
      <c r="JN269">
        <v>-1</v>
      </c>
      <c r="JO269">
        <v>-30</v>
      </c>
      <c r="JP269">
        <v>-30</v>
      </c>
      <c r="JQ269">
        <v>-999.9</v>
      </c>
      <c r="JR269">
        <v>420.1</v>
      </c>
      <c r="JS269">
        <v>0</v>
      </c>
      <c r="JT269">
        <v>103.167</v>
      </c>
      <c r="JU269">
        <v>105.054</v>
      </c>
    </row>
    <row r="270" spans="1:281">
      <c r="A270">
        <v>254</v>
      </c>
      <c r="B270">
        <v>1654195639.5</v>
      </c>
      <c r="C270">
        <v>15182.4000000954</v>
      </c>
      <c r="D270" t="s">
        <v>931</v>
      </c>
      <c r="E270" t="s">
        <v>932</v>
      </c>
      <c r="F270">
        <v>5</v>
      </c>
      <c r="G270" t="s">
        <v>417</v>
      </c>
      <c r="H270" t="s">
        <v>418</v>
      </c>
      <c r="I270">
        <v>1654195636.5</v>
      </c>
      <c r="J270">
        <f>(K270)/1000</f>
        <v>0</v>
      </c>
      <c r="K270">
        <f>IF(CZ270, AN270, AH270)</f>
        <v>0</v>
      </c>
      <c r="L270">
        <f>IF(CZ270, AI270, AG270)</f>
        <v>0</v>
      </c>
      <c r="M270">
        <f>DB270 - IF(AU270&gt;1, L270*CV270*100.0/(AW270*DP270), 0)</f>
        <v>0</v>
      </c>
      <c r="N270">
        <f>((T270-J270/2)*M270-L270)/(T270+J270/2)</f>
        <v>0</v>
      </c>
      <c r="O270">
        <f>N270*(DI270+DJ270)/1000.0</f>
        <v>0</v>
      </c>
      <c r="P270">
        <f>(DB270 - IF(AU270&gt;1, L270*CV270*100.0/(AW270*DP270), 0))*(DI270+DJ270)/1000.0</f>
        <v>0</v>
      </c>
      <c r="Q270">
        <f>2.0/((1/S270-1/R270)+SIGN(S270)*SQRT((1/S270-1/R270)*(1/S270-1/R270) + 4*CW270/((CW270+1)*(CW270+1))*(2*1/S270*1/R270-1/R270*1/R270)))</f>
        <v>0</v>
      </c>
      <c r="R270">
        <f>IF(LEFT(CX270,1)&lt;&gt;"0",IF(LEFT(CX270,1)="1",3.0,CY270),$D$5+$E$5*(DP270*DI270/($K$5*1000))+$F$5*(DP270*DI270/($K$5*1000))*MAX(MIN(CV270,$J$5),$I$5)*MAX(MIN(CV270,$J$5),$I$5)+$G$5*MAX(MIN(CV270,$J$5),$I$5)*(DP270*DI270/($K$5*1000))+$H$5*(DP270*DI270/($K$5*1000))*(DP270*DI270/($K$5*1000)))</f>
        <v>0</v>
      </c>
      <c r="S270">
        <f>J270*(1000-(1000*0.61365*exp(17.502*W270/(240.97+W270))/(DI270+DJ270)+DD270)/2)/(1000*0.61365*exp(17.502*W270/(240.97+W270))/(DI270+DJ270)-DD270)</f>
        <v>0</v>
      </c>
      <c r="T270">
        <f>1/((CW270+1)/(Q270/1.6)+1/(R270/1.37)) + CW270/((CW270+1)/(Q270/1.6) + CW270/(R270/1.37))</f>
        <v>0</v>
      </c>
      <c r="U270">
        <f>(CR270*CU270)</f>
        <v>0</v>
      </c>
      <c r="V270">
        <f>(DK270+(U270+2*0.95*5.67E-8*(((DK270+$B$7)+273)^4-(DK270+273)^4)-44100*J270)/(1.84*29.3*R270+8*0.95*5.67E-8*(DK270+273)^3))</f>
        <v>0</v>
      </c>
      <c r="W270">
        <f>($C$7*DL270+$D$7*DM270+$E$7*V270)</f>
        <v>0</v>
      </c>
      <c r="X270">
        <f>0.61365*exp(17.502*W270/(240.97+W270))</f>
        <v>0</v>
      </c>
      <c r="Y270">
        <f>(Z270/AA270*100)</f>
        <v>0</v>
      </c>
      <c r="Z270">
        <f>DD270*(DI270+DJ270)/1000</f>
        <v>0</v>
      </c>
      <c r="AA270">
        <f>0.61365*exp(17.502*DK270/(240.97+DK270))</f>
        <v>0</v>
      </c>
      <c r="AB270">
        <f>(X270-DD270*(DI270+DJ270)/1000)</f>
        <v>0</v>
      </c>
      <c r="AC270">
        <f>(-J270*44100)</f>
        <v>0</v>
      </c>
      <c r="AD270">
        <f>2*29.3*R270*0.92*(DK270-W270)</f>
        <v>0</v>
      </c>
      <c r="AE270">
        <f>2*0.95*5.67E-8*(((DK270+$B$7)+273)^4-(W270+273)^4)</f>
        <v>0</v>
      </c>
      <c r="AF270">
        <f>U270+AE270+AC270+AD270</f>
        <v>0</v>
      </c>
      <c r="AG270">
        <f>DH270*AU270*(DC270-DB270*(1000-AU270*DE270)/(1000-AU270*DD270))/(100*CV270)</f>
        <v>0</v>
      </c>
      <c r="AH270">
        <f>1000*DH270*AU270*(DD270-DE270)/(100*CV270*(1000-AU270*DD270))</f>
        <v>0</v>
      </c>
      <c r="AI270">
        <f>(AJ270 - AK270 - DI270*1E3/(8.314*(DK270+273.15)) * AM270/DH270 * AL270) * DH270/(100*CV270) * (1000 - DE270)/1000</f>
        <v>0</v>
      </c>
      <c r="AJ270">
        <v>884.339217145215</v>
      </c>
      <c r="AK270">
        <v>883.339060606061</v>
      </c>
      <c r="AL270">
        <v>-0.0681316782501102</v>
      </c>
      <c r="AM270">
        <v>66.9187214372058</v>
      </c>
      <c r="AN270">
        <f>(AP270 - AO270 + DI270*1E3/(8.314*(DK270+273.15)) * AR270/DH270 * AQ270) * DH270/(100*CV270) * 1000/(1000 - AP270)</f>
        <v>0</v>
      </c>
      <c r="AO270">
        <v>11.2841774398535</v>
      </c>
      <c r="AP270">
        <v>11.3215387878788</v>
      </c>
      <c r="AQ270">
        <v>-0.000793032782610854</v>
      </c>
      <c r="AR270">
        <v>78.3317993378025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MAX(0,($B$13+$C$13*DP270)/(1+$D$13*DP270)*DI270/(DK270+273)*$E$13)</f>
        <v>0</v>
      </c>
      <c r="AX270" t="s">
        <v>419</v>
      </c>
      <c r="AY270" t="s">
        <v>419</v>
      </c>
      <c r="AZ270">
        <v>0</v>
      </c>
      <c r="BA270">
        <v>0</v>
      </c>
      <c r="BB270">
        <f>1-AZ270/BA270</f>
        <v>0</v>
      </c>
      <c r="BC270">
        <v>0</v>
      </c>
      <c r="BD270" t="s">
        <v>419</v>
      </c>
      <c r="BE270" t="s">
        <v>419</v>
      </c>
      <c r="BF270">
        <v>0</v>
      </c>
      <c r="BG270">
        <v>0</v>
      </c>
      <c r="BH270">
        <f>1-BF270/BG270</f>
        <v>0</v>
      </c>
      <c r="BI270">
        <v>0.5</v>
      </c>
      <c r="BJ270">
        <f>CS270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419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f>$B$11*DQ270+$C$11*DR270+$F$11*EC270*(1-EF270)</f>
        <v>0</v>
      </c>
      <c r="CS270">
        <f>CR270*CT270</f>
        <v>0</v>
      </c>
      <c r="CT270">
        <f>($B$11*$D$9+$C$11*$D$9+$F$11*((EP270+EH270)/MAX(EP270+EH270+EQ270, 0.1)*$I$9+EQ270/MAX(EP270+EH270+EQ270, 0.1)*$J$9))/($B$11+$C$11+$F$11)</f>
        <v>0</v>
      </c>
      <c r="CU270">
        <f>($B$11*$K$9+$C$11*$K$9+$F$11*((EP270+EH270)/MAX(EP270+EH270+EQ270, 0.1)*$P$9+EQ270/MAX(EP270+EH270+EQ270, 0.1)*$Q$9))/($B$11+$C$11+$F$11)</f>
        <v>0</v>
      </c>
      <c r="CV270">
        <v>6</v>
      </c>
      <c r="CW270">
        <v>0.5</v>
      </c>
      <c r="CX270" t="s">
        <v>420</v>
      </c>
      <c r="CY270">
        <v>2</v>
      </c>
      <c r="CZ270" t="b">
        <v>1</v>
      </c>
      <c r="DA270">
        <v>1654195636.5</v>
      </c>
      <c r="DB270">
        <v>873.760363636364</v>
      </c>
      <c r="DC270">
        <v>873.508636363636</v>
      </c>
      <c r="DD270">
        <v>11.3317454545455</v>
      </c>
      <c r="DE270">
        <v>11.2919272727273</v>
      </c>
      <c r="DF270">
        <v>870.496818181818</v>
      </c>
      <c r="DG270">
        <v>11.3174727272727</v>
      </c>
      <c r="DH270">
        <v>599.984727272727</v>
      </c>
      <c r="DI270">
        <v>90.5112727272727</v>
      </c>
      <c r="DJ270">
        <v>0.0997702727272727</v>
      </c>
      <c r="DK270">
        <v>20.3840818181818</v>
      </c>
      <c r="DL270">
        <v>20.1230272727273</v>
      </c>
      <c r="DM270">
        <v>999.9</v>
      </c>
      <c r="DN270">
        <v>0</v>
      </c>
      <c r="DO270">
        <v>0</v>
      </c>
      <c r="DP270">
        <v>10032.2818181818</v>
      </c>
      <c r="DQ270">
        <v>0</v>
      </c>
      <c r="DR270">
        <v>927.738545454545</v>
      </c>
      <c r="DS270">
        <v>0.251836727272727</v>
      </c>
      <c r="DT270">
        <v>883.775090909091</v>
      </c>
      <c r="DU270">
        <v>883.484727272727</v>
      </c>
      <c r="DV270">
        <v>0.0398084545454545</v>
      </c>
      <c r="DW270">
        <v>873.508636363636</v>
      </c>
      <c r="DX270">
        <v>11.2919272727273</v>
      </c>
      <c r="DY270">
        <v>1.02565</v>
      </c>
      <c r="DZ270">
        <v>1.02204727272727</v>
      </c>
      <c r="EA270">
        <v>7.28593545454546</v>
      </c>
      <c r="EB270">
        <v>7.23451363636364</v>
      </c>
      <c r="EC270">
        <v>0</v>
      </c>
      <c r="ED270">
        <v>0</v>
      </c>
      <c r="EE270">
        <v>0</v>
      </c>
      <c r="EF270">
        <v>0</v>
      </c>
      <c r="EG270">
        <v>-7.90909090909091</v>
      </c>
      <c r="EH270">
        <v>0</v>
      </c>
      <c r="EI270">
        <v>18.6363636363636</v>
      </c>
      <c r="EJ270">
        <v>-4</v>
      </c>
      <c r="EK270">
        <v>31</v>
      </c>
      <c r="EL270">
        <v>37.7725454545455</v>
      </c>
      <c r="EM270">
        <v>33.562</v>
      </c>
      <c r="EN270">
        <v>38.125</v>
      </c>
      <c r="EO270">
        <v>32.1984545454545</v>
      </c>
      <c r="EP270">
        <v>0</v>
      </c>
      <c r="EQ270">
        <v>0</v>
      </c>
      <c r="ER270">
        <v>0</v>
      </c>
      <c r="ES270">
        <v>1654195640.5</v>
      </c>
      <c r="ET270">
        <v>0</v>
      </c>
      <c r="EU270">
        <v>-4.44230769230769</v>
      </c>
      <c r="EV270">
        <v>-37.5897440473177</v>
      </c>
      <c r="EW270">
        <v>21.6239316738599</v>
      </c>
      <c r="EX270">
        <v>21.3269230769231</v>
      </c>
      <c r="EY270">
        <v>15</v>
      </c>
      <c r="EZ270">
        <v>0</v>
      </c>
      <c r="FA270" t="s">
        <v>421</v>
      </c>
      <c r="FB270">
        <v>1653839153.1</v>
      </c>
      <c r="FC270">
        <v>1653839148.6</v>
      </c>
      <c r="FD270">
        <v>0</v>
      </c>
      <c r="FE270">
        <v>0.832</v>
      </c>
      <c r="FF270">
        <v>0.044</v>
      </c>
      <c r="FG270">
        <v>2.673</v>
      </c>
      <c r="FH270">
        <v>0.008</v>
      </c>
      <c r="FI270">
        <v>427</v>
      </c>
      <c r="FJ270">
        <v>11</v>
      </c>
      <c r="FK270">
        <v>0.49</v>
      </c>
      <c r="FL270">
        <v>0.23</v>
      </c>
      <c r="FM270">
        <v>-8.72416625806452</v>
      </c>
      <c r="FN270">
        <v>38.2830309193549</v>
      </c>
      <c r="FO270">
        <v>12.9780274242805</v>
      </c>
      <c r="FP270">
        <v>-1</v>
      </c>
      <c r="FQ270">
        <v>-5.40384615384615</v>
      </c>
      <c r="FR270">
        <v>-33.0085477268855</v>
      </c>
      <c r="FS270">
        <v>12.9859533807534</v>
      </c>
      <c r="FT270">
        <v>0</v>
      </c>
      <c r="FU270">
        <v>0.00156815129032258</v>
      </c>
      <c r="FV270">
        <v>0.360064311774194</v>
      </c>
      <c r="FW270">
        <v>0.0289395860020633</v>
      </c>
      <c r="FX270">
        <v>0</v>
      </c>
      <c r="FY270">
        <v>0</v>
      </c>
      <c r="FZ270">
        <v>2</v>
      </c>
      <c r="GA270" t="s">
        <v>422</v>
      </c>
      <c r="GB270">
        <v>3.20969</v>
      </c>
      <c r="GC270">
        <v>2.75505</v>
      </c>
      <c r="GD270">
        <v>0.154857</v>
      </c>
      <c r="GE270">
        <v>0.15531</v>
      </c>
      <c r="GF270">
        <v>0.0612741</v>
      </c>
      <c r="GG270">
        <v>0.0616774</v>
      </c>
      <c r="GH270">
        <v>33247.1</v>
      </c>
      <c r="GI270">
        <v>36670.6</v>
      </c>
      <c r="GJ270">
        <v>35617.6</v>
      </c>
      <c r="GK270">
        <v>39373.1</v>
      </c>
      <c r="GL270">
        <v>47340.1</v>
      </c>
      <c r="GM270">
        <v>53283.2</v>
      </c>
      <c r="GN270">
        <v>55553.7</v>
      </c>
      <c r="GO270">
        <v>63049.7</v>
      </c>
      <c r="GP270">
        <v>2.2387</v>
      </c>
      <c r="GQ270">
        <v>2.43055</v>
      </c>
      <c r="GR270">
        <v>0.0511818</v>
      </c>
      <c r="GS270">
        <v>0</v>
      </c>
      <c r="GT270">
        <v>19.2859</v>
      </c>
      <c r="GU270">
        <v>999.9</v>
      </c>
      <c r="GV270">
        <v>45.477</v>
      </c>
      <c r="GW270">
        <v>19.868</v>
      </c>
      <c r="GX270">
        <v>11.6942</v>
      </c>
      <c r="GY270">
        <v>54.6357</v>
      </c>
      <c r="GZ270">
        <v>35.5248</v>
      </c>
      <c r="HA270">
        <v>2</v>
      </c>
      <c r="HB270">
        <v>-0.470201</v>
      </c>
      <c r="HC270">
        <v>0</v>
      </c>
      <c r="HD270">
        <v>20.1797</v>
      </c>
      <c r="HE270">
        <v>5.20456</v>
      </c>
      <c r="HF270">
        <v>12.004</v>
      </c>
      <c r="HG270">
        <v>4.97585</v>
      </c>
      <c r="HH270">
        <v>3.293</v>
      </c>
      <c r="HI270">
        <v>456.3</v>
      </c>
      <c r="HJ270">
        <v>9999</v>
      </c>
      <c r="HK270">
        <v>9999</v>
      </c>
      <c r="HL270">
        <v>8593.3</v>
      </c>
      <c r="HM270">
        <v>1.86245</v>
      </c>
      <c r="HN270">
        <v>1.86768</v>
      </c>
      <c r="HO270">
        <v>1.86737</v>
      </c>
      <c r="HP270">
        <v>1.86844</v>
      </c>
      <c r="HQ270">
        <v>1.86942</v>
      </c>
      <c r="HR270">
        <v>1.86553</v>
      </c>
      <c r="HS270">
        <v>1.86663</v>
      </c>
      <c r="HT270">
        <v>1.868</v>
      </c>
      <c r="HU270">
        <v>5</v>
      </c>
      <c r="HV270">
        <v>0</v>
      </c>
      <c r="HW270">
        <v>0</v>
      </c>
      <c r="HX270">
        <v>0</v>
      </c>
      <c r="HY270" t="s">
        <v>423</v>
      </c>
      <c r="HZ270" t="s">
        <v>424</v>
      </c>
      <c r="IA270" t="s">
        <v>425</v>
      </c>
      <c r="IB270" t="s">
        <v>425</v>
      </c>
      <c r="IC270" t="s">
        <v>425</v>
      </c>
      <c r="ID270" t="s">
        <v>425</v>
      </c>
      <c r="IE270">
        <v>0</v>
      </c>
      <c r="IF270">
        <v>100</v>
      </c>
      <c r="IG270">
        <v>100</v>
      </c>
      <c r="IH270">
        <v>3.263</v>
      </c>
      <c r="II270">
        <v>0.014</v>
      </c>
      <c r="IJ270">
        <v>2.1281692141418</v>
      </c>
      <c r="IK270">
        <v>0.00126289029031032</v>
      </c>
      <c r="IL270">
        <v>1.41772891061911e-08</v>
      </c>
      <c r="IM270">
        <v>3.84268295795709e-11</v>
      </c>
      <c r="IN270">
        <v>-0.00961934716735676</v>
      </c>
      <c r="IO270">
        <v>-0.0181798780298593</v>
      </c>
      <c r="IP270">
        <v>0.00198435848900387</v>
      </c>
      <c r="IQ270">
        <v>-1.69116240974151e-05</v>
      </c>
      <c r="IR270">
        <v>-3</v>
      </c>
      <c r="IS270">
        <v>2251</v>
      </c>
      <c r="IT270">
        <v>1</v>
      </c>
      <c r="IU270">
        <v>27</v>
      </c>
      <c r="IV270">
        <v>5941.4</v>
      </c>
      <c r="IW270">
        <v>5941.5</v>
      </c>
      <c r="IX270">
        <v>0.150146</v>
      </c>
      <c r="IY270">
        <v>4.99756</v>
      </c>
      <c r="IZ270">
        <v>2.24854</v>
      </c>
      <c r="JA270">
        <v>2.60864</v>
      </c>
      <c r="JB270">
        <v>1.99585</v>
      </c>
      <c r="JC270">
        <v>2.34009</v>
      </c>
      <c r="JD270">
        <v>23.4347</v>
      </c>
      <c r="JE270">
        <v>14.6837</v>
      </c>
      <c r="JF270">
        <v>2</v>
      </c>
      <c r="JG270">
        <v>615.794</v>
      </c>
      <c r="JH270">
        <v>769.004</v>
      </c>
      <c r="JI270">
        <v>19.7158</v>
      </c>
      <c r="JJ270">
        <v>20.9361</v>
      </c>
      <c r="JK270">
        <v>30.0012</v>
      </c>
      <c r="JL270">
        <v>20.7126</v>
      </c>
      <c r="JM270">
        <v>20.6424</v>
      </c>
      <c r="JN270">
        <v>-1</v>
      </c>
      <c r="JO270">
        <v>-30</v>
      </c>
      <c r="JP270">
        <v>-30</v>
      </c>
      <c r="JQ270">
        <v>-999.9</v>
      </c>
      <c r="JR270">
        <v>420.1</v>
      </c>
      <c r="JS270">
        <v>0</v>
      </c>
      <c r="JT270">
        <v>103.142</v>
      </c>
      <c r="JU270">
        <v>105.013</v>
      </c>
    </row>
    <row r="271" spans="1:281">
      <c r="A271">
        <v>255</v>
      </c>
      <c r="B271">
        <v>1654195699.5</v>
      </c>
      <c r="C271">
        <v>15242.4000000954</v>
      </c>
      <c r="D271" t="s">
        <v>933</v>
      </c>
      <c r="E271" t="s">
        <v>934</v>
      </c>
      <c r="F271">
        <v>5</v>
      </c>
      <c r="G271" t="s">
        <v>417</v>
      </c>
      <c r="H271" t="s">
        <v>418</v>
      </c>
      <c r="I271">
        <v>1654195696.5</v>
      </c>
      <c r="J271">
        <f>(K271)/1000</f>
        <v>0</v>
      </c>
      <c r="K271">
        <f>IF(CZ271, AN271, AH271)</f>
        <v>0</v>
      </c>
      <c r="L271">
        <f>IF(CZ271, AI271, AG271)</f>
        <v>0</v>
      </c>
      <c r="M271">
        <f>DB271 - IF(AU271&gt;1, L271*CV271*100.0/(AW271*DP271), 0)</f>
        <v>0</v>
      </c>
      <c r="N271">
        <f>((T271-J271/2)*M271-L271)/(T271+J271/2)</f>
        <v>0</v>
      </c>
      <c r="O271">
        <f>N271*(DI271+DJ271)/1000.0</f>
        <v>0</v>
      </c>
      <c r="P271">
        <f>(DB271 - IF(AU271&gt;1, L271*CV271*100.0/(AW271*DP271), 0))*(DI271+DJ271)/1000.0</f>
        <v>0</v>
      </c>
      <c r="Q271">
        <f>2.0/((1/S271-1/R271)+SIGN(S271)*SQRT((1/S271-1/R271)*(1/S271-1/R271) + 4*CW271/((CW271+1)*(CW271+1))*(2*1/S271*1/R271-1/R271*1/R271)))</f>
        <v>0</v>
      </c>
      <c r="R271">
        <f>IF(LEFT(CX271,1)&lt;&gt;"0",IF(LEFT(CX271,1)="1",3.0,CY271),$D$5+$E$5*(DP271*DI271/($K$5*1000))+$F$5*(DP271*DI271/($K$5*1000))*MAX(MIN(CV271,$J$5),$I$5)*MAX(MIN(CV271,$J$5),$I$5)+$G$5*MAX(MIN(CV271,$J$5),$I$5)*(DP271*DI271/($K$5*1000))+$H$5*(DP271*DI271/($K$5*1000))*(DP271*DI271/($K$5*1000)))</f>
        <v>0</v>
      </c>
      <c r="S271">
        <f>J271*(1000-(1000*0.61365*exp(17.502*W271/(240.97+W271))/(DI271+DJ271)+DD271)/2)/(1000*0.61365*exp(17.502*W271/(240.97+W271))/(DI271+DJ271)-DD271)</f>
        <v>0</v>
      </c>
      <c r="T271">
        <f>1/((CW271+1)/(Q271/1.6)+1/(R271/1.37)) + CW271/((CW271+1)/(Q271/1.6) + CW271/(R271/1.37))</f>
        <v>0</v>
      </c>
      <c r="U271">
        <f>(CR271*CU271)</f>
        <v>0</v>
      </c>
      <c r="V271">
        <f>(DK271+(U271+2*0.95*5.67E-8*(((DK271+$B$7)+273)^4-(DK271+273)^4)-44100*J271)/(1.84*29.3*R271+8*0.95*5.67E-8*(DK271+273)^3))</f>
        <v>0</v>
      </c>
      <c r="W271">
        <f>($C$7*DL271+$D$7*DM271+$E$7*V271)</f>
        <v>0</v>
      </c>
      <c r="X271">
        <f>0.61365*exp(17.502*W271/(240.97+W271))</f>
        <v>0</v>
      </c>
      <c r="Y271">
        <f>(Z271/AA271*100)</f>
        <v>0</v>
      </c>
      <c r="Z271">
        <f>DD271*(DI271+DJ271)/1000</f>
        <v>0</v>
      </c>
      <c r="AA271">
        <f>0.61365*exp(17.502*DK271/(240.97+DK271))</f>
        <v>0</v>
      </c>
      <c r="AB271">
        <f>(X271-DD271*(DI271+DJ271)/1000)</f>
        <v>0</v>
      </c>
      <c r="AC271">
        <f>(-J271*44100)</f>
        <v>0</v>
      </c>
      <c r="AD271">
        <f>2*29.3*R271*0.92*(DK271-W271)</f>
        <v>0</v>
      </c>
      <c r="AE271">
        <f>2*0.95*5.67E-8*(((DK271+$B$7)+273)^4-(W271+273)^4)</f>
        <v>0</v>
      </c>
      <c r="AF271">
        <f>U271+AE271+AC271+AD271</f>
        <v>0</v>
      </c>
      <c r="AG271">
        <f>DH271*AU271*(DC271-DB271*(1000-AU271*DE271)/(1000-AU271*DD271))/(100*CV271)</f>
        <v>0</v>
      </c>
      <c r="AH271">
        <f>1000*DH271*AU271*(DD271-DE271)/(100*CV271*(1000-AU271*DD271))</f>
        <v>0</v>
      </c>
      <c r="AI271">
        <f>(AJ271 - AK271 - DI271*1E3/(8.314*(DK271+273.15)) * AM271/DH271 * AL271) * DH271/(100*CV271) * (1000 - DE271)/1000</f>
        <v>0</v>
      </c>
      <c r="AJ271">
        <v>948.41940933215</v>
      </c>
      <c r="AK271">
        <v>944.458181818182</v>
      </c>
      <c r="AL271">
        <v>0.550525488080157</v>
      </c>
      <c r="AM271">
        <v>66.9187214372058</v>
      </c>
      <c r="AN271">
        <f>(AP271 - AO271 + DI271*1E3/(8.314*(DK271+273.15)) * AR271/DH271 * AQ271) * DH271/(100*CV271) * 1000/(1000 - AP271)</f>
        <v>0</v>
      </c>
      <c r="AO271">
        <v>11.4270615715309</v>
      </c>
      <c r="AP271">
        <v>11.4614884848485</v>
      </c>
      <c r="AQ271">
        <v>-0.000921264919870702</v>
      </c>
      <c r="AR271">
        <v>78.3317993378025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MAX(0,($B$13+$C$13*DP271)/(1+$D$13*DP271)*DI271/(DK271+273)*$E$13)</f>
        <v>0</v>
      </c>
      <c r="AX271" t="s">
        <v>419</v>
      </c>
      <c r="AY271" t="s">
        <v>419</v>
      </c>
      <c r="AZ271">
        <v>0</v>
      </c>
      <c r="BA271">
        <v>0</v>
      </c>
      <c r="BB271">
        <f>1-AZ271/BA271</f>
        <v>0</v>
      </c>
      <c r="BC271">
        <v>0</v>
      </c>
      <c r="BD271" t="s">
        <v>419</v>
      </c>
      <c r="BE271" t="s">
        <v>419</v>
      </c>
      <c r="BF271">
        <v>0</v>
      </c>
      <c r="BG271">
        <v>0</v>
      </c>
      <c r="BH271">
        <f>1-BF271/BG271</f>
        <v>0</v>
      </c>
      <c r="BI271">
        <v>0.5</v>
      </c>
      <c r="BJ271">
        <f>CS271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419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f>$B$11*DQ271+$C$11*DR271+$F$11*EC271*(1-EF271)</f>
        <v>0</v>
      </c>
      <c r="CS271">
        <f>CR271*CT271</f>
        <v>0</v>
      </c>
      <c r="CT271">
        <f>($B$11*$D$9+$C$11*$D$9+$F$11*((EP271+EH271)/MAX(EP271+EH271+EQ271, 0.1)*$I$9+EQ271/MAX(EP271+EH271+EQ271, 0.1)*$J$9))/($B$11+$C$11+$F$11)</f>
        <v>0</v>
      </c>
      <c r="CU271">
        <f>($B$11*$K$9+$C$11*$K$9+$F$11*((EP271+EH271)/MAX(EP271+EH271+EQ271, 0.1)*$P$9+EQ271/MAX(EP271+EH271+EQ271, 0.1)*$Q$9))/($B$11+$C$11+$F$11)</f>
        <v>0</v>
      </c>
      <c r="CV271">
        <v>6</v>
      </c>
      <c r="CW271">
        <v>0.5</v>
      </c>
      <c r="CX271" t="s">
        <v>420</v>
      </c>
      <c r="CY271">
        <v>2</v>
      </c>
      <c r="CZ271" t="b">
        <v>1</v>
      </c>
      <c r="DA271">
        <v>1654195696.5</v>
      </c>
      <c r="DB271">
        <v>932.347545454546</v>
      </c>
      <c r="DC271">
        <v>936.719090909091</v>
      </c>
      <c r="DD271">
        <v>11.4721727272727</v>
      </c>
      <c r="DE271">
        <v>11.4343909090909</v>
      </c>
      <c r="DF271">
        <v>929.003</v>
      </c>
      <c r="DG271">
        <v>11.4550909090909</v>
      </c>
      <c r="DH271">
        <v>600.001181818182</v>
      </c>
      <c r="DI271">
        <v>90.5170363636364</v>
      </c>
      <c r="DJ271">
        <v>0.0999469181818182</v>
      </c>
      <c r="DK271">
        <v>20.5522</v>
      </c>
      <c r="DL271">
        <v>20.3010181818182</v>
      </c>
      <c r="DM271">
        <v>999.9</v>
      </c>
      <c r="DN271">
        <v>0</v>
      </c>
      <c r="DO271">
        <v>0</v>
      </c>
      <c r="DP271">
        <v>9993.63636363636</v>
      </c>
      <c r="DQ271">
        <v>0</v>
      </c>
      <c r="DR271">
        <v>927.299636363636</v>
      </c>
      <c r="DS271">
        <v>-4.37151090909091</v>
      </c>
      <c r="DT271">
        <v>943.167636363636</v>
      </c>
      <c r="DU271">
        <v>947.553818181818</v>
      </c>
      <c r="DV271">
        <v>0.0377804</v>
      </c>
      <c r="DW271">
        <v>936.719090909091</v>
      </c>
      <c r="DX271">
        <v>11.4343909090909</v>
      </c>
      <c r="DY271">
        <v>1.03842636363636</v>
      </c>
      <c r="DZ271">
        <v>1.03500909090909</v>
      </c>
      <c r="EA271">
        <v>7.46699</v>
      </c>
      <c r="EB271">
        <v>7.41871545454545</v>
      </c>
      <c r="EC271">
        <v>0</v>
      </c>
      <c r="ED271">
        <v>0</v>
      </c>
      <c r="EE271">
        <v>0</v>
      </c>
      <c r="EF271">
        <v>0</v>
      </c>
      <c r="EG271">
        <v>-0.227272727272727</v>
      </c>
      <c r="EH271">
        <v>0</v>
      </c>
      <c r="EI271">
        <v>24.5</v>
      </c>
      <c r="EJ271">
        <v>-1.95454545454545</v>
      </c>
      <c r="EK271">
        <v>31.125</v>
      </c>
      <c r="EL271">
        <v>37.937</v>
      </c>
      <c r="EM271">
        <v>33.687</v>
      </c>
      <c r="EN271">
        <v>38.25</v>
      </c>
      <c r="EO271">
        <v>32.3463636363636</v>
      </c>
      <c r="EP271">
        <v>0</v>
      </c>
      <c r="EQ271">
        <v>0</v>
      </c>
      <c r="ER271">
        <v>0</v>
      </c>
      <c r="ES271">
        <v>1654195700.5</v>
      </c>
      <c r="ET271">
        <v>0</v>
      </c>
      <c r="EU271">
        <v>-0.846153846153846</v>
      </c>
      <c r="EV271">
        <v>5.16239338746466</v>
      </c>
      <c r="EW271">
        <v>14.3247871743315</v>
      </c>
      <c r="EX271">
        <v>22.8846153846154</v>
      </c>
      <c r="EY271">
        <v>15</v>
      </c>
      <c r="EZ271">
        <v>0</v>
      </c>
      <c r="FA271" t="s">
        <v>421</v>
      </c>
      <c r="FB271">
        <v>1653839153.1</v>
      </c>
      <c r="FC271">
        <v>1653839148.6</v>
      </c>
      <c r="FD271">
        <v>0</v>
      </c>
      <c r="FE271">
        <v>0.832</v>
      </c>
      <c r="FF271">
        <v>0.044</v>
      </c>
      <c r="FG271">
        <v>2.673</v>
      </c>
      <c r="FH271">
        <v>0.008</v>
      </c>
      <c r="FI271">
        <v>427</v>
      </c>
      <c r="FJ271">
        <v>11</v>
      </c>
      <c r="FK271">
        <v>0.49</v>
      </c>
      <c r="FL271">
        <v>0.23</v>
      </c>
      <c r="FM271">
        <v>-9.633217</v>
      </c>
      <c r="FN271">
        <v>2.35459417741937</v>
      </c>
      <c r="FO271">
        <v>9.4256427635527</v>
      </c>
      <c r="FP271">
        <v>-1</v>
      </c>
      <c r="FQ271">
        <v>0.288461538461538</v>
      </c>
      <c r="FR271">
        <v>4.22222262120628</v>
      </c>
      <c r="FS271">
        <v>11.7433885465914</v>
      </c>
      <c r="FT271">
        <v>0</v>
      </c>
      <c r="FU271">
        <v>-0.00319038632258065</v>
      </c>
      <c r="FV271">
        <v>0.369932911258065</v>
      </c>
      <c r="FW271">
        <v>0.0303825511564199</v>
      </c>
      <c r="FX271">
        <v>0</v>
      </c>
      <c r="FY271">
        <v>0</v>
      </c>
      <c r="FZ271">
        <v>2</v>
      </c>
      <c r="GA271" t="s">
        <v>422</v>
      </c>
      <c r="GB271">
        <v>3.20936</v>
      </c>
      <c r="GC271">
        <v>2.75484</v>
      </c>
      <c r="GD271">
        <v>0.161701</v>
      </c>
      <c r="GE271">
        <v>0.162521</v>
      </c>
      <c r="GF271">
        <v>0.0618124</v>
      </c>
      <c r="GG271">
        <v>0.0622155</v>
      </c>
      <c r="GH271">
        <v>32967.3</v>
      </c>
      <c r="GI271">
        <v>36341.9</v>
      </c>
      <c r="GJ271">
        <v>35606.9</v>
      </c>
      <c r="GK271">
        <v>39356.7</v>
      </c>
      <c r="GL271">
        <v>47301.1</v>
      </c>
      <c r="GM271">
        <v>53232</v>
      </c>
      <c r="GN271">
        <v>55540.5</v>
      </c>
      <c r="GO271">
        <v>63025.5</v>
      </c>
      <c r="GP271">
        <v>2.23568</v>
      </c>
      <c r="GQ271">
        <v>2.42723</v>
      </c>
      <c r="GR271">
        <v>0.0515245</v>
      </c>
      <c r="GS271">
        <v>0</v>
      </c>
      <c r="GT271">
        <v>19.4622</v>
      </c>
      <c r="GU271">
        <v>999.9</v>
      </c>
      <c r="GV271">
        <v>45.825</v>
      </c>
      <c r="GW271">
        <v>19.949</v>
      </c>
      <c r="GX271">
        <v>11.8418</v>
      </c>
      <c r="GY271">
        <v>54.8457</v>
      </c>
      <c r="GZ271">
        <v>35.4527</v>
      </c>
      <c r="HA271">
        <v>2</v>
      </c>
      <c r="HB271">
        <v>-0.455526</v>
      </c>
      <c r="HC271">
        <v>0</v>
      </c>
      <c r="HD271">
        <v>20.1796</v>
      </c>
      <c r="HE271">
        <v>5.20411</v>
      </c>
      <c r="HF271">
        <v>12.004</v>
      </c>
      <c r="HG271">
        <v>4.9757</v>
      </c>
      <c r="HH271">
        <v>3.293</v>
      </c>
      <c r="HI271">
        <v>456.3</v>
      </c>
      <c r="HJ271">
        <v>9999</v>
      </c>
      <c r="HK271">
        <v>9999</v>
      </c>
      <c r="HL271">
        <v>8593.3</v>
      </c>
      <c r="HM271">
        <v>1.8624</v>
      </c>
      <c r="HN271">
        <v>1.86768</v>
      </c>
      <c r="HO271">
        <v>1.86739</v>
      </c>
      <c r="HP271">
        <v>1.86844</v>
      </c>
      <c r="HQ271">
        <v>1.8694</v>
      </c>
      <c r="HR271">
        <v>1.86552</v>
      </c>
      <c r="HS271">
        <v>1.86661</v>
      </c>
      <c r="HT271">
        <v>1.86799</v>
      </c>
      <c r="HU271">
        <v>5</v>
      </c>
      <c r="HV271">
        <v>0</v>
      </c>
      <c r="HW271">
        <v>0</v>
      </c>
      <c r="HX271">
        <v>0</v>
      </c>
      <c r="HY271" t="s">
        <v>423</v>
      </c>
      <c r="HZ271" t="s">
        <v>424</v>
      </c>
      <c r="IA271" t="s">
        <v>425</v>
      </c>
      <c r="IB271" t="s">
        <v>425</v>
      </c>
      <c r="IC271" t="s">
        <v>425</v>
      </c>
      <c r="ID271" t="s">
        <v>425</v>
      </c>
      <c r="IE271">
        <v>0</v>
      </c>
      <c r="IF271">
        <v>100</v>
      </c>
      <c r="IG271">
        <v>100</v>
      </c>
      <c r="IH271">
        <v>3.347</v>
      </c>
      <c r="II271">
        <v>0.0169</v>
      </c>
      <c r="IJ271">
        <v>2.1281692141418</v>
      </c>
      <c r="IK271">
        <v>0.00126289029031032</v>
      </c>
      <c r="IL271">
        <v>1.41772891061911e-08</v>
      </c>
      <c r="IM271">
        <v>3.84268295795709e-11</v>
      </c>
      <c r="IN271">
        <v>-0.00961934716735676</v>
      </c>
      <c r="IO271">
        <v>-0.0181798780298593</v>
      </c>
      <c r="IP271">
        <v>0.00198435848900387</v>
      </c>
      <c r="IQ271">
        <v>-1.69116240974151e-05</v>
      </c>
      <c r="IR271">
        <v>-3</v>
      </c>
      <c r="IS271">
        <v>2251</v>
      </c>
      <c r="IT271">
        <v>1</v>
      </c>
      <c r="IU271">
        <v>27</v>
      </c>
      <c r="IV271">
        <v>5942.4</v>
      </c>
      <c r="IW271">
        <v>5942.5</v>
      </c>
      <c r="IX271">
        <v>0.150146</v>
      </c>
      <c r="IY271">
        <v>4.99756</v>
      </c>
      <c r="IZ271">
        <v>2.24854</v>
      </c>
      <c r="JA271">
        <v>2.60742</v>
      </c>
      <c r="JB271">
        <v>1.99585</v>
      </c>
      <c r="JC271">
        <v>2.33276</v>
      </c>
      <c r="JD271">
        <v>23.5765</v>
      </c>
      <c r="JE271">
        <v>14.6837</v>
      </c>
      <c r="JF271">
        <v>2</v>
      </c>
      <c r="JG271">
        <v>616.002</v>
      </c>
      <c r="JH271">
        <v>769.078</v>
      </c>
      <c r="JI271">
        <v>19.8876</v>
      </c>
      <c r="JJ271">
        <v>21.1331</v>
      </c>
      <c r="JK271">
        <v>30.0013</v>
      </c>
      <c r="JL271">
        <v>20.9086</v>
      </c>
      <c r="JM271">
        <v>20.8383</v>
      </c>
      <c r="JN271">
        <v>-1</v>
      </c>
      <c r="JO271">
        <v>-30</v>
      </c>
      <c r="JP271">
        <v>-30</v>
      </c>
      <c r="JQ271">
        <v>-999.9</v>
      </c>
      <c r="JR271">
        <v>420.1</v>
      </c>
      <c r="JS271">
        <v>0</v>
      </c>
      <c r="JT271">
        <v>103.115</v>
      </c>
      <c r="JU271">
        <v>104.972</v>
      </c>
    </row>
    <row r="272" spans="1:281">
      <c r="A272">
        <v>256</v>
      </c>
      <c r="B272">
        <v>1654195759.5</v>
      </c>
      <c r="C272">
        <v>15302.4000000954</v>
      </c>
      <c r="D272" t="s">
        <v>935</v>
      </c>
      <c r="E272" t="s">
        <v>936</v>
      </c>
      <c r="F272">
        <v>5</v>
      </c>
      <c r="G272" t="s">
        <v>417</v>
      </c>
      <c r="H272" t="s">
        <v>418</v>
      </c>
      <c r="I272">
        <v>1654195756.5</v>
      </c>
      <c r="J272">
        <f>(K272)/1000</f>
        <v>0</v>
      </c>
      <c r="K272">
        <f>IF(CZ272, AN272, AH272)</f>
        <v>0</v>
      </c>
      <c r="L272">
        <f>IF(CZ272, AI272, AG272)</f>
        <v>0</v>
      </c>
      <c r="M272">
        <f>DB272 - IF(AU272&gt;1, L272*CV272*100.0/(AW272*DP272), 0)</f>
        <v>0</v>
      </c>
      <c r="N272">
        <f>((T272-J272/2)*M272-L272)/(T272+J272/2)</f>
        <v>0</v>
      </c>
      <c r="O272">
        <f>N272*(DI272+DJ272)/1000.0</f>
        <v>0</v>
      </c>
      <c r="P272">
        <f>(DB272 - IF(AU272&gt;1, L272*CV272*100.0/(AW272*DP272), 0))*(DI272+DJ272)/1000.0</f>
        <v>0</v>
      </c>
      <c r="Q272">
        <f>2.0/((1/S272-1/R272)+SIGN(S272)*SQRT((1/S272-1/R272)*(1/S272-1/R272) + 4*CW272/((CW272+1)*(CW272+1))*(2*1/S272*1/R272-1/R272*1/R272)))</f>
        <v>0</v>
      </c>
      <c r="R272">
        <f>IF(LEFT(CX272,1)&lt;&gt;"0",IF(LEFT(CX272,1)="1",3.0,CY272),$D$5+$E$5*(DP272*DI272/($K$5*1000))+$F$5*(DP272*DI272/($K$5*1000))*MAX(MIN(CV272,$J$5),$I$5)*MAX(MIN(CV272,$J$5),$I$5)+$G$5*MAX(MIN(CV272,$J$5),$I$5)*(DP272*DI272/($K$5*1000))+$H$5*(DP272*DI272/($K$5*1000))*(DP272*DI272/($K$5*1000)))</f>
        <v>0</v>
      </c>
      <c r="S272">
        <f>J272*(1000-(1000*0.61365*exp(17.502*W272/(240.97+W272))/(DI272+DJ272)+DD272)/2)/(1000*0.61365*exp(17.502*W272/(240.97+W272))/(DI272+DJ272)-DD272)</f>
        <v>0</v>
      </c>
      <c r="T272">
        <f>1/((CW272+1)/(Q272/1.6)+1/(R272/1.37)) + CW272/((CW272+1)/(Q272/1.6) + CW272/(R272/1.37))</f>
        <v>0</v>
      </c>
      <c r="U272">
        <f>(CR272*CU272)</f>
        <v>0</v>
      </c>
      <c r="V272">
        <f>(DK272+(U272+2*0.95*5.67E-8*(((DK272+$B$7)+273)^4-(DK272+273)^4)-44100*J272)/(1.84*29.3*R272+8*0.95*5.67E-8*(DK272+273)^3))</f>
        <v>0</v>
      </c>
      <c r="W272">
        <f>($C$7*DL272+$D$7*DM272+$E$7*V272)</f>
        <v>0</v>
      </c>
      <c r="X272">
        <f>0.61365*exp(17.502*W272/(240.97+W272))</f>
        <v>0</v>
      </c>
      <c r="Y272">
        <f>(Z272/AA272*100)</f>
        <v>0</v>
      </c>
      <c r="Z272">
        <f>DD272*(DI272+DJ272)/1000</f>
        <v>0</v>
      </c>
      <c r="AA272">
        <f>0.61365*exp(17.502*DK272/(240.97+DK272))</f>
        <v>0</v>
      </c>
      <c r="AB272">
        <f>(X272-DD272*(DI272+DJ272)/1000)</f>
        <v>0</v>
      </c>
      <c r="AC272">
        <f>(-J272*44100)</f>
        <v>0</v>
      </c>
      <c r="AD272">
        <f>2*29.3*R272*0.92*(DK272-W272)</f>
        <v>0</v>
      </c>
      <c r="AE272">
        <f>2*0.95*5.67E-8*(((DK272+$B$7)+273)^4-(W272+273)^4)</f>
        <v>0</v>
      </c>
      <c r="AF272">
        <f>U272+AE272+AC272+AD272</f>
        <v>0</v>
      </c>
      <c r="AG272">
        <f>DH272*AU272*(DC272-DB272*(1000-AU272*DE272)/(1000-AU272*DD272))/(100*CV272)</f>
        <v>0</v>
      </c>
      <c r="AH272">
        <f>1000*DH272*AU272*(DD272-DE272)/(100*CV272*(1000-AU272*DD272))</f>
        <v>0</v>
      </c>
      <c r="AI272">
        <f>(AJ272 - AK272 - DI272*1E3/(8.314*(DK272+273.15)) * AM272/DH272 * AL272) * DH272/(100*CV272) * (1000 - DE272)/1000</f>
        <v>0</v>
      </c>
      <c r="AJ272">
        <v>952.721727631521</v>
      </c>
      <c r="AK272">
        <v>954.670957575757</v>
      </c>
      <c r="AL272">
        <v>-0.723827798767616</v>
      </c>
      <c r="AM272">
        <v>66.9187214372058</v>
      </c>
      <c r="AN272">
        <f>(AP272 - AO272 + DI272*1E3/(8.314*(DK272+273.15)) * AR272/DH272 * AQ272) * DH272/(100*CV272) * 1000/(1000 - AP272)</f>
        <v>0</v>
      </c>
      <c r="AO272">
        <v>11.5605976539558</v>
      </c>
      <c r="AP272">
        <v>11.5910175757576</v>
      </c>
      <c r="AQ272">
        <v>-0.0006329128685244</v>
      </c>
      <c r="AR272">
        <v>78.3317993378025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MAX(0,($B$13+$C$13*DP272)/(1+$D$13*DP272)*DI272/(DK272+273)*$E$13)</f>
        <v>0</v>
      </c>
      <c r="AX272" t="s">
        <v>419</v>
      </c>
      <c r="AY272" t="s">
        <v>419</v>
      </c>
      <c r="AZ272">
        <v>0</v>
      </c>
      <c r="BA272">
        <v>0</v>
      </c>
      <c r="BB272">
        <f>1-AZ272/BA272</f>
        <v>0</v>
      </c>
      <c r="BC272">
        <v>0</v>
      </c>
      <c r="BD272" t="s">
        <v>419</v>
      </c>
      <c r="BE272" t="s">
        <v>419</v>
      </c>
      <c r="BF272">
        <v>0</v>
      </c>
      <c r="BG272">
        <v>0</v>
      </c>
      <c r="BH272">
        <f>1-BF272/BG272</f>
        <v>0</v>
      </c>
      <c r="BI272">
        <v>0.5</v>
      </c>
      <c r="BJ272">
        <f>CS272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419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f>$B$11*DQ272+$C$11*DR272+$F$11*EC272*(1-EF272)</f>
        <v>0</v>
      </c>
      <c r="CS272">
        <f>CR272*CT272</f>
        <v>0</v>
      </c>
      <c r="CT272">
        <f>($B$11*$D$9+$C$11*$D$9+$F$11*((EP272+EH272)/MAX(EP272+EH272+EQ272, 0.1)*$I$9+EQ272/MAX(EP272+EH272+EQ272, 0.1)*$J$9))/($B$11+$C$11+$F$11)</f>
        <v>0</v>
      </c>
      <c r="CU272">
        <f>($B$11*$K$9+$C$11*$K$9+$F$11*((EP272+EH272)/MAX(EP272+EH272+EQ272, 0.1)*$P$9+EQ272/MAX(EP272+EH272+EQ272, 0.1)*$Q$9))/($B$11+$C$11+$F$11)</f>
        <v>0</v>
      </c>
      <c r="CV272">
        <v>6</v>
      </c>
      <c r="CW272">
        <v>0.5</v>
      </c>
      <c r="CX272" t="s">
        <v>420</v>
      </c>
      <c r="CY272">
        <v>2</v>
      </c>
      <c r="CZ272" t="b">
        <v>1</v>
      </c>
      <c r="DA272">
        <v>1654195756.5</v>
      </c>
      <c r="DB272">
        <v>945.358181818182</v>
      </c>
      <c r="DC272">
        <v>942.212454545455</v>
      </c>
      <c r="DD272">
        <v>11.5996454545455</v>
      </c>
      <c r="DE272">
        <v>11.5679363636364</v>
      </c>
      <c r="DF272">
        <v>941.995545454545</v>
      </c>
      <c r="DG272">
        <v>11.5799545454545</v>
      </c>
      <c r="DH272">
        <v>599.976454545455</v>
      </c>
      <c r="DI272">
        <v>90.5224</v>
      </c>
      <c r="DJ272">
        <v>0.0999250636363636</v>
      </c>
      <c r="DK272">
        <v>20.7238</v>
      </c>
      <c r="DL272">
        <v>20.4770636363636</v>
      </c>
      <c r="DM272">
        <v>999.9</v>
      </c>
      <c r="DN272">
        <v>0</v>
      </c>
      <c r="DO272">
        <v>0</v>
      </c>
      <c r="DP272">
        <v>10006.9318181818</v>
      </c>
      <c r="DQ272">
        <v>0</v>
      </c>
      <c r="DR272">
        <v>926.772636363636</v>
      </c>
      <c r="DS272">
        <v>3.14580636363636</v>
      </c>
      <c r="DT272">
        <v>956.452636363636</v>
      </c>
      <c r="DU272">
        <v>953.239545454545</v>
      </c>
      <c r="DV272">
        <v>0.0317187890909091</v>
      </c>
      <c r="DW272">
        <v>942.212454545455</v>
      </c>
      <c r="DX272">
        <v>11.5679363636364</v>
      </c>
      <c r="DY272">
        <v>1.05002818181818</v>
      </c>
      <c r="DZ272">
        <v>1.04715636363636</v>
      </c>
      <c r="EA272">
        <v>7.62967</v>
      </c>
      <c r="EB272">
        <v>7.58954363636364</v>
      </c>
      <c r="EC272">
        <v>0</v>
      </c>
      <c r="ED272">
        <v>0</v>
      </c>
      <c r="EE272">
        <v>0</v>
      </c>
      <c r="EF272">
        <v>0</v>
      </c>
      <c r="EG272">
        <v>-0.636363636363636</v>
      </c>
      <c r="EH272">
        <v>0</v>
      </c>
      <c r="EI272">
        <v>36.0454545454545</v>
      </c>
      <c r="EJ272">
        <v>0.0909090909090909</v>
      </c>
      <c r="EK272">
        <v>31.25</v>
      </c>
      <c r="EL272">
        <v>38.062</v>
      </c>
      <c r="EM272">
        <v>33.812</v>
      </c>
      <c r="EN272">
        <v>38.375</v>
      </c>
      <c r="EO272">
        <v>32.5</v>
      </c>
      <c r="EP272">
        <v>0</v>
      </c>
      <c r="EQ272">
        <v>0</v>
      </c>
      <c r="ER272">
        <v>0</v>
      </c>
      <c r="ES272">
        <v>1654195760.5</v>
      </c>
      <c r="ET272">
        <v>0</v>
      </c>
      <c r="EU272">
        <v>5.07692307692308</v>
      </c>
      <c r="EV272">
        <v>-49.1623937053561</v>
      </c>
      <c r="EW272">
        <v>91.6239301387431</v>
      </c>
      <c r="EX272">
        <v>23.4230769230769</v>
      </c>
      <c r="EY272">
        <v>15</v>
      </c>
      <c r="EZ272">
        <v>0</v>
      </c>
      <c r="FA272" t="s">
        <v>421</v>
      </c>
      <c r="FB272">
        <v>1653839153.1</v>
      </c>
      <c r="FC272">
        <v>1653839148.6</v>
      </c>
      <c r="FD272">
        <v>0</v>
      </c>
      <c r="FE272">
        <v>0.832</v>
      </c>
      <c r="FF272">
        <v>0.044</v>
      </c>
      <c r="FG272">
        <v>2.673</v>
      </c>
      <c r="FH272">
        <v>0.008</v>
      </c>
      <c r="FI272">
        <v>427</v>
      </c>
      <c r="FJ272">
        <v>11</v>
      </c>
      <c r="FK272">
        <v>0.49</v>
      </c>
      <c r="FL272">
        <v>0.23</v>
      </c>
      <c r="FM272">
        <v>2.94776935483871</v>
      </c>
      <c r="FN272">
        <v>0.739915645161288</v>
      </c>
      <c r="FO272">
        <v>0.189211820658761</v>
      </c>
      <c r="FP272">
        <v>-1</v>
      </c>
      <c r="FQ272">
        <v>5.01923076923077</v>
      </c>
      <c r="FR272">
        <v>-56.6324792711875</v>
      </c>
      <c r="FS272">
        <v>13.6159414271194</v>
      </c>
      <c r="FT272">
        <v>0</v>
      </c>
      <c r="FU272">
        <v>-0.00579236580645161</v>
      </c>
      <c r="FV272">
        <v>0.33720636483871</v>
      </c>
      <c r="FW272">
        <v>0.0277688372433544</v>
      </c>
      <c r="FX272">
        <v>0</v>
      </c>
      <c r="FY272">
        <v>0</v>
      </c>
      <c r="FZ272">
        <v>2</v>
      </c>
      <c r="GA272" t="s">
        <v>422</v>
      </c>
      <c r="GB272">
        <v>3.2093</v>
      </c>
      <c r="GC272">
        <v>2.75493</v>
      </c>
      <c r="GD272">
        <v>0.162679</v>
      </c>
      <c r="GE272">
        <v>0.162631</v>
      </c>
      <c r="GF272">
        <v>0.0623037</v>
      </c>
      <c r="GG272">
        <v>0.0627388</v>
      </c>
      <c r="GH272">
        <v>32917.9</v>
      </c>
      <c r="GI272">
        <v>36321.2</v>
      </c>
      <c r="GJ272">
        <v>35596.1</v>
      </c>
      <c r="GK272">
        <v>39340.7</v>
      </c>
      <c r="GL272">
        <v>47263.8</v>
      </c>
      <c r="GM272">
        <v>53182.3</v>
      </c>
      <c r="GN272">
        <v>55526.6</v>
      </c>
      <c r="GO272">
        <v>63002.2</v>
      </c>
      <c r="GP272">
        <v>2.23275</v>
      </c>
      <c r="GQ272">
        <v>2.42327</v>
      </c>
      <c r="GR272">
        <v>0.0511557</v>
      </c>
      <c r="GS272">
        <v>0</v>
      </c>
      <c r="GT272">
        <v>19.6316</v>
      </c>
      <c r="GU272">
        <v>999.9</v>
      </c>
      <c r="GV272">
        <v>46.118</v>
      </c>
      <c r="GW272">
        <v>20.019</v>
      </c>
      <c r="GX272">
        <v>11.9682</v>
      </c>
      <c r="GY272">
        <v>54.9357</v>
      </c>
      <c r="GZ272">
        <v>35.4287</v>
      </c>
      <c r="HA272">
        <v>2</v>
      </c>
      <c r="HB272">
        <v>-0.440742</v>
      </c>
      <c r="HC272">
        <v>0</v>
      </c>
      <c r="HD272">
        <v>20.1797</v>
      </c>
      <c r="HE272">
        <v>5.20471</v>
      </c>
      <c r="HF272">
        <v>12.004</v>
      </c>
      <c r="HG272">
        <v>4.9757</v>
      </c>
      <c r="HH272">
        <v>3.293</v>
      </c>
      <c r="HI272">
        <v>456.4</v>
      </c>
      <c r="HJ272">
        <v>9999</v>
      </c>
      <c r="HK272">
        <v>9999</v>
      </c>
      <c r="HL272">
        <v>8593.3</v>
      </c>
      <c r="HM272">
        <v>1.86245</v>
      </c>
      <c r="HN272">
        <v>1.86768</v>
      </c>
      <c r="HO272">
        <v>1.86739</v>
      </c>
      <c r="HP272">
        <v>1.86844</v>
      </c>
      <c r="HQ272">
        <v>1.86949</v>
      </c>
      <c r="HR272">
        <v>1.86554</v>
      </c>
      <c r="HS272">
        <v>1.86662</v>
      </c>
      <c r="HT272">
        <v>1.86798</v>
      </c>
      <c r="HU272">
        <v>5</v>
      </c>
      <c r="HV272">
        <v>0</v>
      </c>
      <c r="HW272">
        <v>0</v>
      </c>
      <c r="HX272">
        <v>0</v>
      </c>
      <c r="HY272" t="s">
        <v>423</v>
      </c>
      <c r="HZ272" t="s">
        <v>424</v>
      </c>
      <c r="IA272" t="s">
        <v>425</v>
      </c>
      <c r="IB272" t="s">
        <v>425</v>
      </c>
      <c r="IC272" t="s">
        <v>425</v>
      </c>
      <c r="ID272" t="s">
        <v>425</v>
      </c>
      <c r="IE272">
        <v>0</v>
      </c>
      <c r="IF272">
        <v>100</v>
      </c>
      <c r="IG272">
        <v>100</v>
      </c>
      <c r="IH272">
        <v>3.359</v>
      </c>
      <c r="II272">
        <v>0.0195</v>
      </c>
      <c r="IJ272">
        <v>2.1281692141418</v>
      </c>
      <c r="IK272">
        <v>0.00126289029031032</v>
      </c>
      <c r="IL272">
        <v>1.41772891061911e-08</v>
      </c>
      <c r="IM272">
        <v>3.84268295795709e-11</v>
      </c>
      <c r="IN272">
        <v>-0.00961934716735676</v>
      </c>
      <c r="IO272">
        <v>-0.0181798780298593</v>
      </c>
      <c r="IP272">
        <v>0.00198435848900387</v>
      </c>
      <c r="IQ272">
        <v>-1.69116240974151e-05</v>
      </c>
      <c r="IR272">
        <v>-3</v>
      </c>
      <c r="IS272">
        <v>2251</v>
      </c>
      <c r="IT272">
        <v>1</v>
      </c>
      <c r="IU272">
        <v>27</v>
      </c>
      <c r="IV272">
        <v>5943.4</v>
      </c>
      <c r="IW272">
        <v>5943.5</v>
      </c>
      <c r="IX272">
        <v>0.150146</v>
      </c>
      <c r="IY272">
        <v>4.99756</v>
      </c>
      <c r="IZ272">
        <v>2.24854</v>
      </c>
      <c r="JA272">
        <v>2.60742</v>
      </c>
      <c r="JB272">
        <v>1.99585</v>
      </c>
      <c r="JC272">
        <v>2.27173</v>
      </c>
      <c r="JD272">
        <v>23.7183</v>
      </c>
      <c r="JE272">
        <v>14.6574</v>
      </c>
      <c r="JF272">
        <v>2</v>
      </c>
      <c r="JG272">
        <v>616.28</v>
      </c>
      <c r="JH272">
        <v>768.568</v>
      </c>
      <c r="JI272">
        <v>20.0615</v>
      </c>
      <c r="JJ272">
        <v>21.3303</v>
      </c>
      <c r="JK272">
        <v>30.0013</v>
      </c>
      <c r="JL272">
        <v>21.1052</v>
      </c>
      <c r="JM272">
        <v>21.0341</v>
      </c>
      <c r="JN272">
        <v>-1</v>
      </c>
      <c r="JO272">
        <v>-30</v>
      </c>
      <c r="JP272">
        <v>-30</v>
      </c>
      <c r="JQ272">
        <v>-999.9</v>
      </c>
      <c r="JR272">
        <v>420.1</v>
      </c>
      <c r="JS272">
        <v>0</v>
      </c>
      <c r="JT272">
        <v>103.087</v>
      </c>
      <c r="JU272">
        <v>104.931</v>
      </c>
    </row>
    <row r="273" spans="1:281">
      <c r="A273">
        <v>257</v>
      </c>
      <c r="B273">
        <v>1654195819.6</v>
      </c>
      <c r="C273">
        <v>15362.5</v>
      </c>
      <c r="D273" t="s">
        <v>937</v>
      </c>
      <c r="E273" t="s">
        <v>938</v>
      </c>
      <c r="F273">
        <v>5</v>
      </c>
      <c r="G273" t="s">
        <v>417</v>
      </c>
      <c r="H273" t="s">
        <v>418</v>
      </c>
      <c r="I273">
        <v>1654195816.85</v>
      </c>
      <c r="J273">
        <f>(K273)/1000</f>
        <v>0</v>
      </c>
      <c r="K273">
        <f>IF(CZ273, AN273, AH273)</f>
        <v>0</v>
      </c>
      <c r="L273">
        <f>IF(CZ273, AI273, AG273)</f>
        <v>0</v>
      </c>
      <c r="M273">
        <f>DB273 - IF(AU273&gt;1, L273*CV273*100.0/(AW273*DP273), 0)</f>
        <v>0</v>
      </c>
      <c r="N273">
        <f>((T273-J273/2)*M273-L273)/(T273+J273/2)</f>
        <v>0</v>
      </c>
      <c r="O273">
        <f>N273*(DI273+DJ273)/1000.0</f>
        <v>0</v>
      </c>
      <c r="P273">
        <f>(DB273 - IF(AU273&gt;1, L273*CV273*100.0/(AW273*DP273), 0))*(DI273+DJ273)/1000.0</f>
        <v>0</v>
      </c>
      <c r="Q273">
        <f>2.0/((1/S273-1/R273)+SIGN(S273)*SQRT((1/S273-1/R273)*(1/S273-1/R273) + 4*CW273/((CW273+1)*(CW273+1))*(2*1/S273*1/R273-1/R273*1/R273)))</f>
        <v>0</v>
      </c>
      <c r="R273">
        <f>IF(LEFT(CX273,1)&lt;&gt;"0",IF(LEFT(CX273,1)="1",3.0,CY273),$D$5+$E$5*(DP273*DI273/($K$5*1000))+$F$5*(DP273*DI273/($K$5*1000))*MAX(MIN(CV273,$J$5),$I$5)*MAX(MIN(CV273,$J$5),$I$5)+$G$5*MAX(MIN(CV273,$J$5),$I$5)*(DP273*DI273/($K$5*1000))+$H$5*(DP273*DI273/($K$5*1000))*(DP273*DI273/($K$5*1000)))</f>
        <v>0</v>
      </c>
      <c r="S273">
        <f>J273*(1000-(1000*0.61365*exp(17.502*W273/(240.97+W273))/(DI273+DJ273)+DD273)/2)/(1000*0.61365*exp(17.502*W273/(240.97+W273))/(DI273+DJ273)-DD273)</f>
        <v>0</v>
      </c>
      <c r="T273">
        <f>1/((CW273+1)/(Q273/1.6)+1/(R273/1.37)) + CW273/((CW273+1)/(Q273/1.6) + CW273/(R273/1.37))</f>
        <v>0</v>
      </c>
      <c r="U273">
        <f>(CR273*CU273)</f>
        <v>0</v>
      </c>
      <c r="V273">
        <f>(DK273+(U273+2*0.95*5.67E-8*(((DK273+$B$7)+273)^4-(DK273+273)^4)-44100*J273)/(1.84*29.3*R273+8*0.95*5.67E-8*(DK273+273)^3))</f>
        <v>0</v>
      </c>
      <c r="W273">
        <f>($C$7*DL273+$D$7*DM273+$E$7*V273)</f>
        <v>0</v>
      </c>
      <c r="X273">
        <f>0.61365*exp(17.502*W273/(240.97+W273))</f>
        <v>0</v>
      </c>
      <c r="Y273">
        <f>(Z273/AA273*100)</f>
        <v>0</v>
      </c>
      <c r="Z273">
        <f>DD273*(DI273+DJ273)/1000</f>
        <v>0</v>
      </c>
      <c r="AA273">
        <f>0.61365*exp(17.502*DK273/(240.97+DK273))</f>
        <v>0</v>
      </c>
      <c r="AB273">
        <f>(X273-DD273*(DI273+DJ273)/1000)</f>
        <v>0</v>
      </c>
      <c r="AC273">
        <f>(-J273*44100)</f>
        <v>0</v>
      </c>
      <c r="AD273">
        <f>2*29.3*R273*0.92*(DK273-W273)</f>
        <v>0</v>
      </c>
      <c r="AE273">
        <f>2*0.95*5.67E-8*(((DK273+$B$7)+273)^4-(W273+273)^4)</f>
        <v>0</v>
      </c>
      <c r="AF273">
        <f>U273+AE273+AC273+AD273</f>
        <v>0</v>
      </c>
      <c r="AG273">
        <f>DH273*AU273*(DC273-DB273*(1000-AU273*DE273)/(1000-AU273*DD273))/(100*CV273)</f>
        <v>0</v>
      </c>
      <c r="AH273">
        <f>1000*DH273*AU273*(DD273-DE273)/(100*CV273*(1000-AU273*DD273))</f>
        <v>0</v>
      </c>
      <c r="AI273">
        <f>(AJ273 - AK273 - DI273*1E3/(8.314*(DK273+273.15)) * AM273/DH273 * AL273) * DH273/(100*CV273) * (1000 - DE273)/1000</f>
        <v>0</v>
      </c>
      <c r="AJ273">
        <v>905.542531600962</v>
      </c>
      <c r="AK273">
        <v>907.696345454546</v>
      </c>
      <c r="AL273">
        <v>-0.741949319944406</v>
      </c>
      <c r="AM273">
        <v>66.9187214372058</v>
      </c>
      <c r="AN273">
        <f>(AP273 - AO273 + DI273*1E3/(8.314*(DK273+273.15)) * AR273/DH273 * AQ273) * DH273/(100*CV273) * 1000/(1000 - AP273)</f>
        <v>0</v>
      </c>
      <c r="AO273">
        <v>11.6839768539039</v>
      </c>
      <c r="AP273">
        <v>11.7182751515152</v>
      </c>
      <c r="AQ273">
        <v>-0.00111599794584947</v>
      </c>
      <c r="AR273">
        <v>78.3317993378025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MAX(0,($B$13+$C$13*DP273)/(1+$D$13*DP273)*DI273/(DK273+273)*$E$13)</f>
        <v>0</v>
      </c>
      <c r="AX273" t="s">
        <v>419</v>
      </c>
      <c r="AY273" t="s">
        <v>419</v>
      </c>
      <c r="AZ273">
        <v>0</v>
      </c>
      <c r="BA273">
        <v>0</v>
      </c>
      <c r="BB273">
        <f>1-AZ273/BA273</f>
        <v>0</v>
      </c>
      <c r="BC273">
        <v>0</v>
      </c>
      <c r="BD273" t="s">
        <v>419</v>
      </c>
      <c r="BE273" t="s">
        <v>419</v>
      </c>
      <c r="BF273">
        <v>0</v>
      </c>
      <c r="BG273">
        <v>0</v>
      </c>
      <c r="BH273">
        <f>1-BF273/BG273</f>
        <v>0</v>
      </c>
      <c r="BI273">
        <v>0.5</v>
      </c>
      <c r="BJ273">
        <f>CS273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419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f>$B$11*DQ273+$C$11*DR273+$F$11*EC273*(1-EF273)</f>
        <v>0</v>
      </c>
      <c r="CS273">
        <f>CR273*CT273</f>
        <v>0</v>
      </c>
      <c r="CT273">
        <f>($B$11*$D$9+$C$11*$D$9+$F$11*((EP273+EH273)/MAX(EP273+EH273+EQ273, 0.1)*$I$9+EQ273/MAX(EP273+EH273+EQ273, 0.1)*$J$9))/($B$11+$C$11+$F$11)</f>
        <v>0</v>
      </c>
      <c r="CU273">
        <f>($B$11*$K$9+$C$11*$K$9+$F$11*((EP273+EH273)/MAX(EP273+EH273+EQ273, 0.1)*$P$9+EQ273/MAX(EP273+EH273+EQ273, 0.1)*$Q$9))/($B$11+$C$11+$F$11)</f>
        <v>0</v>
      </c>
      <c r="CV273">
        <v>6</v>
      </c>
      <c r="CW273">
        <v>0.5</v>
      </c>
      <c r="CX273" t="s">
        <v>420</v>
      </c>
      <c r="CY273">
        <v>2</v>
      </c>
      <c r="CZ273" t="b">
        <v>1</v>
      </c>
      <c r="DA273">
        <v>1654195816.85</v>
      </c>
      <c r="DB273">
        <v>898.7089</v>
      </c>
      <c r="DC273">
        <v>895.2739</v>
      </c>
      <c r="DD273">
        <v>11.72916</v>
      </c>
      <c r="DE273">
        <v>11.68961</v>
      </c>
      <c r="DF273">
        <v>895.4109</v>
      </c>
      <c r="DG273">
        <v>11.70678</v>
      </c>
      <c r="DH273">
        <v>600.0166</v>
      </c>
      <c r="DI273">
        <v>90.52678</v>
      </c>
      <c r="DJ273">
        <v>0.09997153</v>
      </c>
      <c r="DK273">
        <v>20.88716</v>
      </c>
      <c r="DL273">
        <v>20.62257</v>
      </c>
      <c r="DM273">
        <v>999.9</v>
      </c>
      <c r="DN273">
        <v>0</v>
      </c>
      <c r="DO273">
        <v>0</v>
      </c>
      <c r="DP273">
        <v>9994.305</v>
      </c>
      <c r="DQ273">
        <v>0</v>
      </c>
      <c r="DR273">
        <v>926.4097</v>
      </c>
      <c r="DS273">
        <v>3.434949</v>
      </c>
      <c r="DT273">
        <v>909.3751</v>
      </c>
      <c r="DU273">
        <v>905.8632</v>
      </c>
      <c r="DV273">
        <v>0.03954545</v>
      </c>
      <c r="DW273">
        <v>895.2739</v>
      </c>
      <c r="DX273">
        <v>11.68961</v>
      </c>
      <c r="DY273">
        <v>1.061801</v>
      </c>
      <c r="DZ273">
        <v>1.058222</v>
      </c>
      <c r="EA273">
        <v>7.793185</v>
      </c>
      <c r="EB273">
        <v>7.743637</v>
      </c>
      <c r="EC273">
        <v>0</v>
      </c>
      <c r="ED273">
        <v>0</v>
      </c>
      <c r="EE273">
        <v>0</v>
      </c>
      <c r="EF273">
        <v>0</v>
      </c>
      <c r="EG273">
        <v>-11.6</v>
      </c>
      <c r="EH273">
        <v>0</v>
      </c>
      <c r="EI273">
        <v>16.65</v>
      </c>
      <c r="EJ273">
        <v>-5.1</v>
      </c>
      <c r="EK273">
        <v>31.375</v>
      </c>
      <c r="EL273">
        <v>38.25</v>
      </c>
      <c r="EM273">
        <v>33.937</v>
      </c>
      <c r="EN273">
        <v>38.5372</v>
      </c>
      <c r="EO273">
        <v>32.625</v>
      </c>
      <c r="EP273">
        <v>0</v>
      </c>
      <c r="EQ273">
        <v>0</v>
      </c>
      <c r="ER273">
        <v>0</v>
      </c>
      <c r="ES273">
        <v>1654195820.5</v>
      </c>
      <c r="ET273">
        <v>0</v>
      </c>
      <c r="EU273">
        <v>-2.73076923076923</v>
      </c>
      <c r="EV273">
        <v>-48.2735043488377</v>
      </c>
      <c r="EW273">
        <v>-84.3247855848741</v>
      </c>
      <c r="EX273">
        <v>28.1346153846154</v>
      </c>
      <c r="EY273">
        <v>15</v>
      </c>
      <c r="EZ273">
        <v>0</v>
      </c>
      <c r="FA273" t="s">
        <v>421</v>
      </c>
      <c r="FB273">
        <v>1653839153.1</v>
      </c>
      <c r="FC273">
        <v>1653839148.6</v>
      </c>
      <c r="FD273">
        <v>0</v>
      </c>
      <c r="FE273">
        <v>0.832</v>
      </c>
      <c r="FF273">
        <v>0.044</v>
      </c>
      <c r="FG273">
        <v>2.673</v>
      </c>
      <c r="FH273">
        <v>0.008</v>
      </c>
      <c r="FI273">
        <v>427</v>
      </c>
      <c r="FJ273">
        <v>11</v>
      </c>
      <c r="FK273">
        <v>0.49</v>
      </c>
      <c r="FL273">
        <v>0.23</v>
      </c>
      <c r="FM273">
        <v>3.62461933333333</v>
      </c>
      <c r="FN273">
        <v>-1.78571639599555</v>
      </c>
      <c r="FO273">
        <v>0.135556162873139</v>
      </c>
      <c r="FP273">
        <v>-1</v>
      </c>
      <c r="FQ273">
        <v>-1</v>
      </c>
      <c r="FR273">
        <v>-36.2307692375879</v>
      </c>
      <c r="FS273">
        <v>12.7718440328717</v>
      </c>
      <c r="FT273">
        <v>0</v>
      </c>
      <c r="FU273">
        <v>-0.00488366853333333</v>
      </c>
      <c r="FV273">
        <v>0.396094130402669</v>
      </c>
      <c r="FW273">
        <v>0.03110479720623</v>
      </c>
      <c r="FX273">
        <v>0</v>
      </c>
      <c r="FY273">
        <v>0</v>
      </c>
      <c r="FZ273">
        <v>2</v>
      </c>
      <c r="GA273" t="s">
        <v>422</v>
      </c>
      <c r="GB273">
        <v>3.20914</v>
      </c>
      <c r="GC273">
        <v>2.7548</v>
      </c>
      <c r="GD273">
        <v>0.157375</v>
      </c>
      <c r="GE273">
        <v>0.157359</v>
      </c>
      <c r="GF273">
        <v>0.0627845</v>
      </c>
      <c r="GG273">
        <v>0.0632227</v>
      </c>
      <c r="GH273">
        <v>33115.2</v>
      </c>
      <c r="GI273">
        <v>36533</v>
      </c>
      <c r="GJ273">
        <v>35585.6</v>
      </c>
      <c r="GK273">
        <v>39324.4</v>
      </c>
      <c r="GL273">
        <v>47227.5</v>
      </c>
      <c r="GM273">
        <v>53133.8</v>
      </c>
      <c r="GN273">
        <v>55513.4</v>
      </c>
      <c r="GO273">
        <v>62977.9</v>
      </c>
      <c r="GP273">
        <v>2.2297</v>
      </c>
      <c r="GQ273">
        <v>2.4196</v>
      </c>
      <c r="GR273">
        <v>0.0504777</v>
      </c>
      <c r="GS273">
        <v>0</v>
      </c>
      <c r="GT273">
        <v>19.7971</v>
      </c>
      <c r="GU273">
        <v>999.9</v>
      </c>
      <c r="GV273">
        <v>46.411</v>
      </c>
      <c r="GW273">
        <v>20.11</v>
      </c>
      <c r="GX273">
        <v>12.1131</v>
      </c>
      <c r="GY273">
        <v>54.7966</v>
      </c>
      <c r="GZ273">
        <v>35.4087</v>
      </c>
      <c r="HA273">
        <v>2</v>
      </c>
      <c r="HB273">
        <v>-0.426037</v>
      </c>
      <c r="HC273">
        <v>0</v>
      </c>
      <c r="HD273">
        <v>20.1799</v>
      </c>
      <c r="HE273">
        <v>5.20366</v>
      </c>
      <c r="HF273">
        <v>12.0041</v>
      </c>
      <c r="HG273">
        <v>4.97575</v>
      </c>
      <c r="HH273">
        <v>3.293</v>
      </c>
      <c r="HI273">
        <v>456.4</v>
      </c>
      <c r="HJ273">
        <v>9999</v>
      </c>
      <c r="HK273">
        <v>9999</v>
      </c>
      <c r="HL273">
        <v>8593.3</v>
      </c>
      <c r="HM273">
        <v>1.86248</v>
      </c>
      <c r="HN273">
        <v>1.86768</v>
      </c>
      <c r="HO273">
        <v>1.8674</v>
      </c>
      <c r="HP273">
        <v>1.86845</v>
      </c>
      <c r="HQ273">
        <v>1.86944</v>
      </c>
      <c r="HR273">
        <v>1.86553</v>
      </c>
      <c r="HS273">
        <v>1.86662</v>
      </c>
      <c r="HT273">
        <v>1.86804</v>
      </c>
      <c r="HU273">
        <v>5</v>
      </c>
      <c r="HV273">
        <v>0</v>
      </c>
      <c r="HW273">
        <v>0</v>
      </c>
      <c r="HX273">
        <v>0</v>
      </c>
      <c r="HY273" t="s">
        <v>423</v>
      </c>
      <c r="HZ273" t="s">
        <v>424</v>
      </c>
      <c r="IA273" t="s">
        <v>425</v>
      </c>
      <c r="IB273" t="s">
        <v>425</v>
      </c>
      <c r="IC273" t="s">
        <v>425</v>
      </c>
      <c r="ID273" t="s">
        <v>425</v>
      </c>
      <c r="IE273">
        <v>0</v>
      </c>
      <c r="IF273">
        <v>100</v>
      </c>
      <c r="IG273">
        <v>100</v>
      </c>
      <c r="IH273">
        <v>3.295</v>
      </c>
      <c r="II273">
        <v>0.0221</v>
      </c>
      <c r="IJ273">
        <v>2.1281692141418</v>
      </c>
      <c r="IK273">
        <v>0.00126289029031032</v>
      </c>
      <c r="IL273">
        <v>1.41772891061911e-08</v>
      </c>
      <c r="IM273">
        <v>3.84268295795709e-11</v>
      </c>
      <c r="IN273">
        <v>-0.00961934716735676</v>
      </c>
      <c r="IO273">
        <v>-0.0181798780298593</v>
      </c>
      <c r="IP273">
        <v>0.00198435848900387</v>
      </c>
      <c r="IQ273">
        <v>-1.69116240974151e-05</v>
      </c>
      <c r="IR273">
        <v>-3</v>
      </c>
      <c r="IS273">
        <v>2251</v>
      </c>
      <c r="IT273">
        <v>1</v>
      </c>
      <c r="IU273">
        <v>27</v>
      </c>
      <c r="IV273">
        <v>5944.4</v>
      </c>
      <c r="IW273">
        <v>5944.5</v>
      </c>
      <c r="IX273">
        <v>0.150146</v>
      </c>
      <c r="IY273">
        <v>4.99756</v>
      </c>
      <c r="IZ273">
        <v>2.24854</v>
      </c>
      <c r="JA273">
        <v>2.60864</v>
      </c>
      <c r="JB273">
        <v>1.99585</v>
      </c>
      <c r="JC273">
        <v>2.29492</v>
      </c>
      <c r="JD273">
        <v>23.8602</v>
      </c>
      <c r="JE273">
        <v>14.6661</v>
      </c>
      <c r="JF273">
        <v>2</v>
      </c>
      <c r="JG273">
        <v>616.459</v>
      </c>
      <c r="JH273">
        <v>768.314</v>
      </c>
      <c r="JI273">
        <v>20.2353</v>
      </c>
      <c r="JJ273">
        <v>21.5272</v>
      </c>
      <c r="JK273">
        <v>30.0012</v>
      </c>
      <c r="JL273">
        <v>21.3025</v>
      </c>
      <c r="JM273">
        <v>21.2313</v>
      </c>
      <c r="JN273">
        <v>-1</v>
      </c>
      <c r="JO273">
        <v>-30</v>
      </c>
      <c r="JP273">
        <v>-30</v>
      </c>
      <c r="JQ273">
        <v>-999.9</v>
      </c>
      <c r="JR273">
        <v>420.1</v>
      </c>
      <c r="JS273">
        <v>0</v>
      </c>
      <c r="JT273">
        <v>103.061</v>
      </c>
      <c r="JU273">
        <v>104.89</v>
      </c>
    </row>
    <row r="274" spans="1:281">
      <c r="A274">
        <v>258</v>
      </c>
      <c r="B274">
        <v>1654195879.6</v>
      </c>
      <c r="C274">
        <v>15422.5</v>
      </c>
      <c r="D274" t="s">
        <v>939</v>
      </c>
      <c r="E274" t="s">
        <v>940</v>
      </c>
      <c r="F274">
        <v>5</v>
      </c>
      <c r="G274" t="s">
        <v>417</v>
      </c>
      <c r="H274" t="s">
        <v>418</v>
      </c>
      <c r="I274">
        <v>1654195876.6</v>
      </c>
      <c r="J274">
        <f>(K274)/1000</f>
        <v>0</v>
      </c>
      <c r="K274">
        <f>IF(CZ274, AN274, AH274)</f>
        <v>0</v>
      </c>
      <c r="L274">
        <f>IF(CZ274, AI274, AG274)</f>
        <v>0</v>
      </c>
      <c r="M274">
        <f>DB274 - IF(AU274&gt;1, L274*CV274*100.0/(AW274*DP274), 0)</f>
        <v>0</v>
      </c>
      <c r="N274">
        <f>((T274-J274/2)*M274-L274)/(T274+J274/2)</f>
        <v>0</v>
      </c>
      <c r="O274">
        <f>N274*(DI274+DJ274)/1000.0</f>
        <v>0</v>
      </c>
      <c r="P274">
        <f>(DB274 - IF(AU274&gt;1, L274*CV274*100.0/(AW274*DP274), 0))*(DI274+DJ274)/1000.0</f>
        <v>0</v>
      </c>
      <c r="Q274">
        <f>2.0/((1/S274-1/R274)+SIGN(S274)*SQRT((1/S274-1/R274)*(1/S274-1/R274) + 4*CW274/((CW274+1)*(CW274+1))*(2*1/S274*1/R274-1/R274*1/R274)))</f>
        <v>0</v>
      </c>
      <c r="R274">
        <f>IF(LEFT(CX274,1)&lt;&gt;"0",IF(LEFT(CX274,1)="1",3.0,CY274),$D$5+$E$5*(DP274*DI274/($K$5*1000))+$F$5*(DP274*DI274/($K$5*1000))*MAX(MIN(CV274,$J$5),$I$5)*MAX(MIN(CV274,$J$5),$I$5)+$G$5*MAX(MIN(CV274,$J$5),$I$5)*(DP274*DI274/($K$5*1000))+$H$5*(DP274*DI274/($K$5*1000))*(DP274*DI274/($K$5*1000)))</f>
        <v>0</v>
      </c>
      <c r="S274">
        <f>J274*(1000-(1000*0.61365*exp(17.502*W274/(240.97+W274))/(DI274+DJ274)+DD274)/2)/(1000*0.61365*exp(17.502*W274/(240.97+W274))/(DI274+DJ274)-DD274)</f>
        <v>0</v>
      </c>
      <c r="T274">
        <f>1/((CW274+1)/(Q274/1.6)+1/(R274/1.37)) + CW274/((CW274+1)/(Q274/1.6) + CW274/(R274/1.37))</f>
        <v>0</v>
      </c>
      <c r="U274">
        <f>(CR274*CU274)</f>
        <v>0</v>
      </c>
      <c r="V274">
        <f>(DK274+(U274+2*0.95*5.67E-8*(((DK274+$B$7)+273)^4-(DK274+273)^4)-44100*J274)/(1.84*29.3*R274+8*0.95*5.67E-8*(DK274+273)^3))</f>
        <v>0</v>
      </c>
      <c r="W274">
        <f>($C$7*DL274+$D$7*DM274+$E$7*V274)</f>
        <v>0</v>
      </c>
      <c r="X274">
        <f>0.61365*exp(17.502*W274/(240.97+W274))</f>
        <v>0</v>
      </c>
      <c r="Y274">
        <f>(Z274/AA274*100)</f>
        <v>0</v>
      </c>
      <c r="Z274">
        <f>DD274*(DI274+DJ274)/1000</f>
        <v>0</v>
      </c>
      <c r="AA274">
        <f>0.61365*exp(17.502*DK274/(240.97+DK274))</f>
        <v>0</v>
      </c>
      <c r="AB274">
        <f>(X274-DD274*(DI274+DJ274)/1000)</f>
        <v>0</v>
      </c>
      <c r="AC274">
        <f>(-J274*44100)</f>
        <v>0</v>
      </c>
      <c r="AD274">
        <f>2*29.3*R274*0.92*(DK274-W274)</f>
        <v>0</v>
      </c>
      <c r="AE274">
        <f>2*0.95*5.67E-8*(((DK274+$B$7)+273)^4-(W274+273)^4)</f>
        <v>0</v>
      </c>
      <c r="AF274">
        <f>U274+AE274+AC274+AD274</f>
        <v>0</v>
      </c>
      <c r="AG274">
        <f>DH274*AU274*(DC274-DB274*(1000-AU274*DE274)/(1000-AU274*DD274))/(100*CV274)</f>
        <v>0</v>
      </c>
      <c r="AH274">
        <f>1000*DH274*AU274*(DD274-DE274)/(100*CV274*(1000-AU274*DD274))</f>
        <v>0</v>
      </c>
      <c r="AI274">
        <f>(AJ274 - AK274 - DI274*1E3/(8.314*(DK274+273.15)) * AM274/DH274 * AL274) * DH274/(100*CV274) * (1000 - DE274)/1000</f>
        <v>0</v>
      </c>
      <c r="AJ274">
        <v>862.78544861468</v>
      </c>
      <c r="AK274">
        <v>864.829921212121</v>
      </c>
      <c r="AL274">
        <v>-0.677052947646108</v>
      </c>
      <c r="AM274">
        <v>66.9187214372058</v>
      </c>
      <c r="AN274">
        <f>(AP274 - AO274 + DI274*1E3/(8.314*(DK274+273.15)) * AR274/DH274 * AQ274) * DH274/(100*CV274) * 1000/(1000 - AP274)</f>
        <v>0</v>
      </c>
      <c r="AO274">
        <v>11.7998794805196</v>
      </c>
      <c r="AP274">
        <v>11.8364503030303</v>
      </c>
      <c r="AQ274">
        <v>-0.00105175300018408</v>
      </c>
      <c r="AR274">
        <v>78.3317993378025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MAX(0,($B$13+$C$13*DP274)/(1+$D$13*DP274)*DI274/(DK274+273)*$E$13)</f>
        <v>0</v>
      </c>
      <c r="AX274" t="s">
        <v>419</v>
      </c>
      <c r="AY274" t="s">
        <v>419</v>
      </c>
      <c r="AZ274">
        <v>0</v>
      </c>
      <c r="BA274">
        <v>0</v>
      </c>
      <c r="BB274">
        <f>1-AZ274/BA274</f>
        <v>0</v>
      </c>
      <c r="BC274">
        <v>0</v>
      </c>
      <c r="BD274" t="s">
        <v>419</v>
      </c>
      <c r="BE274" t="s">
        <v>419</v>
      </c>
      <c r="BF274">
        <v>0</v>
      </c>
      <c r="BG274">
        <v>0</v>
      </c>
      <c r="BH274">
        <f>1-BF274/BG274</f>
        <v>0</v>
      </c>
      <c r="BI274">
        <v>0.5</v>
      </c>
      <c r="BJ274">
        <f>CS274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419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f>$B$11*DQ274+$C$11*DR274+$F$11*EC274*(1-EF274)</f>
        <v>0</v>
      </c>
      <c r="CS274">
        <f>CR274*CT274</f>
        <v>0</v>
      </c>
      <c r="CT274">
        <f>($B$11*$D$9+$C$11*$D$9+$F$11*((EP274+EH274)/MAX(EP274+EH274+EQ274, 0.1)*$I$9+EQ274/MAX(EP274+EH274+EQ274, 0.1)*$J$9))/($B$11+$C$11+$F$11)</f>
        <v>0</v>
      </c>
      <c r="CU274">
        <f>($B$11*$K$9+$C$11*$K$9+$F$11*((EP274+EH274)/MAX(EP274+EH274+EQ274, 0.1)*$P$9+EQ274/MAX(EP274+EH274+EQ274, 0.1)*$Q$9))/($B$11+$C$11+$F$11)</f>
        <v>0</v>
      </c>
      <c r="CV274">
        <v>6</v>
      </c>
      <c r="CW274">
        <v>0.5</v>
      </c>
      <c r="CX274" t="s">
        <v>420</v>
      </c>
      <c r="CY274">
        <v>2</v>
      </c>
      <c r="CZ274" t="b">
        <v>1</v>
      </c>
      <c r="DA274">
        <v>1654195876.6</v>
      </c>
      <c r="DB274">
        <v>856.272181818182</v>
      </c>
      <c r="DC274">
        <v>853.062818181818</v>
      </c>
      <c r="DD274">
        <v>11.8486363636364</v>
      </c>
      <c r="DE274">
        <v>11.8091818181818</v>
      </c>
      <c r="DF274">
        <v>853.032545454545</v>
      </c>
      <c r="DG274">
        <v>11.8237363636364</v>
      </c>
      <c r="DH274">
        <v>599.999454545455</v>
      </c>
      <c r="DI274">
        <v>90.5271545454546</v>
      </c>
      <c r="DJ274">
        <v>0.0999439727272727</v>
      </c>
      <c r="DK274">
        <v>21.0561545454545</v>
      </c>
      <c r="DL274">
        <v>20.8038909090909</v>
      </c>
      <c r="DM274">
        <v>999.9</v>
      </c>
      <c r="DN274">
        <v>0</v>
      </c>
      <c r="DO274">
        <v>0</v>
      </c>
      <c r="DP274">
        <v>9988.17727272727</v>
      </c>
      <c r="DQ274">
        <v>0</v>
      </c>
      <c r="DR274">
        <v>926.052090909091</v>
      </c>
      <c r="DS274">
        <v>3.20937909090909</v>
      </c>
      <c r="DT274">
        <v>866.539454545455</v>
      </c>
      <c r="DU274">
        <v>863.257363636364</v>
      </c>
      <c r="DV274">
        <v>0.0394420727272727</v>
      </c>
      <c r="DW274">
        <v>853.062818181818</v>
      </c>
      <c r="DX274">
        <v>11.8091818181818</v>
      </c>
      <c r="DY274">
        <v>1.07262272727273</v>
      </c>
      <c r="DZ274">
        <v>1.06905181818182</v>
      </c>
      <c r="EA274">
        <v>7.94204545454545</v>
      </c>
      <c r="EB274">
        <v>7.89306454545454</v>
      </c>
      <c r="EC274">
        <v>0</v>
      </c>
      <c r="ED274">
        <v>0</v>
      </c>
      <c r="EE274">
        <v>0</v>
      </c>
      <c r="EF274">
        <v>0</v>
      </c>
      <c r="EG274">
        <v>-0.5</v>
      </c>
      <c r="EH274">
        <v>0</v>
      </c>
      <c r="EI274">
        <v>19.1818181818182</v>
      </c>
      <c r="EJ274">
        <v>-3.95454545454545</v>
      </c>
      <c r="EK274">
        <v>31.5</v>
      </c>
      <c r="EL274">
        <v>38.375</v>
      </c>
      <c r="EM274">
        <v>34.0849090909091</v>
      </c>
      <c r="EN274">
        <v>38.687</v>
      </c>
      <c r="EO274">
        <v>32.75</v>
      </c>
      <c r="EP274">
        <v>0</v>
      </c>
      <c r="EQ274">
        <v>0</v>
      </c>
      <c r="ER274">
        <v>0</v>
      </c>
      <c r="ES274">
        <v>1654195880.5</v>
      </c>
      <c r="ET274">
        <v>0</v>
      </c>
      <c r="EU274">
        <v>1.05769230769231</v>
      </c>
      <c r="EV274">
        <v>-0.70085423433988</v>
      </c>
      <c r="EW274">
        <v>-35.1623937950177</v>
      </c>
      <c r="EX274">
        <v>24.25</v>
      </c>
      <c r="EY274">
        <v>15</v>
      </c>
      <c r="EZ274">
        <v>0</v>
      </c>
      <c r="FA274" t="s">
        <v>421</v>
      </c>
      <c r="FB274">
        <v>1653839153.1</v>
      </c>
      <c r="FC274">
        <v>1653839148.6</v>
      </c>
      <c r="FD274">
        <v>0</v>
      </c>
      <c r="FE274">
        <v>0.832</v>
      </c>
      <c r="FF274">
        <v>0.044</v>
      </c>
      <c r="FG274">
        <v>2.673</v>
      </c>
      <c r="FH274">
        <v>0.008</v>
      </c>
      <c r="FI274">
        <v>427</v>
      </c>
      <c r="FJ274">
        <v>11</v>
      </c>
      <c r="FK274">
        <v>0.49</v>
      </c>
      <c r="FL274">
        <v>0.23</v>
      </c>
      <c r="FM274">
        <v>3.26717870967742</v>
      </c>
      <c r="FN274">
        <v>-0.436523225806457</v>
      </c>
      <c r="FO274">
        <v>0.05972025996216</v>
      </c>
      <c r="FP274">
        <v>-1</v>
      </c>
      <c r="FQ274">
        <v>0.173076923076923</v>
      </c>
      <c r="FR274">
        <v>6.61538491509293</v>
      </c>
      <c r="FS274">
        <v>11.2864301671148</v>
      </c>
      <c r="FT274">
        <v>0</v>
      </c>
      <c r="FU274">
        <v>-0.00353800516129032</v>
      </c>
      <c r="FV274">
        <v>0.40314193983871</v>
      </c>
      <c r="FW274">
        <v>0.0326444951743083</v>
      </c>
      <c r="FX274">
        <v>0</v>
      </c>
      <c r="FY274">
        <v>0</v>
      </c>
      <c r="FZ274">
        <v>2</v>
      </c>
      <c r="GA274" t="s">
        <v>422</v>
      </c>
      <c r="GB274">
        <v>3.20896</v>
      </c>
      <c r="GC274">
        <v>2.75487</v>
      </c>
      <c r="GD274">
        <v>0.152402</v>
      </c>
      <c r="GE274">
        <v>0.152401</v>
      </c>
      <c r="GF274">
        <v>0.0632211</v>
      </c>
      <c r="GG274">
        <v>0.0636612</v>
      </c>
      <c r="GH274">
        <v>33300</v>
      </c>
      <c r="GI274">
        <v>36732.3</v>
      </c>
      <c r="GJ274">
        <v>35575.6</v>
      </c>
      <c r="GK274">
        <v>39309.2</v>
      </c>
      <c r="GL274">
        <v>47194.6</v>
      </c>
      <c r="GM274">
        <v>53090.1</v>
      </c>
      <c r="GN274">
        <v>55501.5</v>
      </c>
      <c r="GO274">
        <v>62956.1</v>
      </c>
      <c r="GP274">
        <v>2.22675</v>
      </c>
      <c r="GQ274">
        <v>2.41575</v>
      </c>
      <c r="GR274">
        <v>0.0520423</v>
      </c>
      <c r="GS274">
        <v>0</v>
      </c>
      <c r="GT274">
        <v>19.9632</v>
      </c>
      <c r="GU274">
        <v>999.9</v>
      </c>
      <c r="GV274">
        <v>46.655</v>
      </c>
      <c r="GW274">
        <v>20.211</v>
      </c>
      <c r="GX274">
        <v>12.2529</v>
      </c>
      <c r="GY274">
        <v>54.9466</v>
      </c>
      <c r="GZ274">
        <v>35.3966</v>
      </c>
      <c r="HA274">
        <v>2</v>
      </c>
      <c r="HB274">
        <v>-0.411626</v>
      </c>
      <c r="HC274">
        <v>0</v>
      </c>
      <c r="HD274">
        <v>20.1805</v>
      </c>
      <c r="HE274">
        <v>5.20471</v>
      </c>
      <c r="HF274">
        <v>12.0041</v>
      </c>
      <c r="HG274">
        <v>4.9758</v>
      </c>
      <c r="HH274">
        <v>3.293</v>
      </c>
      <c r="HI274">
        <v>456.4</v>
      </c>
      <c r="HJ274">
        <v>9999</v>
      </c>
      <c r="HK274">
        <v>9999</v>
      </c>
      <c r="HL274">
        <v>8593.3</v>
      </c>
      <c r="HM274">
        <v>1.86249</v>
      </c>
      <c r="HN274">
        <v>1.86768</v>
      </c>
      <c r="HO274">
        <v>1.86744</v>
      </c>
      <c r="HP274">
        <v>1.86846</v>
      </c>
      <c r="HQ274">
        <v>1.86948</v>
      </c>
      <c r="HR274">
        <v>1.86554</v>
      </c>
      <c r="HS274">
        <v>1.86662</v>
      </c>
      <c r="HT274">
        <v>1.86803</v>
      </c>
      <c r="HU274">
        <v>5</v>
      </c>
      <c r="HV274">
        <v>0</v>
      </c>
      <c r="HW274">
        <v>0</v>
      </c>
      <c r="HX274">
        <v>0</v>
      </c>
      <c r="HY274" t="s">
        <v>423</v>
      </c>
      <c r="HZ274" t="s">
        <v>424</v>
      </c>
      <c r="IA274" t="s">
        <v>425</v>
      </c>
      <c r="IB274" t="s">
        <v>425</v>
      </c>
      <c r="IC274" t="s">
        <v>425</v>
      </c>
      <c r="ID274" t="s">
        <v>425</v>
      </c>
      <c r="IE274">
        <v>0</v>
      </c>
      <c r="IF274">
        <v>100</v>
      </c>
      <c r="IG274">
        <v>100</v>
      </c>
      <c r="IH274">
        <v>3.237</v>
      </c>
      <c r="II274">
        <v>0.0246</v>
      </c>
      <c r="IJ274">
        <v>2.1281692141418</v>
      </c>
      <c r="IK274">
        <v>0.00126289029031032</v>
      </c>
      <c r="IL274">
        <v>1.41772891061911e-08</v>
      </c>
      <c r="IM274">
        <v>3.84268295795709e-11</v>
      </c>
      <c r="IN274">
        <v>-0.00961934716735676</v>
      </c>
      <c r="IO274">
        <v>-0.0181798780298593</v>
      </c>
      <c r="IP274">
        <v>0.00198435848900387</v>
      </c>
      <c r="IQ274">
        <v>-1.69116240974151e-05</v>
      </c>
      <c r="IR274">
        <v>-3</v>
      </c>
      <c r="IS274">
        <v>2251</v>
      </c>
      <c r="IT274">
        <v>1</v>
      </c>
      <c r="IU274">
        <v>27</v>
      </c>
      <c r="IV274">
        <v>5945.4</v>
      </c>
      <c r="IW274">
        <v>5945.5</v>
      </c>
      <c r="IX274">
        <v>0.150146</v>
      </c>
      <c r="IY274">
        <v>4.99756</v>
      </c>
      <c r="IZ274">
        <v>2.24854</v>
      </c>
      <c r="JA274">
        <v>2.60864</v>
      </c>
      <c r="JB274">
        <v>1.99585</v>
      </c>
      <c r="JC274">
        <v>2.34497</v>
      </c>
      <c r="JD274">
        <v>24.0023</v>
      </c>
      <c r="JE274">
        <v>14.6574</v>
      </c>
      <c r="JF274">
        <v>2</v>
      </c>
      <c r="JG274">
        <v>616.69</v>
      </c>
      <c r="JH274">
        <v>767.862</v>
      </c>
      <c r="JI274">
        <v>20.4092</v>
      </c>
      <c r="JJ274">
        <v>21.7231</v>
      </c>
      <c r="JK274">
        <v>30.0012</v>
      </c>
      <c r="JL274">
        <v>21.4987</v>
      </c>
      <c r="JM274">
        <v>21.4269</v>
      </c>
      <c r="JN274">
        <v>-1</v>
      </c>
      <c r="JO274">
        <v>-30</v>
      </c>
      <c r="JP274">
        <v>-30</v>
      </c>
      <c r="JQ274">
        <v>-999.9</v>
      </c>
      <c r="JR274">
        <v>420.1</v>
      </c>
      <c r="JS274">
        <v>0</v>
      </c>
      <c r="JT274">
        <v>103.036</v>
      </c>
      <c r="JU274">
        <v>104.852</v>
      </c>
    </row>
    <row r="275" spans="1:281">
      <c r="A275">
        <v>259</v>
      </c>
      <c r="B275">
        <v>1654195939.6</v>
      </c>
      <c r="C275">
        <v>15482.5</v>
      </c>
      <c r="D275" t="s">
        <v>941</v>
      </c>
      <c r="E275" t="s">
        <v>942</v>
      </c>
      <c r="F275">
        <v>5</v>
      </c>
      <c r="G275" t="s">
        <v>417</v>
      </c>
      <c r="H275" t="s">
        <v>418</v>
      </c>
      <c r="I275">
        <v>1654195936.6</v>
      </c>
      <c r="J275">
        <f>(K275)/1000</f>
        <v>0</v>
      </c>
      <c r="K275">
        <f>IF(CZ275, AN275, AH275)</f>
        <v>0</v>
      </c>
      <c r="L275">
        <f>IF(CZ275, AI275, AG275)</f>
        <v>0</v>
      </c>
      <c r="M275">
        <f>DB275 - IF(AU275&gt;1, L275*CV275*100.0/(AW275*DP275), 0)</f>
        <v>0</v>
      </c>
      <c r="N275">
        <f>((T275-J275/2)*M275-L275)/(T275+J275/2)</f>
        <v>0</v>
      </c>
      <c r="O275">
        <f>N275*(DI275+DJ275)/1000.0</f>
        <v>0</v>
      </c>
      <c r="P275">
        <f>(DB275 - IF(AU275&gt;1, L275*CV275*100.0/(AW275*DP275), 0))*(DI275+DJ275)/1000.0</f>
        <v>0</v>
      </c>
      <c r="Q275">
        <f>2.0/((1/S275-1/R275)+SIGN(S275)*SQRT((1/S275-1/R275)*(1/S275-1/R275) + 4*CW275/((CW275+1)*(CW275+1))*(2*1/S275*1/R275-1/R275*1/R275)))</f>
        <v>0</v>
      </c>
      <c r="R275">
        <f>IF(LEFT(CX275,1)&lt;&gt;"0",IF(LEFT(CX275,1)="1",3.0,CY275),$D$5+$E$5*(DP275*DI275/($K$5*1000))+$F$5*(DP275*DI275/($K$5*1000))*MAX(MIN(CV275,$J$5),$I$5)*MAX(MIN(CV275,$J$5),$I$5)+$G$5*MAX(MIN(CV275,$J$5),$I$5)*(DP275*DI275/($K$5*1000))+$H$5*(DP275*DI275/($K$5*1000))*(DP275*DI275/($K$5*1000)))</f>
        <v>0</v>
      </c>
      <c r="S275">
        <f>J275*(1000-(1000*0.61365*exp(17.502*W275/(240.97+W275))/(DI275+DJ275)+DD275)/2)/(1000*0.61365*exp(17.502*W275/(240.97+W275))/(DI275+DJ275)-DD275)</f>
        <v>0</v>
      </c>
      <c r="T275">
        <f>1/((CW275+1)/(Q275/1.6)+1/(R275/1.37)) + CW275/((CW275+1)/(Q275/1.6) + CW275/(R275/1.37))</f>
        <v>0</v>
      </c>
      <c r="U275">
        <f>(CR275*CU275)</f>
        <v>0</v>
      </c>
      <c r="V275">
        <f>(DK275+(U275+2*0.95*5.67E-8*(((DK275+$B$7)+273)^4-(DK275+273)^4)-44100*J275)/(1.84*29.3*R275+8*0.95*5.67E-8*(DK275+273)^3))</f>
        <v>0</v>
      </c>
      <c r="W275">
        <f>($C$7*DL275+$D$7*DM275+$E$7*V275)</f>
        <v>0</v>
      </c>
      <c r="X275">
        <f>0.61365*exp(17.502*W275/(240.97+W275))</f>
        <v>0</v>
      </c>
      <c r="Y275">
        <f>(Z275/AA275*100)</f>
        <v>0</v>
      </c>
      <c r="Z275">
        <f>DD275*(DI275+DJ275)/1000</f>
        <v>0</v>
      </c>
      <c r="AA275">
        <f>0.61365*exp(17.502*DK275/(240.97+DK275))</f>
        <v>0</v>
      </c>
      <c r="AB275">
        <f>(X275-DD275*(DI275+DJ275)/1000)</f>
        <v>0</v>
      </c>
      <c r="AC275">
        <f>(-J275*44100)</f>
        <v>0</v>
      </c>
      <c r="AD275">
        <f>2*29.3*R275*0.92*(DK275-W275)</f>
        <v>0</v>
      </c>
      <c r="AE275">
        <f>2*0.95*5.67E-8*(((DK275+$B$7)+273)^4-(W275+273)^4)</f>
        <v>0</v>
      </c>
      <c r="AF275">
        <f>U275+AE275+AC275+AD275</f>
        <v>0</v>
      </c>
      <c r="AG275">
        <f>DH275*AU275*(DC275-DB275*(1000-AU275*DE275)/(1000-AU275*DD275))/(100*CV275)</f>
        <v>0</v>
      </c>
      <c r="AH275">
        <f>1000*DH275*AU275*(DD275-DE275)/(100*CV275*(1000-AU275*DD275))</f>
        <v>0</v>
      </c>
      <c r="AI275">
        <f>(AJ275 - AK275 - DI275*1E3/(8.314*(DK275+273.15)) * AM275/DH275 * AL275) * DH275/(100*CV275) * (1000 - DE275)/1000</f>
        <v>0</v>
      </c>
      <c r="AJ275">
        <v>890.850713430699</v>
      </c>
      <c r="AK275">
        <v>890.7478</v>
      </c>
      <c r="AL275">
        <v>-0.190648137931562</v>
      </c>
      <c r="AM275">
        <v>66.9187214372058</v>
      </c>
      <c r="AN275">
        <f>(AP275 - AO275 + DI275*1E3/(8.314*(DK275+273.15)) * AR275/DH275 * AQ275) * DH275/(100*CV275) * 1000/(1000 - AP275)</f>
        <v>0</v>
      </c>
      <c r="AO275">
        <v>11.9348624961247</v>
      </c>
      <c r="AP275">
        <v>11.9662981818182</v>
      </c>
      <c r="AQ275">
        <v>-0.000868797824267629</v>
      </c>
      <c r="AR275">
        <v>78.3317993378025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MAX(0,($B$13+$C$13*DP275)/(1+$D$13*DP275)*DI275/(DK275+273)*$E$13)</f>
        <v>0</v>
      </c>
      <c r="AX275" t="s">
        <v>419</v>
      </c>
      <c r="AY275" t="s">
        <v>419</v>
      </c>
      <c r="AZ275">
        <v>0</v>
      </c>
      <c r="BA275">
        <v>0</v>
      </c>
      <c r="BB275">
        <f>1-AZ275/BA275</f>
        <v>0</v>
      </c>
      <c r="BC275">
        <v>0</v>
      </c>
      <c r="BD275" t="s">
        <v>419</v>
      </c>
      <c r="BE275" t="s">
        <v>419</v>
      </c>
      <c r="BF275">
        <v>0</v>
      </c>
      <c r="BG275">
        <v>0</v>
      </c>
      <c r="BH275">
        <f>1-BF275/BG275</f>
        <v>0</v>
      </c>
      <c r="BI275">
        <v>0.5</v>
      </c>
      <c r="BJ275">
        <f>CS275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419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f>$B$11*DQ275+$C$11*DR275+$F$11*EC275*(1-EF275)</f>
        <v>0</v>
      </c>
      <c r="CS275">
        <f>CR275*CT275</f>
        <v>0</v>
      </c>
      <c r="CT275">
        <f>($B$11*$D$9+$C$11*$D$9+$F$11*((EP275+EH275)/MAX(EP275+EH275+EQ275, 0.1)*$I$9+EQ275/MAX(EP275+EH275+EQ275, 0.1)*$J$9))/($B$11+$C$11+$F$11)</f>
        <v>0</v>
      </c>
      <c r="CU275">
        <f>($B$11*$K$9+$C$11*$K$9+$F$11*((EP275+EH275)/MAX(EP275+EH275+EQ275, 0.1)*$P$9+EQ275/MAX(EP275+EH275+EQ275, 0.1)*$Q$9))/($B$11+$C$11+$F$11)</f>
        <v>0</v>
      </c>
      <c r="CV275">
        <v>6</v>
      </c>
      <c r="CW275">
        <v>0.5</v>
      </c>
      <c r="CX275" t="s">
        <v>420</v>
      </c>
      <c r="CY275">
        <v>2</v>
      </c>
      <c r="CZ275" t="b">
        <v>1</v>
      </c>
      <c r="DA275">
        <v>1654195936.6</v>
      </c>
      <c r="DB275">
        <v>880.641636363636</v>
      </c>
      <c r="DC275">
        <v>880.065636363636</v>
      </c>
      <c r="DD275">
        <v>11.9773727272727</v>
      </c>
      <c r="DE275">
        <v>11.9435</v>
      </c>
      <c r="DF275">
        <v>877.368545454545</v>
      </c>
      <c r="DG275">
        <v>11.9497454545455</v>
      </c>
      <c r="DH275">
        <v>600.016818181818</v>
      </c>
      <c r="DI275">
        <v>90.5197545454545</v>
      </c>
      <c r="DJ275">
        <v>0.100040436363636</v>
      </c>
      <c r="DK275">
        <v>21.223</v>
      </c>
      <c r="DL275">
        <v>20.9683363636364</v>
      </c>
      <c r="DM275">
        <v>999.9</v>
      </c>
      <c r="DN275">
        <v>0</v>
      </c>
      <c r="DO275">
        <v>0</v>
      </c>
      <c r="DP275">
        <v>10000.6863636364</v>
      </c>
      <c r="DQ275">
        <v>0</v>
      </c>
      <c r="DR275">
        <v>925.640545454546</v>
      </c>
      <c r="DS275">
        <v>0.576043963636364</v>
      </c>
      <c r="DT275">
        <v>891.317363636364</v>
      </c>
      <c r="DU275">
        <v>890.703636363636</v>
      </c>
      <c r="DV275">
        <v>0.0338723454545455</v>
      </c>
      <c r="DW275">
        <v>880.065636363636</v>
      </c>
      <c r="DX275">
        <v>11.9435</v>
      </c>
      <c r="DY275">
        <v>1.08419</v>
      </c>
      <c r="DZ275">
        <v>1.08112363636364</v>
      </c>
      <c r="EA275">
        <v>8.09971818181818</v>
      </c>
      <c r="EB275">
        <v>8.05806181818182</v>
      </c>
      <c r="EC275">
        <v>0</v>
      </c>
      <c r="ED275">
        <v>0</v>
      </c>
      <c r="EE275">
        <v>0</v>
      </c>
      <c r="EF275">
        <v>0</v>
      </c>
      <c r="EG275">
        <v>-3.54545454545455</v>
      </c>
      <c r="EH275">
        <v>0</v>
      </c>
      <c r="EI275">
        <v>24.5454545454545</v>
      </c>
      <c r="EJ275">
        <v>-0.818181818181818</v>
      </c>
      <c r="EK275">
        <v>31.6588181818182</v>
      </c>
      <c r="EL275">
        <v>38.5</v>
      </c>
      <c r="EM275">
        <v>34.25</v>
      </c>
      <c r="EN275">
        <v>38.812</v>
      </c>
      <c r="EO275">
        <v>32.8975454545455</v>
      </c>
      <c r="EP275">
        <v>0</v>
      </c>
      <c r="EQ275">
        <v>0</v>
      </c>
      <c r="ER275">
        <v>0</v>
      </c>
      <c r="ES275">
        <v>1654195940.5</v>
      </c>
      <c r="ET275">
        <v>0</v>
      </c>
      <c r="EU275">
        <v>0.153846153846154</v>
      </c>
      <c r="EV275">
        <v>10.7692312697896</v>
      </c>
      <c r="EW275">
        <v>-47.4700860556848</v>
      </c>
      <c r="EX275">
        <v>26.8653846153846</v>
      </c>
      <c r="EY275">
        <v>15</v>
      </c>
      <c r="EZ275">
        <v>0</v>
      </c>
      <c r="FA275" t="s">
        <v>421</v>
      </c>
      <c r="FB275">
        <v>1653839153.1</v>
      </c>
      <c r="FC275">
        <v>1653839148.6</v>
      </c>
      <c r="FD275">
        <v>0</v>
      </c>
      <c r="FE275">
        <v>0.832</v>
      </c>
      <c r="FF275">
        <v>0.044</v>
      </c>
      <c r="FG275">
        <v>2.673</v>
      </c>
      <c r="FH275">
        <v>0.008</v>
      </c>
      <c r="FI275">
        <v>427</v>
      </c>
      <c r="FJ275">
        <v>11</v>
      </c>
      <c r="FK275">
        <v>0.49</v>
      </c>
      <c r="FL275">
        <v>0.23</v>
      </c>
      <c r="FM275">
        <v>-11.0456402466667</v>
      </c>
      <c r="FN275">
        <v>152.11657585228</v>
      </c>
      <c r="FO275">
        <v>16.956986404032</v>
      </c>
      <c r="FP275">
        <v>-1</v>
      </c>
      <c r="FQ275">
        <v>-0.6</v>
      </c>
      <c r="FR275">
        <v>19.6923080917881</v>
      </c>
      <c r="FS275">
        <v>12.3539467377838</v>
      </c>
      <c r="FT275">
        <v>0</v>
      </c>
      <c r="FU275">
        <v>-0.010169123</v>
      </c>
      <c r="FV275">
        <v>0.39331470407119</v>
      </c>
      <c r="FW275">
        <v>0.031269056981763</v>
      </c>
      <c r="FX275">
        <v>0</v>
      </c>
      <c r="FY275">
        <v>0</v>
      </c>
      <c r="FZ275">
        <v>2</v>
      </c>
      <c r="GA275" t="s">
        <v>422</v>
      </c>
      <c r="GB275">
        <v>3.20886</v>
      </c>
      <c r="GC275">
        <v>2.75488</v>
      </c>
      <c r="GD275">
        <v>0.155315</v>
      </c>
      <c r="GE275">
        <v>0.155598</v>
      </c>
      <c r="GF275">
        <v>0.0637001</v>
      </c>
      <c r="GG275">
        <v>0.0641593</v>
      </c>
      <c r="GH275">
        <v>33175.1</v>
      </c>
      <c r="GI275">
        <v>36578.6</v>
      </c>
      <c r="GJ275">
        <v>35565.3</v>
      </c>
      <c r="GK275">
        <v>39294</v>
      </c>
      <c r="GL275">
        <v>47158.7</v>
      </c>
      <c r="GM275">
        <v>53042.8</v>
      </c>
      <c r="GN275">
        <v>55488.4</v>
      </c>
      <c r="GO275">
        <v>62933.9</v>
      </c>
      <c r="GP275">
        <v>2.22377</v>
      </c>
      <c r="GQ275">
        <v>2.41215</v>
      </c>
      <c r="GR275">
        <v>0.0510365</v>
      </c>
      <c r="GS275">
        <v>0</v>
      </c>
      <c r="GT275">
        <v>20.1285</v>
      </c>
      <c r="GU275">
        <v>999.9</v>
      </c>
      <c r="GV275">
        <v>46.905</v>
      </c>
      <c r="GW275">
        <v>20.281</v>
      </c>
      <c r="GX275">
        <v>12.3726</v>
      </c>
      <c r="GY275">
        <v>54.6466</v>
      </c>
      <c r="GZ275">
        <v>35.4247</v>
      </c>
      <c r="HA275">
        <v>2</v>
      </c>
      <c r="HB275">
        <v>-0.397109</v>
      </c>
      <c r="HC275">
        <v>0</v>
      </c>
      <c r="HD275">
        <v>20.18</v>
      </c>
      <c r="HE275">
        <v>5.20501</v>
      </c>
      <c r="HF275">
        <v>12.0041</v>
      </c>
      <c r="HG275">
        <v>4.9757</v>
      </c>
      <c r="HH275">
        <v>3.293</v>
      </c>
      <c r="HI275">
        <v>456.4</v>
      </c>
      <c r="HJ275">
        <v>9999</v>
      </c>
      <c r="HK275">
        <v>9999</v>
      </c>
      <c r="HL275">
        <v>8593.3</v>
      </c>
      <c r="HM275">
        <v>1.86249</v>
      </c>
      <c r="HN275">
        <v>1.86769</v>
      </c>
      <c r="HO275">
        <v>1.86744</v>
      </c>
      <c r="HP275">
        <v>1.86845</v>
      </c>
      <c r="HQ275">
        <v>1.8695</v>
      </c>
      <c r="HR275">
        <v>1.86554</v>
      </c>
      <c r="HS275">
        <v>1.86667</v>
      </c>
      <c r="HT275">
        <v>1.86803</v>
      </c>
      <c r="HU275">
        <v>5</v>
      </c>
      <c r="HV275">
        <v>0</v>
      </c>
      <c r="HW275">
        <v>0</v>
      </c>
      <c r="HX275">
        <v>0</v>
      </c>
      <c r="HY275" t="s">
        <v>423</v>
      </c>
      <c r="HZ275" t="s">
        <v>424</v>
      </c>
      <c r="IA275" t="s">
        <v>425</v>
      </c>
      <c r="IB275" t="s">
        <v>425</v>
      </c>
      <c r="IC275" t="s">
        <v>425</v>
      </c>
      <c r="ID275" t="s">
        <v>425</v>
      </c>
      <c r="IE275">
        <v>0</v>
      </c>
      <c r="IF275">
        <v>100</v>
      </c>
      <c r="IG275">
        <v>100</v>
      </c>
      <c r="IH275">
        <v>3.272</v>
      </c>
      <c r="II275">
        <v>0.0273</v>
      </c>
      <c r="IJ275">
        <v>2.1281692141418</v>
      </c>
      <c r="IK275">
        <v>0.00126289029031032</v>
      </c>
      <c r="IL275">
        <v>1.41772891061911e-08</v>
      </c>
      <c r="IM275">
        <v>3.84268295795709e-11</v>
      </c>
      <c r="IN275">
        <v>-0.00961934716735676</v>
      </c>
      <c r="IO275">
        <v>-0.0181798780298593</v>
      </c>
      <c r="IP275">
        <v>0.00198435848900387</v>
      </c>
      <c r="IQ275">
        <v>-1.69116240974151e-05</v>
      </c>
      <c r="IR275">
        <v>-3</v>
      </c>
      <c r="IS275">
        <v>2251</v>
      </c>
      <c r="IT275">
        <v>1</v>
      </c>
      <c r="IU275">
        <v>27</v>
      </c>
      <c r="IV275">
        <v>5946.4</v>
      </c>
      <c r="IW275">
        <v>5946.5</v>
      </c>
      <c r="IX275">
        <v>0.150146</v>
      </c>
      <c r="IY275">
        <v>4.99756</v>
      </c>
      <c r="IZ275">
        <v>2.24854</v>
      </c>
      <c r="JA275">
        <v>2.60742</v>
      </c>
      <c r="JB275">
        <v>1.99585</v>
      </c>
      <c r="JC275">
        <v>2.35107</v>
      </c>
      <c r="JD275">
        <v>24.1445</v>
      </c>
      <c r="JE275">
        <v>14.6486</v>
      </c>
      <c r="JF275">
        <v>2</v>
      </c>
      <c r="JG275">
        <v>616.875</v>
      </c>
      <c r="JH275">
        <v>767.619</v>
      </c>
      <c r="JI275">
        <v>20.5836</v>
      </c>
      <c r="JJ275">
        <v>21.9179</v>
      </c>
      <c r="JK275">
        <v>30.0012</v>
      </c>
      <c r="JL275">
        <v>21.6939</v>
      </c>
      <c r="JM275">
        <v>21.6221</v>
      </c>
      <c r="JN275">
        <v>-1</v>
      </c>
      <c r="JO275">
        <v>-30</v>
      </c>
      <c r="JP275">
        <v>-30</v>
      </c>
      <c r="JQ275">
        <v>-999.9</v>
      </c>
      <c r="JR275">
        <v>420.1</v>
      </c>
      <c r="JS275">
        <v>0</v>
      </c>
      <c r="JT275">
        <v>103.009</v>
      </c>
      <c r="JU275">
        <v>104.813</v>
      </c>
    </row>
    <row r="276" spans="1:281">
      <c r="A276">
        <v>260</v>
      </c>
      <c r="B276">
        <v>1654195999.6</v>
      </c>
      <c r="C276">
        <v>15542.5</v>
      </c>
      <c r="D276" t="s">
        <v>943</v>
      </c>
      <c r="E276" t="s">
        <v>944</v>
      </c>
      <c r="F276">
        <v>5</v>
      </c>
      <c r="G276" t="s">
        <v>417</v>
      </c>
      <c r="H276" t="s">
        <v>418</v>
      </c>
      <c r="I276">
        <v>1654195996.6</v>
      </c>
      <c r="J276">
        <f>(K276)/1000</f>
        <v>0</v>
      </c>
      <c r="K276">
        <f>IF(CZ276, AN276, AH276)</f>
        <v>0</v>
      </c>
      <c r="L276">
        <f>IF(CZ276, AI276, AG276)</f>
        <v>0</v>
      </c>
      <c r="M276">
        <f>DB276 - IF(AU276&gt;1, L276*CV276*100.0/(AW276*DP276), 0)</f>
        <v>0</v>
      </c>
      <c r="N276">
        <f>((T276-J276/2)*M276-L276)/(T276+J276/2)</f>
        <v>0</v>
      </c>
      <c r="O276">
        <f>N276*(DI276+DJ276)/1000.0</f>
        <v>0</v>
      </c>
      <c r="P276">
        <f>(DB276 - IF(AU276&gt;1, L276*CV276*100.0/(AW276*DP276), 0))*(DI276+DJ276)/1000.0</f>
        <v>0</v>
      </c>
      <c r="Q276">
        <f>2.0/((1/S276-1/R276)+SIGN(S276)*SQRT((1/S276-1/R276)*(1/S276-1/R276) + 4*CW276/((CW276+1)*(CW276+1))*(2*1/S276*1/R276-1/R276*1/R276)))</f>
        <v>0</v>
      </c>
      <c r="R276">
        <f>IF(LEFT(CX276,1)&lt;&gt;"0",IF(LEFT(CX276,1)="1",3.0,CY276),$D$5+$E$5*(DP276*DI276/($K$5*1000))+$F$5*(DP276*DI276/($K$5*1000))*MAX(MIN(CV276,$J$5),$I$5)*MAX(MIN(CV276,$J$5),$I$5)+$G$5*MAX(MIN(CV276,$J$5),$I$5)*(DP276*DI276/($K$5*1000))+$H$5*(DP276*DI276/($K$5*1000))*(DP276*DI276/($K$5*1000)))</f>
        <v>0</v>
      </c>
      <c r="S276">
        <f>J276*(1000-(1000*0.61365*exp(17.502*W276/(240.97+W276))/(DI276+DJ276)+DD276)/2)/(1000*0.61365*exp(17.502*W276/(240.97+W276))/(DI276+DJ276)-DD276)</f>
        <v>0</v>
      </c>
      <c r="T276">
        <f>1/((CW276+1)/(Q276/1.6)+1/(R276/1.37)) + CW276/((CW276+1)/(Q276/1.6) + CW276/(R276/1.37))</f>
        <v>0</v>
      </c>
      <c r="U276">
        <f>(CR276*CU276)</f>
        <v>0</v>
      </c>
      <c r="V276">
        <f>(DK276+(U276+2*0.95*5.67E-8*(((DK276+$B$7)+273)^4-(DK276+273)^4)-44100*J276)/(1.84*29.3*R276+8*0.95*5.67E-8*(DK276+273)^3))</f>
        <v>0</v>
      </c>
      <c r="W276">
        <f>($C$7*DL276+$D$7*DM276+$E$7*V276)</f>
        <v>0</v>
      </c>
      <c r="X276">
        <f>0.61365*exp(17.502*W276/(240.97+W276))</f>
        <v>0</v>
      </c>
      <c r="Y276">
        <f>(Z276/AA276*100)</f>
        <v>0</v>
      </c>
      <c r="Z276">
        <f>DD276*(DI276+DJ276)/1000</f>
        <v>0</v>
      </c>
      <c r="AA276">
        <f>0.61365*exp(17.502*DK276/(240.97+DK276))</f>
        <v>0</v>
      </c>
      <c r="AB276">
        <f>(X276-DD276*(DI276+DJ276)/1000)</f>
        <v>0</v>
      </c>
      <c r="AC276">
        <f>(-J276*44100)</f>
        <v>0</v>
      </c>
      <c r="AD276">
        <f>2*29.3*R276*0.92*(DK276-W276)</f>
        <v>0</v>
      </c>
      <c r="AE276">
        <f>2*0.95*5.67E-8*(((DK276+$B$7)+273)^4-(W276+273)^4)</f>
        <v>0</v>
      </c>
      <c r="AF276">
        <f>U276+AE276+AC276+AD276</f>
        <v>0</v>
      </c>
      <c r="AG276">
        <f>DH276*AU276*(DC276-DB276*(1000-AU276*DE276)/(1000-AU276*DD276))/(100*CV276)</f>
        <v>0</v>
      </c>
      <c r="AH276">
        <f>1000*DH276*AU276*(DD276-DE276)/(100*CV276*(1000-AU276*DD276))</f>
        <v>0</v>
      </c>
      <c r="AI276">
        <f>(AJ276 - AK276 - DI276*1E3/(8.314*(DK276+273.15)) * AM276/DH276 * AL276) * DH276/(100*CV276) * (1000 - DE276)/1000</f>
        <v>0</v>
      </c>
      <c r="AJ276">
        <v>962.039825350282</v>
      </c>
      <c r="AK276">
        <v>961.787121212121</v>
      </c>
      <c r="AL276">
        <v>-0.181382905106737</v>
      </c>
      <c r="AM276">
        <v>66.9187214372058</v>
      </c>
      <c r="AN276">
        <f>(AP276 - AO276 + DI276*1E3/(8.314*(DK276+273.15)) * AR276/DH276 * AQ276) * DH276/(100*CV276) * 1000/(1000 - AP276)</f>
        <v>0</v>
      </c>
      <c r="AO276">
        <v>12.0805631912011</v>
      </c>
      <c r="AP276">
        <v>12.1081139393939</v>
      </c>
      <c r="AQ276">
        <v>-0.000760388211619038</v>
      </c>
      <c r="AR276">
        <v>78.3317993378025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MAX(0,($B$13+$C$13*DP276)/(1+$D$13*DP276)*DI276/(DK276+273)*$E$13)</f>
        <v>0</v>
      </c>
      <c r="AX276" t="s">
        <v>419</v>
      </c>
      <c r="AY276" t="s">
        <v>419</v>
      </c>
      <c r="AZ276">
        <v>0</v>
      </c>
      <c r="BA276">
        <v>0</v>
      </c>
      <c r="BB276">
        <f>1-AZ276/BA276</f>
        <v>0</v>
      </c>
      <c r="BC276">
        <v>0</v>
      </c>
      <c r="BD276" t="s">
        <v>419</v>
      </c>
      <c r="BE276" t="s">
        <v>419</v>
      </c>
      <c r="BF276">
        <v>0</v>
      </c>
      <c r="BG276">
        <v>0</v>
      </c>
      <c r="BH276">
        <f>1-BF276/BG276</f>
        <v>0</v>
      </c>
      <c r="BI276">
        <v>0.5</v>
      </c>
      <c r="BJ276">
        <f>CS276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419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f>$B$11*DQ276+$C$11*DR276+$F$11*EC276*(1-EF276)</f>
        <v>0</v>
      </c>
      <c r="CS276">
        <f>CR276*CT276</f>
        <v>0</v>
      </c>
      <c r="CT276">
        <f>($B$11*$D$9+$C$11*$D$9+$F$11*((EP276+EH276)/MAX(EP276+EH276+EQ276, 0.1)*$I$9+EQ276/MAX(EP276+EH276+EQ276, 0.1)*$J$9))/($B$11+$C$11+$F$11)</f>
        <v>0</v>
      </c>
      <c r="CU276">
        <f>($B$11*$K$9+$C$11*$K$9+$F$11*((EP276+EH276)/MAX(EP276+EH276+EQ276, 0.1)*$P$9+EQ276/MAX(EP276+EH276+EQ276, 0.1)*$Q$9))/($B$11+$C$11+$F$11)</f>
        <v>0</v>
      </c>
      <c r="CV276">
        <v>6</v>
      </c>
      <c r="CW276">
        <v>0.5</v>
      </c>
      <c r="CX276" t="s">
        <v>420</v>
      </c>
      <c r="CY276">
        <v>2</v>
      </c>
      <c r="CZ276" t="b">
        <v>1</v>
      </c>
      <c r="DA276">
        <v>1654195996.6</v>
      </c>
      <c r="DB276">
        <v>950.644909090909</v>
      </c>
      <c r="DC276">
        <v>950.310727272727</v>
      </c>
      <c r="DD276">
        <v>12.1175818181818</v>
      </c>
      <c r="DE276">
        <v>12.0881636363636</v>
      </c>
      <c r="DF276">
        <v>947.275181818182</v>
      </c>
      <c r="DG276">
        <v>12.0868909090909</v>
      </c>
      <c r="DH276">
        <v>600.011181818182</v>
      </c>
      <c r="DI276">
        <v>90.5235545454546</v>
      </c>
      <c r="DJ276">
        <v>0.0998890363636364</v>
      </c>
      <c r="DK276">
        <v>21.3907181818182</v>
      </c>
      <c r="DL276">
        <v>21.1295363636364</v>
      </c>
      <c r="DM276">
        <v>999.9</v>
      </c>
      <c r="DN276">
        <v>0</v>
      </c>
      <c r="DO276">
        <v>0</v>
      </c>
      <c r="DP276">
        <v>10000.5681818182</v>
      </c>
      <c r="DQ276">
        <v>0</v>
      </c>
      <c r="DR276">
        <v>925.303545454545</v>
      </c>
      <c r="DS276">
        <v>0.334067872727273</v>
      </c>
      <c r="DT276">
        <v>962.305636363636</v>
      </c>
      <c r="DU276">
        <v>961.938818181818</v>
      </c>
      <c r="DV276">
        <v>0.0294296181818182</v>
      </c>
      <c r="DW276">
        <v>950.310727272727</v>
      </c>
      <c r="DX276">
        <v>12.0881636363636</v>
      </c>
      <c r="DY276">
        <v>1.09692636363636</v>
      </c>
      <c r="DZ276">
        <v>1.09426272727273</v>
      </c>
      <c r="EA276">
        <v>8.27164090909091</v>
      </c>
      <c r="EB276">
        <v>8.23582727272727</v>
      </c>
      <c r="EC276">
        <v>0</v>
      </c>
      <c r="ED276">
        <v>0</v>
      </c>
      <c r="EE276">
        <v>0</v>
      </c>
      <c r="EF276">
        <v>0</v>
      </c>
      <c r="EG276">
        <v>3.72727272727273</v>
      </c>
      <c r="EH276">
        <v>0</v>
      </c>
      <c r="EI276">
        <v>33.0909090909091</v>
      </c>
      <c r="EJ276">
        <v>0.318181818181818</v>
      </c>
      <c r="EK276">
        <v>31.812</v>
      </c>
      <c r="EL276">
        <v>38.6700909090909</v>
      </c>
      <c r="EM276">
        <v>34.375</v>
      </c>
      <c r="EN276">
        <v>38.9828181818182</v>
      </c>
      <c r="EO276">
        <v>33.062</v>
      </c>
      <c r="EP276">
        <v>0</v>
      </c>
      <c r="EQ276">
        <v>0</v>
      </c>
      <c r="ER276">
        <v>0</v>
      </c>
      <c r="ES276">
        <v>1654196000.5</v>
      </c>
      <c r="ET276">
        <v>0</v>
      </c>
      <c r="EU276">
        <v>5.26923076923077</v>
      </c>
      <c r="EV276">
        <v>-13.6752140456109</v>
      </c>
      <c r="EW276">
        <v>-14.8376070472587</v>
      </c>
      <c r="EX276">
        <v>32.1153846153846</v>
      </c>
      <c r="EY276">
        <v>15</v>
      </c>
      <c r="EZ276">
        <v>0</v>
      </c>
      <c r="FA276" t="s">
        <v>421</v>
      </c>
      <c r="FB276">
        <v>1653839153.1</v>
      </c>
      <c r="FC276">
        <v>1653839148.6</v>
      </c>
      <c r="FD276">
        <v>0</v>
      </c>
      <c r="FE276">
        <v>0.832</v>
      </c>
      <c r="FF276">
        <v>0.044</v>
      </c>
      <c r="FG276">
        <v>2.673</v>
      </c>
      <c r="FH276">
        <v>0.008</v>
      </c>
      <c r="FI276">
        <v>427</v>
      </c>
      <c r="FJ276">
        <v>11</v>
      </c>
      <c r="FK276">
        <v>0.49</v>
      </c>
      <c r="FL276">
        <v>0.23</v>
      </c>
      <c r="FM276">
        <v>-7.98779333548387</v>
      </c>
      <c r="FN276">
        <v>115.603381920968</v>
      </c>
      <c r="FO276">
        <v>13.5885064865085</v>
      </c>
      <c r="FP276">
        <v>-1</v>
      </c>
      <c r="FQ276">
        <v>5.48076923076923</v>
      </c>
      <c r="FR276">
        <v>-10.7863251828008</v>
      </c>
      <c r="FS276">
        <v>10.6369103101768</v>
      </c>
      <c r="FT276">
        <v>0</v>
      </c>
      <c r="FU276">
        <v>-0.0118710258064516</v>
      </c>
      <c r="FV276">
        <v>0.395989131290323</v>
      </c>
      <c r="FW276">
        <v>0.0315637913958859</v>
      </c>
      <c r="FX276">
        <v>0</v>
      </c>
      <c r="FY276">
        <v>0</v>
      </c>
      <c r="FZ276">
        <v>2</v>
      </c>
      <c r="GA276" t="s">
        <v>422</v>
      </c>
      <c r="GB276">
        <v>3.20858</v>
      </c>
      <c r="GC276">
        <v>2.7549</v>
      </c>
      <c r="GD276">
        <v>0.163166</v>
      </c>
      <c r="GE276">
        <v>0.163441</v>
      </c>
      <c r="GF276">
        <v>0.0642322</v>
      </c>
      <c r="GG276">
        <v>0.064709</v>
      </c>
      <c r="GH276">
        <v>32857.1</v>
      </c>
      <c r="GI276">
        <v>36223.5</v>
      </c>
      <c r="GJ276">
        <v>35555.5</v>
      </c>
      <c r="GK276">
        <v>39277.9</v>
      </c>
      <c r="GL276">
        <v>47121</v>
      </c>
      <c r="GM276">
        <v>52992.1</v>
      </c>
      <c r="GN276">
        <v>55476.2</v>
      </c>
      <c r="GO276">
        <v>62910.8</v>
      </c>
      <c r="GP276">
        <v>2.2207</v>
      </c>
      <c r="GQ276">
        <v>2.40877</v>
      </c>
      <c r="GR276">
        <v>0.0512972</v>
      </c>
      <c r="GS276">
        <v>0</v>
      </c>
      <c r="GT276">
        <v>20.2878</v>
      </c>
      <c r="GU276">
        <v>999.9</v>
      </c>
      <c r="GV276">
        <v>47.149</v>
      </c>
      <c r="GW276">
        <v>20.372</v>
      </c>
      <c r="GX276">
        <v>12.5083</v>
      </c>
      <c r="GY276">
        <v>54.7666</v>
      </c>
      <c r="GZ276">
        <v>35.3045</v>
      </c>
      <c r="HA276">
        <v>2</v>
      </c>
      <c r="HB276">
        <v>-0.382731</v>
      </c>
      <c r="HC276">
        <v>0</v>
      </c>
      <c r="HD276">
        <v>20.1801</v>
      </c>
      <c r="HE276">
        <v>5.19962</v>
      </c>
      <c r="HF276">
        <v>12.0041</v>
      </c>
      <c r="HG276">
        <v>4.97565</v>
      </c>
      <c r="HH276">
        <v>3.293</v>
      </c>
      <c r="HI276">
        <v>456.4</v>
      </c>
      <c r="HJ276">
        <v>9999</v>
      </c>
      <c r="HK276">
        <v>9999</v>
      </c>
      <c r="HL276">
        <v>8593.3</v>
      </c>
      <c r="HM276">
        <v>1.86249</v>
      </c>
      <c r="HN276">
        <v>1.86768</v>
      </c>
      <c r="HO276">
        <v>1.8674</v>
      </c>
      <c r="HP276">
        <v>1.86849</v>
      </c>
      <c r="HQ276">
        <v>1.86948</v>
      </c>
      <c r="HR276">
        <v>1.86554</v>
      </c>
      <c r="HS276">
        <v>1.86663</v>
      </c>
      <c r="HT276">
        <v>1.86803</v>
      </c>
      <c r="HU276">
        <v>5</v>
      </c>
      <c r="HV276">
        <v>0</v>
      </c>
      <c r="HW276">
        <v>0</v>
      </c>
      <c r="HX276">
        <v>0</v>
      </c>
      <c r="HY276" t="s">
        <v>423</v>
      </c>
      <c r="HZ276" t="s">
        <v>424</v>
      </c>
      <c r="IA276" t="s">
        <v>425</v>
      </c>
      <c r="IB276" t="s">
        <v>425</v>
      </c>
      <c r="IC276" t="s">
        <v>425</v>
      </c>
      <c r="ID276" t="s">
        <v>425</v>
      </c>
      <c r="IE276">
        <v>0</v>
      </c>
      <c r="IF276">
        <v>100</v>
      </c>
      <c r="IG276">
        <v>100</v>
      </c>
      <c r="IH276">
        <v>3.369</v>
      </c>
      <c r="II276">
        <v>0.0305</v>
      </c>
      <c r="IJ276">
        <v>2.1281692141418</v>
      </c>
      <c r="IK276">
        <v>0.00126289029031032</v>
      </c>
      <c r="IL276">
        <v>1.41772891061911e-08</v>
      </c>
      <c r="IM276">
        <v>3.84268295795709e-11</v>
      </c>
      <c r="IN276">
        <v>-0.00961934716735676</v>
      </c>
      <c r="IO276">
        <v>-0.0181798780298593</v>
      </c>
      <c r="IP276">
        <v>0.00198435848900387</v>
      </c>
      <c r="IQ276">
        <v>-1.69116240974151e-05</v>
      </c>
      <c r="IR276">
        <v>-3</v>
      </c>
      <c r="IS276">
        <v>2251</v>
      </c>
      <c r="IT276">
        <v>1</v>
      </c>
      <c r="IU276">
        <v>27</v>
      </c>
      <c r="IV276">
        <v>5947.4</v>
      </c>
      <c r="IW276">
        <v>5947.5</v>
      </c>
      <c r="IX276">
        <v>0.150146</v>
      </c>
      <c r="IY276">
        <v>4.99756</v>
      </c>
      <c r="IZ276">
        <v>2.24854</v>
      </c>
      <c r="JA276">
        <v>2.60742</v>
      </c>
      <c r="JB276">
        <v>1.99585</v>
      </c>
      <c r="JC276">
        <v>2.30835</v>
      </c>
      <c r="JD276">
        <v>24.2867</v>
      </c>
      <c r="JE276">
        <v>14.6399</v>
      </c>
      <c r="JF276">
        <v>2</v>
      </c>
      <c r="JG276">
        <v>616.959</v>
      </c>
      <c r="JH276">
        <v>767.547</v>
      </c>
      <c r="JI276">
        <v>20.7578</v>
      </c>
      <c r="JJ276">
        <v>22.111</v>
      </c>
      <c r="JK276">
        <v>30.0012</v>
      </c>
      <c r="JL276">
        <v>21.8878</v>
      </c>
      <c r="JM276">
        <v>21.816</v>
      </c>
      <c r="JN276">
        <v>-1</v>
      </c>
      <c r="JO276">
        <v>-30</v>
      </c>
      <c r="JP276">
        <v>-30</v>
      </c>
      <c r="JQ276">
        <v>-999.9</v>
      </c>
      <c r="JR276">
        <v>420.1</v>
      </c>
      <c r="JS276">
        <v>0</v>
      </c>
      <c r="JT276">
        <v>102.985</v>
      </c>
      <c r="JU276">
        <v>104.773</v>
      </c>
    </row>
    <row r="277" spans="1:281">
      <c r="A277">
        <v>261</v>
      </c>
      <c r="B277">
        <v>1654196059.6</v>
      </c>
      <c r="C277">
        <v>15602.5</v>
      </c>
      <c r="D277" t="s">
        <v>945</v>
      </c>
      <c r="E277" t="s">
        <v>946</v>
      </c>
      <c r="F277">
        <v>5</v>
      </c>
      <c r="G277" t="s">
        <v>417</v>
      </c>
      <c r="H277" t="s">
        <v>418</v>
      </c>
      <c r="I277">
        <v>1654196056.6</v>
      </c>
      <c r="J277">
        <f>(K277)/1000</f>
        <v>0</v>
      </c>
      <c r="K277">
        <f>IF(CZ277, AN277, AH277)</f>
        <v>0</v>
      </c>
      <c r="L277">
        <f>IF(CZ277, AI277, AG277)</f>
        <v>0</v>
      </c>
      <c r="M277">
        <f>DB277 - IF(AU277&gt;1, L277*CV277*100.0/(AW277*DP277), 0)</f>
        <v>0</v>
      </c>
      <c r="N277">
        <f>((T277-J277/2)*M277-L277)/(T277+J277/2)</f>
        <v>0</v>
      </c>
      <c r="O277">
        <f>N277*(DI277+DJ277)/1000.0</f>
        <v>0</v>
      </c>
      <c r="P277">
        <f>(DB277 - IF(AU277&gt;1, L277*CV277*100.0/(AW277*DP277), 0))*(DI277+DJ277)/1000.0</f>
        <v>0</v>
      </c>
      <c r="Q277">
        <f>2.0/((1/S277-1/R277)+SIGN(S277)*SQRT((1/S277-1/R277)*(1/S277-1/R277) + 4*CW277/((CW277+1)*(CW277+1))*(2*1/S277*1/R277-1/R277*1/R277)))</f>
        <v>0</v>
      </c>
      <c r="R277">
        <f>IF(LEFT(CX277,1)&lt;&gt;"0",IF(LEFT(CX277,1)="1",3.0,CY277),$D$5+$E$5*(DP277*DI277/($K$5*1000))+$F$5*(DP277*DI277/($K$5*1000))*MAX(MIN(CV277,$J$5),$I$5)*MAX(MIN(CV277,$J$5),$I$5)+$G$5*MAX(MIN(CV277,$J$5),$I$5)*(DP277*DI277/($K$5*1000))+$H$5*(DP277*DI277/($K$5*1000))*(DP277*DI277/($K$5*1000)))</f>
        <v>0</v>
      </c>
      <c r="S277">
        <f>J277*(1000-(1000*0.61365*exp(17.502*W277/(240.97+W277))/(DI277+DJ277)+DD277)/2)/(1000*0.61365*exp(17.502*W277/(240.97+W277))/(DI277+DJ277)-DD277)</f>
        <v>0</v>
      </c>
      <c r="T277">
        <f>1/((CW277+1)/(Q277/1.6)+1/(R277/1.37)) + CW277/((CW277+1)/(Q277/1.6) + CW277/(R277/1.37))</f>
        <v>0</v>
      </c>
      <c r="U277">
        <f>(CR277*CU277)</f>
        <v>0</v>
      </c>
      <c r="V277">
        <f>(DK277+(U277+2*0.95*5.67E-8*(((DK277+$B$7)+273)^4-(DK277+273)^4)-44100*J277)/(1.84*29.3*R277+8*0.95*5.67E-8*(DK277+273)^3))</f>
        <v>0</v>
      </c>
      <c r="W277">
        <f>($C$7*DL277+$D$7*DM277+$E$7*V277)</f>
        <v>0</v>
      </c>
      <c r="X277">
        <f>0.61365*exp(17.502*W277/(240.97+W277))</f>
        <v>0</v>
      </c>
      <c r="Y277">
        <f>(Z277/AA277*100)</f>
        <v>0</v>
      </c>
      <c r="Z277">
        <f>DD277*(DI277+DJ277)/1000</f>
        <v>0</v>
      </c>
      <c r="AA277">
        <f>0.61365*exp(17.502*DK277/(240.97+DK277))</f>
        <v>0</v>
      </c>
      <c r="AB277">
        <f>(X277-DD277*(DI277+DJ277)/1000)</f>
        <v>0</v>
      </c>
      <c r="AC277">
        <f>(-J277*44100)</f>
        <v>0</v>
      </c>
      <c r="AD277">
        <f>2*29.3*R277*0.92*(DK277-W277)</f>
        <v>0</v>
      </c>
      <c r="AE277">
        <f>2*0.95*5.67E-8*(((DK277+$B$7)+273)^4-(W277+273)^4)</f>
        <v>0</v>
      </c>
      <c r="AF277">
        <f>U277+AE277+AC277+AD277</f>
        <v>0</v>
      </c>
      <c r="AG277">
        <f>DH277*AU277*(DC277-DB277*(1000-AU277*DE277)/(1000-AU277*DD277))/(100*CV277)</f>
        <v>0</v>
      </c>
      <c r="AH277">
        <f>1000*DH277*AU277*(DD277-DE277)/(100*CV277*(1000-AU277*DD277))</f>
        <v>0</v>
      </c>
      <c r="AI277">
        <f>(AJ277 - AK277 - DI277*1E3/(8.314*(DK277+273.15)) * AM277/DH277 * AL277) * DH277/(100*CV277) * (1000 - DE277)/1000</f>
        <v>0</v>
      </c>
      <c r="AJ277">
        <v>942.934518834834</v>
      </c>
      <c r="AK277">
        <v>945.381424242424</v>
      </c>
      <c r="AL277">
        <v>-0.781007363167643</v>
      </c>
      <c r="AM277">
        <v>66.9187214372058</v>
      </c>
      <c r="AN277">
        <f>(AP277 - AO277 + DI277*1E3/(8.314*(DK277+273.15)) * AR277/DH277 * AQ277) * DH277/(100*CV277) * 1000/(1000 - AP277)</f>
        <v>0</v>
      </c>
      <c r="AO277">
        <v>12.1990415867989</v>
      </c>
      <c r="AP277">
        <v>12.2343436363636</v>
      </c>
      <c r="AQ277">
        <v>-0.000995386990520302</v>
      </c>
      <c r="AR277">
        <v>78.3317993378025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MAX(0,($B$13+$C$13*DP277)/(1+$D$13*DP277)*DI277/(DK277+273)*$E$13)</f>
        <v>0</v>
      </c>
      <c r="AX277" t="s">
        <v>419</v>
      </c>
      <c r="AY277" t="s">
        <v>419</v>
      </c>
      <c r="AZ277">
        <v>0</v>
      </c>
      <c r="BA277">
        <v>0</v>
      </c>
      <c r="BB277">
        <f>1-AZ277/BA277</f>
        <v>0</v>
      </c>
      <c r="BC277">
        <v>0</v>
      </c>
      <c r="BD277" t="s">
        <v>419</v>
      </c>
      <c r="BE277" t="s">
        <v>419</v>
      </c>
      <c r="BF277">
        <v>0</v>
      </c>
      <c r="BG277">
        <v>0</v>
      </c>
      <c r="BH277">
        <f>1-BF277/BG277</f>
        <v>0</v>
      </c>
      <c r="BI277">
        <v>0.5</v>
      </c>
      <c r="BJ277">
        <f>CS277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419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f>$B$11*DQ277+$C$11*DR277+$F$11*EC277*(1-EF277)</f>
        <v>0</v>
      </c>
      <c r="CS277">
        <f>CR277*CT277</f>
        <v>0</v>
      </c>
      <c r="CT277">
        <f>($B$11*$D$9+$C$11*$D$9+$F$11*((EP277+EH277)/MAX(EP277+EH277+EQ277, 0.1)*$I$9+EQ277/MAX(EP277+EH277+EQ277, 0.1)*$J$9))/($B$11+$C$11+$F$11)</f>
        <v>0</v>
      </c>
      <c r="CU277">
        <f>($B$11*$K$9+$C$11*$K$9+$F$11*((EP277+EH277)/MAX(EP277+EH277+EQ277, 0.1)*$P$9+EQ277/MAX(EP277+EH277+EQ277, 0.1)*$Q$9))/($B$11+$C$11+$F$11)</f>
        <v>0</v>
      </c>
      <c r="CV277">
        <v>6</v>
      </c>
      <c r="CW277">
        <v>0.5</v>
      </c>
      <c r="CX277" t="s">
        <v>420</v>
      </c>
      <c r="CY277">
        <v>2</v>
      </c>
      <c r="CZ277" t="b">
        <v>1</v>
      </c>
      <c r="DA277">
        <v>1654196056.6</v>
      </c>
      <c r="DB277">
        <v>935.736636363636</v>
      </c>
      <c r="DC277">
        <v>931.976454545455</v>
      </c>
      <c r="DD277">
        <v>12.2466090909091</v>
      </c>
      <c r="DE277">
        <v>12.2083090909091</v>
      </c>
      <c r="DF277">
        <v>932.387545454545</v>
      </c>
      <c r="DG277">
        <v>12.2130727272727</v>
      </c>
      <c r="DH277">
        <v>600.012909090909</v>
      </c>
      <c r="DI277">
        <v>90.5093090909091</v>
      </c>
      <c r="DJ277">
        <v>0.0998330545454545</v>
      </c>
      <c r="DK277">
        <v>21.5523181818182</v>
      </c>
      <c r="DL277">
        <v>21.3007545454545</v>
      </c>
      <c r="DM277">
        <v>999.9</v>
      </c>
      <c r="DN277">
        <v>0</v>
      </c>
      <c r="DO277">
        <v>0</v>
      </c>
      <c r="DP277">
        <v>10014.3181818182</v>
      </c>
      <c r="DQ277">
        <v>0</v>
      </c>
      <c r="DR277">
        <v>924.962727272727</v>
      </c>
      <c r="DS277">
        <v>3.76019272727273</v>
      </c>
      <c r="DT277">
        <v>947.338454545454</v>
      </c>
      <c r="DU277">
        <v>943.494909090909</v>
      </c>
      <c r="DV277">
        <v>0.0383021545454545</v>
      </c>
      <c r="DW277">
        <v>931.976454545455</v>
      </c>
      <c r="DX277">
        <v>12.2083090909091</v>
      </c>
      <c r="DY277">
        <v>1.10843181818182</v>
      </c>
      <c r="DZ277">
        <v>1.10496636363636</v>
      </c>
      <c r="EA277">
        <v>8.42541454545455</v>
      </c>
      <c r="EB277">
        <v>8.37922181818182</v>
      </c>
      <c r="EC277">
        <v>0</v>
      </c>
      <c r="ED277">
        <v>0</v>
      </c>
      <c r="EE277">
        <v>0</v>
      </c>
      <c r="EF277">
        <v>0</v>
      </c>
      <c r="EG277">
        <v>-1.18181818181818</v>
      </c>
      <c r="EH277">
        <v>0</v>
      </c>
      <c r="EI277">
        <v>30.2727272727273</v>
      </c>
      <c r="EJ277">
        <v>-1.09090909090909</v>
      </c>
      <c r="EK277">
        <v>31.937</v>
      </c>
      <c r="EL277">
        <v>38.812</v>
      </c>
      <c r="EM277">
        <v>34.5112727272727</v>
      </c>
      <c r="EN277">
        <v>39.125</v>
      </c>
      <c r="EO277">
        <v>33.187</v>
      </c>
      <c r="EP277">
        <v>0</v>
      </c>
      <c r="EQ277">
        <v>0</v>
      </c>
      <c r="ER277">
        <v>0</v>
      </c>
      <c r="ES277">
        <v>1654196060.5</v>
      </c>
      <c r="ET277">
        <v>0</v>
      </c>
      <c r="EU277">
        <v>0.596153846153846</v>
      </c>
      <c r="EV277">
        <v>4.46153875915676</v>
      </c>
      <c r="EW277">
        <v>-8.32478617446767</v>
      </c>
      <c r="EX277">
        <v>29.6346153846154</v>
      </c>
      <c r="EY277">
        <v>15</v>
      </c>
      <c r="EZ277">
        <v>0</v>
      </c>
      <c r="FA277" t="s">
        <v>421</v>
      </c>
      <c r="FB277">
        <v>1653839153.1</v>
      </c>
      <c r="FC277">
        <v>1653839148.6</v>
      </c>
      <c r="FD277">
        <v>0</v>
      </c>
      <c r="FE277">
        <v>0.832</v>
      </c>
      <c r="FF277">
        <v>0.044</v>
      </c>
      <c r="FG277">
        <v>2.673</v>
      </c>
      <c r="FH277">
        <v>0.008</v>
      </c>
      <c r="FI277">
        <v>427</v>
      </c>
      <c r="FJ277">
        <v>11</v>
      </c>
      <c r="FK277">
        <v>0.49</v>
      </c>
      <c r="FL277">
        <v>0.23</v>
      </c>
      <c r="FM277">
        <v>3.8160335483871</v>
      </c>
      <c r="FN277">
        <v>-0.486916935483877</v>
      </c>
      <c r="FO277">
        <v>0.0889021521401529</v>
      </c>
      <c r="FP277">
        <v>-1</v>
      </c>
      <c r="FQ277">
        <v>0.769230769230769</v>
      </c>
      <c r="FR277">
        <v>-24.991452478145</v>
      </c>
      <c r="FS277">
        <v>12.1245386662678</v>
      </c>
      <c r="FT277">
        <v>0</v>
      </c>
      <c r="FU277">
        <v>-0.00595766193548387</v>
      </c>
      <c r="FV277">
        <v>0.41910748983871</v>
      </c>
      <c r="FW277">
        <v>0.0337098149000968</v>
      </c>
      <c r="FX277">
        <v>0</v>
      </c>
      <c r="FY277">
        <v>0</v>
      </c>
      <c r="FZ277">
        <v>2</v>
      </c>
      <c r="GA277" t="s">
        <v>422</v>
      </c>
      <c r="GB277">
        <v>3.20848</v>
      </c>
      <c r="GC277">
        <v>2.75492</v>
      </c>
      <c r="GD277">
        <v>0.161233</v>
      </c>
      <c r="GE277">
        <v>0.161149</v>
      </c>
      <c r="GF277">
        <v>0.0646833</v>
      </c>
      <c r="GG277">
        <v>0.0651482</v>
      </c>
      <c r="GH277">
        <v>32922.5</v>
      </c>
      <c r="GI277">
        <v>36308.1</v>
      </c>
      <c r="GJ277">
        <v>35545.4</v>
      </c>
      <c r="GK277">
        <v>39263.5</v>
      </c>
      <c r="GL277">
        <v>47087.3</v>
      </c>
      <c r="GM277">
        <v>52948.9</v>
      </c>
      <c r="GN277">
        <v>55464.1</v>
      </c>
      <c r="GO277">
        <v>62889.4</v>
      </c>
      <c r="GP277">
        <v>2.21815</v>
      </c>
      <c r="GQ277">
        <v>2.40473</v>
      </c>
      <c r="GR277">
        <v>0.0525266</v>
      </c>
      <c r="GS277">
        <v>0</v>
      </c>
      <c r="GT277">
        <v>20.445</v>
      </c>
      <c r="GU277">
        <v>999.9</v>
      </c>
      <c r="GV277">
        <v>47.369</v>
      </c>
      <c r="GW277">
        <v>20.462</v>
      </c>
      <c r="GX277">
        <v>12.6369</v>
      </c>
      <c r="GY277">
        <v>54.7666</v>
      </c>
      <c r="GZ277">
        <v>35.3125</v>
      </c>
      <c r="HA277">
        <v>2</v>
      </c>
      <c r="HB277">
        <v>-0.368659</v>
      </c>
      <c r="HC277">
        <v>0</v>
      </c>
      <c r="HD277">
        <v>20.1801</v>
      </c>
      <c r="HE277">
        <v>5.20471</v>
      </c>
      <c r="HF277">
        <v>12.004</v>
      </c>
      <c r="HG277">
        <v>4.9758</v>
      </c>
      <c r="HH277">
        <v>3.293</v>
      </c>
      <c r="HI277">
        <v>456.4</v>
      </c>
      <c r="HJ277">
        <v>9999</v>
      </c>
      <c r="HK277">
        <v>9999</v>
      </c>
      <c r="HL277">
        <v>8593.3</v>
      </c>
      <c r="HM277">
        <v>1.86249</v>
      </c>
      <c r="HN277">
        <v>1.86768</v>
      </c>
      <c r="HO277">
        <v>1.86743</v>
      </c>
      <c r="HP277">
        <v>1.86849</v>
      </c>
      <c r="HQ277">
        <v>1.86945</v>
      </c>
      <c r="HR277">
        <v>1.86554</v>
      </c>
      <c r="HS277">
        <v>1.86664</v>
      </c>
      <c r="HT277">
        <v>1.86804</v>
      </c>
      <c r="HU277">
        <v>5</v>
      </c>
      <c r="HV277">
        <v>0</v>
      </c>
      <c r="HW277">
        <v>0</v>
      </c>
      <c r="HX277">
        <v>0</v>
      </c>
      <c r="HY277" t="s">
        <v>423</v>
      </c>
      <c r="HZ277" t="s">
        <v>424</v>
      </c>
      <c r="IA277" t="s">
        <v>425</v>
      </c>
      <c r="IB277" t="s">
        <v>425</v>
      </c>
      <c r="IC277" t="s">
        <v>425</v>
      </c>
      <c r="ID277" t="s">
        <v>425</v>
      </c>
      <c r="IE277">
        <v>0</v>
      </c>
      <c r="IF277">
        <v>100</v>
      </c>
      <c r="IG277">
        <v>100</v>
      </c>
      <c r="IH277">
        <v>3.346</v>
      </c>
      <c r="II277">
        <v>0.0332</v>
      </c>
      <c r="IJ277">
        <v>2.1281692141418</v>
      </c>
      <c r="IK277">
        <v>0.00126289029031032</v>
      </c>
      <c r="IL277">
        <v>1.41772891061911e-08</v>
      </c>
      <c r="IM277">
        <v>3.84268295795709e-11</v>
      </c>
      <c r="IN277">
        <v>-0.00961934716735676</v>
      </c>
      <c r="IO277">
        <v>-0.0181798780298593</v>
      </c>
      <c r="IP277">
        <v>0.00198435848900387</v>
      </c>
      <c r="IQ277">
        <v>-1.69116240974151e-05</v>
      </c>
      <c r="IR277">
        <v>-3</v>
      </c>
      <c r="IS277">
        <v>2251</v>
      </c>
      <c r="IT277">
        <v>1</v>
      </c>
      <c r="IU277">
        <v>27</v>
      </c>
      <c r="IV277">
        <v>5948.4</v>
      </c>
      <c r="IW277">
        <v>5948.5</v>
      </c>
      <c r="IX277">
        <v>0.150146</v>
      </c>
      <c r="IY277">
        <v>4.99756</v>
      </c>
      <c r="IZ277">
        <v>2.24854</v>
      </c>
      <c r="JA277">
        <v>2.60742</v>
      </c>
      <c r="JB277">
        <v>1.99585</v>
      </c>
      <c r="JC277">
        <v>2.29736</v>
      </c>
      <c r="JD277">
        <v>24.4291</v>
      </c>
      <c r="JE277">
        <v>14.6224</v>
      </c>
      <c r="JF277">
        <v>2</v>
      </c>
      <c r="JG277">
        <v>617.416</v>
      </c>
      <c r="JH277">
        <v>766.827</v>
      </c>
      <c r="JI277">
        <v>20.9321</v>
      </c>
      <c r="JJ277">
        <v>22.3018</v>
      </c>
      <c r="JK277">
        <v>30.0012</v>
      </c>
      <c r="JL277">
        <v>22.0806</v>
      </c>
      <c r="JM277">
        <v>22.0088</v>
      </c>
      <c r="JN277">
        <v>-1</v>
      </c>
      <c r="JO277">
        <v>-30</v>
      </c>
      <c r="JP277">
        <v>-30</v>
      </c>
      <c r="JQ277">
        <v>-999.9</v>
      </c>
      <c r="JR277">
        <v>420.1</v>
      </c>
      <c r="JS277">
        <v>0</v>
      </c>
      <c r="JT277">
        <v>102.959</v>
      </c>
      <c r="JU277">
        <v>104.737</v>
      </c>
    </row>
    <row r="278" spans="1:281">
      <c r="A278">
        <v>262</v>
      </c>
      <c r="B278">
        <v>1654196119.6</v>
      </c>
      <c r="C278">
        <v>15662.5</v>
      </c>
      <c r="D278" t="s">
        <v>947</v>
      </c>
      <c r="E278" t="s">
        <v>948</v>
      </c>
      <c r="F278">
        <v>5</v>
      </c>
      <c r="G278" t="s">
        <v>417</v>
      </c>
      <c r="H278" t="s">
        <v>418</v>
      </c>
      <c r="I278">
        <v>1654196116.6</v>
      </c>
      <c r="J278">
        <f>(K278)/1000</f>
        <v>0</v>
      </c>
      <c r="K278">
        <f>IF(CZ278, AN278, AH278)</f>
        <v>0</v>
      </c>
      <c r="L278">
        <f>IF(CZ278, AI278, AG278)</f>
        <v>0</v>
      </c>
      <c r="M278">
        <f>DB278 - IF(AU278&gt;1, L278*CV278*100.0/(AW278*DP278), 0)</f>
        <v>0</v>
      </c>
      <c r="N278">
        <f>((T278-J278/2)*M278-L278)/(T278+J278/2)</f>
        <v>0</v>
      </c>
      <c r="O278">
        <f>N278*(DI278+DJ278)/1000.0</f>
        <v>0</v>
      </c>
      <c r="P278">
        <f>(DB278 - IF(AU278&gt;1, L278*CV278*100.0/(AW278*DP278), 0))*(DI278+DJ278)/1000.0</f>
        <v>0</v>
      </c>
      <c r="Q278">
        <f>2.0/((1/S278-1/R278)+SIGN(S278)*SQRT((1/S278-1/R278)*(1/S278-1/R278) + 4*CW278/((CW278+1)*(CW278+1))*(2*1/S278*1/R278-1/R278*1/R278)))</f>
        <v>0</v>
      </c>
      <c r="R278">
        <f>IF(LEFT(CX278,1)&lt;&gt;"0",IF(LEFT(CX278,1)="1",3.0,CY278),$D$5+$E$5*(DP278*DI278/($K$5*1000))+$F$5*(DP278*DI278/($K$5*1000))*MAX(MIN(CV278,$J$5),$I$5)*MAX(MIN(CV278,$J$5),$I$5)+$G$5*MAX(MIN(CV278,$J$5),$I$5)*(DP278*DI278/($K$5*1000))+$H$5*(DP278*DI278/($K$5*1000))*(DP278*DI278/($K$5*1000)))</f>
        <v>0</v>
      </c>
      <c r="S278">
        <f>J278*(1000-(1000*0.61365*exp(17.502*W278/(240.97+W278))/(DI278+DJ278)+DD278)/2)/(1000*0.61365*exp(17.502*W278/(240.97+W278))/(DI278+DJ278)-DD278)</f>
        <v>0</v>
      </c>
      <c r="T278">
        <f>1/((CW278+1)/(Q278/1.6)+1/(R278/1.37)) + CW278/((CW278+1)/(Q278/1.6) + CW278/(R278/1.37))</f>
        <v>0</v>
      </c>
      <c r="U278">
        <f>(CR278*CU278)</f>
        <v>0</v>
      </c>
      <c r="V278">
        <f>(DK278+(U278+2*0.95*5.67E-8*(((DK278+$B$7)+273)^4-(DK278+273)^4)-44100*J278)/(1.84*29.3*R278+8*0.95*5.67E-8*(DK278+273)^3))</f>
        <v>0</v>
      </c>
      <c r="W278">
        <f>($C$7*DL278+$D$7*DM278+$E$7*V278)</f>
        <v>0</v>
      </c>
      <c r="X278">
        <f>0.61365*exp(17.502*W278/(240.97+W278))</f>
        <v>0</v>
      </c>
      <c r="Y278">
        <f>(Z278/AA278*100)</f>
        <v>0</v>
      </c>
      <c r="Z278">
        <f>DD278*(DI278+DJ278)/1000</f>
        <v>0</v>
      </c>
      <c r="AA278">
        <f>0.61365*exp(17.502*DK278/(240.97+DK278))</f>
        <v>0</v>
      </c>
      <c r="AB278">
        <f>(X278-DD278*(DI278+DJ278)/1000)</f>
        <v>0</v>
      </c>
      <c r="AC278">
        <f>(-J278*44100)</f>
        <v>0</v>
      </c>
      <c r="AD278">
        <f>2*29.3*R278*0.92*(DK278-W278)</f>
        <v>0</v>
      </c>
      <c r="AE278">
        <f>2*0.95*5.67E-8*(((DK278+$B$7)+273)^4-(W278+273)^4)</f>
        <v>0</v>
      </c>
      <c r="AF278">
        <f>U278+AE278+AC278+AD278</f>
        <v>0</v>
      </c>
      <c r="AG278">
        <f>DH278*AU278*(DC278-DB278*(1000-AU278*DE278)/(1000-AU278*DD278))/(100*CV278)</f>
        <v>0</v>
      </c>
      <c r="AH278">
        <f>1000*DH278*AU278*(DD278-DE278)/(100*CV278*(1000-AU278*DD278))</f>
        <v>0</v>
      </c>
      <c r="AI278">
        <f>(AJ278 - AK278 - DI278*1E3/(8.314*(DK278+273.15)) * AM278/DH278 * AL278) * DH278/(100*CV278) * (1000 - DE278)/1000</f>
        <v>0</v>
      </c>
      <c r="AJ278">
        <v>897.149233407571</v>
      </c>
      <c r="AK278">
        <v>899.163199999999</v>
      </c>
      <c r="AL278">
        <v>-0.703833371898516</v>
      </c>
      <c r="AM278">
        <v>66.9187214372058</v>
      </c>
      <c r="AN278">
        <f>(AP278 - AO278 + DI278*1E3/(8.314*(DK278+273.15)) * AR278/DH278 * AQ278) * DH278/(100*CV278) * 1000/(1000 - AP278)</f>
        <v>0</v>
      </c>
      <c r="AO278">
        <v>12.3224139631413</v>
      </c>
      <c r="AP278">
        <v>12.3532812121212</v>
      </c>
      <c r="AQ278">
        <v>-0.00091372504534883</v>
      </c>
      <c r="AR278">
        <v>78.3317993378025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MAX(0,($B$13+$C$13*DP278)/(1+$D$13*DP278)*DI278/(DK278+273)*$E$13)</f>
        <v>0</v>
      </c>
      <c r="AX278" t="s">
        <v>419</v>
      </c>
      <c r="AY278" t="s">
        <v>419</v>
      </c>
      <c r="AZ278">
        <v>0</v>
      </c>
      <c r="BA278">
        <v>0</v>
      </c>
      <c r="BB278">
        <f>1-AZ278/BA278</f>
        <v>0</v>
      </c>
      <c r="BC278">
        <v>0</v>
      </c>
      <c r="BD278" t="s">
        <v>419</v>
      </c>
      <c r="BE278" t="s">
        <v>419</v>
      </c>
      <c r="BF278">
        <v>0</v>
      </c>
      <c r="BG278">
        <v>0</v>
      </c>
      <c r="BH278">
        <f>1-BF278/BG278</f>
        <v>0</v>
      </c>
      <c r="BI278">
        <v>0.5</v>
      </c>
      <c r="BJ278">
        <f>CS278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419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f>$B$11*DQ278+$C$11*DR278+$F$11*EC278*(1-EF278)</f>
        <v>0</v>
      </c>
      <c r="CS278">
        <f>CR278*CT278</f>
        <v>0</v>
      </c>
      <c r="CT278">
        <f>($B$11*$D$9+$C$11*$D$9+$F$11*((EP278+EH278)/MAX(EP278+EH278+EQ278, 0.1)*$I$9+EQ278/MAX(EP278+EH278+EQ278, 0.1)*$J$9))/($B$11+$C$11+$F$11)</f>
        <v>0</v>
      </c>
      <c r="CU278">
        <f>($B$11*$K$9+$C$11*$K$9+$F$11*((EP278+EH278)/MAX(EP278+EH278+EQ278, 0.1)*$P$9+EQ278/MAX(EP278+EH278+EQ278, 0.1)*$Q$9))/($B$11+$C$11+$F$11)</f>
        <v>0</v>
      </c>
      <c r="CV278">
        <v>6</v>
      </c>
      <c r="CW278">
        <v>0.5</v>
      </c>
      <c r="CX278" t="s">
        <v>420</v>
      </c>
      <c r="CY278">
        <v>2</v>
      </c>
      <c r="CZ278" t="b">
        <v>1</v>
      </c>
      <c r="DA278">
        <v>1654196116.6</v>
      </c>
      <c r="DB278">
        <v>889.810363636364</v>
      </c>
      <c r="DC278">
        <v>886.482272727273</v>
      </c>
      <c r="DD278">
        <v>12.3647363636364</v>
      </c>
      <c r="DE278">
        <v>12.3315727272727</v>
      </c>
      <c r="DF278">
        <v>886.524818181818</v>
      </c>
      <c r="DG278">
        <v>12.3285727272727</v>
      </c>
      <c r="DH278">
        <v>599.993454545454</v>
      </c>
      <c r="DI278">
        <v>90.5073818181818</v>
      </c>
      <c r="DJ278">
        <v>0.100013963636364</v>
      </c>
      <c r="DK278">
        <v>21.7180272727273</v>
      </c>
      <c r="DL278">
        <v>21.4628</v>
      </c>
      <c r="DM278">
        <v>999.9</v>
      </c>
      <c r="DN278">
        <v>0</v>
      </c>
      <c r="DO278">
        <v>0</v>
      </c>
      <c r="DP278">
        <v>10009.1618181818</v>
      </c>
      <c r="DQ278">
        <v>0</v>
      </c>
      <c r="DR278">
        <v>924.593</v>
      </c>
      <c r="DS278">
        <v>3.32828545454546</v>
      </c>
      <c r="DT278">
        <v>900.950454545455</v>
      </c>
      <c r="DU278">
        <v>897.550363636364</v>
      </c>
      <c r="DV278">
        <v>0.0331811027272727</v>
      </c>
      <c r="DW278">
        <v>886.482272727273</v>
      </c>
      <c r="DX278">
        <v>12.3315727272727</v>
      </c>
      <c r="DY278">
        <v>1.11909909090909</v>
      </c>
      <c r="DZ278">
        <v>1.11609818181818</v>
      </c>
      <c r="EA278">
        <v>8.56677272727273</v>
      </c>
      <c r="EB278">
        <v>8.52709727272727</v>
      </c>
      <c r="EC278">
        <v>0</v>
      </c>
      <c r="ED278">
        <v>0</v>
      </c>
      <c r="EE278">
        <v>0</v>
      </c>
      <c r="EF278">
        <v>0</v>
      </c>
      <c r="EG278">
        <v>-4.13636363636364</v>
      </c>
      <c r="EH278">
        <v>0</v>
      </c>
      <c r="EI278">
        <v>21.8636363636364</v>
      </c>
      <c r="EJ278">
        <v>-1.68181818181818</v>
      </c>
      <c r="EK278">
        <v>32.062</v>
      </c>
      <c r="EL278">
        <v>39</v>
      </c>
      <c r="EM278">
        <v>34.6813636363636</v>
      </c>
      <c r="EN278">
        <v>39.25</v>
      </c>
      <c r="EO278">
        <v>33.312</v>
      </c>
      <c r="EP278">
        <v>0</v>
      </c>
      <c r="EQ278">
        <v>0</v>
      </c>
      <c r="ER278">
        <v>0</v>
      </c>
      <c r="ES278">
        <v>1654196120.5</v>
      </c>
      <c r="ET278">
        <v>0</v>
      </c>
      <c r="EU278">
        <v>1.42307692307692</v>
      </c>
      <c r="EV278">
        <v>-76.4444444215007</v>
      </c>
      <c r="EW278">
        <v>-35.1111119286325</v>
      </c>
      <c r="EX278">
        <v>25.9615384615385</v>
      </c>
      <c r="EY278">
        <v>15</v>
      </c>
      <c r="EZ278">
        <v>0</v>
      </c>
      <c r="FA278" t="s">
        <v>421</v>
      </c>
      <c r="FB278">
        <v>1653839153.1</v>
      </c>
      <c r="FC278">
        <v>1653839148.6</v>
      </c>
      <c r="FD278">
        <v>0</v>
      </c>
      <c r="FE278">
        <v>0.832</v>
      </c>
      <c r="FF278">
        <v>0.044</v>
      </c>
      <c r="FG278">
        <v>2.673</v>
      </c>
      <c r="FH278">
        <v>0.008</v>
      </c>
      <c r="FI278">
        <v>427</v>
      </c>
      <c r="FJ278">
        <v>11</v>
      </c>
      <c r="FK278">
        <v>0.49</v>
      </c>
      <c r="FL278">
        <v>0.23</v>
      </c>
      <c r="FM278">
        <v>3.596492</v>
      </c>
      <c r="FN278">
        <v>-1.64421890989989</v>
      </c>
      <c r="FO278">
        <v>0.209771304812328</v>
      </c>
      <c r="FP278">
        <v>-1</v>
      </c>
      <c r="FQ278">
        <v>1.1</v>
      </c>
      <c r="FR278">
        <v>-88.6923083852263</v>
      </c>
      <c r="FS278">
        <v>13.3506554146229</v>
      </c>
      <c r="FT278">
        <v>0</v>
      </c>
      <c r="FU278">
        <v>-0.011569725</v>
      </c>
      <c r="FV278">
        <v>0.406406607430478</v>
      </c>
      <c r="FW278">
        <v>0.0318033355912503</v>
      </c>
      <c r="FX278">
        <v>0</v>
      </c>
      <c r="FY278">
        <v>0</v>
      </c>
      <c r="FZ278">
        <v>2</v>
      </c>
      <c r="GA278" t="s">
        <v>422</v>
      </c>
      <c r="GB278">
        <v>3.20837</v>
      </c>
      <c r="GC278">
        <v>2.75509</v>
      </c>
      <c r="GD278">
        <v>0.155995</v>
      </c>
      <c r="GE278">
        <v>0.155963</v>
      </c>
      <c r="GF278">
        <v>0.0651153</v>
      </c>
      <c r="GG278">
        <v>0.0655878</v>
      </c>
      <c r="GH278">
        <v>33117.9</v>
      </c>
      <c r="GI278">
        <v>36517.3</v>
      </c>
      <c r="GJ278">
        <v>35535.9</v>
      </c>
      <c r="GK278">
        <v>39248.7</v>
      </c>
      <c r="GL278">
        <v>47054.9</v>
      </c>
      <c r="GM278">
        <v>52905.1</v>
      </c>
      <c r="GN278">
        <v>55452.4</v>
      </c>
      <c r="GO278">
        <v>62867.6</v>
      </c>
      <c r="GP278">
        <v>2.21522</v>
      </c>
      <c r="GQ278">
        <v>2.40103</v>
      </c>
      <c r="GR278">
        <v>0.0526011</v>
      </c>
      <c r="GS278">
        <v>0</v>
      </c>
      <c r="GT278">
        <v>20.605</v>
      </c>
      <c r="GU278">
        <v>999.9</v>
      </c>
      <c r="GV278">
        <v>47.564</v>
      </c>
      <c r="GW278">
        <v>20.563</v>
      </c>
      <c r="GX278">
        <v>12.7682</v>
      </c>
      <c r="GY278">
        <v>54.4366</v>
      </c>
      <c r="GZ278">
        <v>35.4167</v>
      </c>
      <c r="HA278">
        <v>2</v>
      </c>
      <c r="HB278">
        <v>-0.354502</v>
      </c>
      <c r="HC278">
        <v>0</v>
      </c>
      <c r="HD278">
        <v>20.1805</v>
      </c>
      <c r="HE278">
        <v>5.20381</v>
      </c>
      <c r="HF278">
        <v>12.0043</v>
      </c>
      <c r="HG278">
        <v>4.97585</v>
      </c>
      <c r="HH278">
        <v>3.293</v>
      </c>
      <c r="HI278">
        <v>456.5</v>
      </c>
      <c r="HJ278">
        <v>9999</v>
      </c>
      <c r="HK278">
        <v>9999</v>
      </c>
      <c r="HL278">
        <v>8593.3</v>
      </c>
      <c r="HM278">
        <v>1.86249</v>
      </c>
      <c r="HN278">
        <v>1.86769</v>
      </c>
      <c r="HO278">
        <v>1.86745</v>
      </c>
      <c r="HP278">
        <v>1.86853</v>
      </c>
      <c r="HQ278">
        <v>1.86949</v>
      </c>
      <c r="HR278">
        <v>1.86554</v>
      </c>
      <c r="HS278">
        <v>1.86666</v>
      </c>
      <c r="HT278">
        <v>1.86803</v>
      </c>
      <c r="HU278">
        <v>5</v>
      </c>
      <c r="HV278">
        <v>0</v>
      </c>
      <c r="HW278">
        <v>0</v>
      </c>
      <c r="HX278">
        <v>0</v>
      </c>
      <c r="HY278" t="s">
        <v>423</v>
      </c>
      <c r="HZ278" t="s">
        <v>424</v>
      </c>
      <c r="IA278" t="s">
        <v>425</v>
      </c>
      <c r="IB278" t="s">
        <v>425</v>
      </c>
      <c r="IC278" t="s">
        <v>425</v>
      </c>
      <c r="ID278" t="s">
        <v>425</v>
      </c>
      <c r="IE278">
        <v>0</v>
      </c>
      <c r="IF278">
        <v>100</v>
      </c>
      <c r="IG278">
        <v>100</v>
      </c>
      <c r="IH278">
        <v>3.283</v>
      </c>
      <c r="II278">
        <v>0.0359</v>
      </c>
      <c r="IJ278">
        <v>2.1281692141418</v>
      </c>
      <c r="IK278">
        <v>0.00126289029031032</v>
      </c>
      <c r="IL278">
        <v>1.41772891061911e-08</v>
      </c>
      <c r="IM278">
        <v>3.84268295795709e-11</v>
      </c>
      <c r="IN278">
        <v>-0.00961934716735676</v>
      </c>
      <c r="IO278">
        <v>-0.0181798780298593</v>
      </c>
      <c r="IP278">
        <v>0.00198435848900387</v>
      </c>
      <c r="IQ278">
        <v>-1.69116240974151e-05</v>
      </c>
      <c r="IR278">
        <v>-3</v>
      </c>
      <c r="IS278">
        <v>2251</v>
      </c>
      <c r="IT278">
        <v>1</v>
      </c>
      <c r="IU278">
        <v>27</v>
      </c>
      <c r="IV278">
        <v>5949.4</v>
      </c>
      <c r="IW278">
        <v>5949.5</v>
      </c>
      <c r="IX278">
        <v>0.150146</v>
      </c>
      <c r="IY278">
        <v>4.99756</v>
      </c>
      <c r="IZ278">
        <v>2.24854</v>
      </c>
      <c r="JA278">
        <v>2.6062</v>
      </c>
      <c r="JB278">
        <v>1.99585</v>
      </c>
      <c r="JC278">
        <v>2.27661</v>
      </c>
      <c r="JD278">
        <v>24.5717</v>
      </c>
      <c r="JE278">
        <v>14.6136</v>
      </c>
      <c r="JF278">
        <v>2</v>
      </c>
      <c r="JG278">
        <v>617.56</v>
      </c>
      <c r="JH278">
        <v>766.394</v>
      </c>
      <c r="JI278">
        <v>21.1046</v>
      </c>
      <c r="JJ278">
        <v>22.4919</v>
      </c>
      <c r="JK278">
        <v>30.0012</v>
      </c>
      <c r="JL278">
        <v>22.2721</v>
      </c>
      <c r="JM278">
        <v>22.2003</v>
      </c>
      <c r="JN278">
        <v>-1</v>
      </c>
      <c r="JO278">
        <v>-30</v>
      </c>
      <c r="JP278">
        <v>-30</v>
      </c>
      <c r="JQ278">
        <v>-999.9</v>
      </c>
      <c r="JR278">
        <v>420.1</v>
      </c>
      <c r="JS278">
        <v>0</v>
      </c>
      <c r="JT278">
        <v>102.935</v>
      </c>
      <c r="JU278">
        <v>104.699</v>
      </c>
    </row>
    <row r="279" spans="1:281">
      <c r="A279">
        <v>263</v>
      </c>
      <c r="B279">
        <v>1654196179.6</v>
      </c>
      <c r="C279">
        <v>15722.5</v>
      </c>
      <c r="D279" t="s">
        <v>949</v>
      </c>
      <c r="E279" t="s">
        <v>950</v>
      </c>
      <c r="F279">
        <v>5</v>
      </c>
      <c r="G279" t="s">
        <v>417</v>
      </c>
      <c r="H279" t="s">
        <v>418</v>
      </c>
      <c r="I279">
        <v>1654196176.6</v>
      </c>
      <c r="J279">
        <f>(K279)/1000</f>
        <v>0</v>
      </c>
      <c r="K279">
        <f>IF(CZ279, AN279, AH279)</f>
        <v>0</v>
      </c>
      <c r="L279">
        <f>IF(CZ279, AI279, AG279)</f>
        <v>0</v>
      </c>
      <c r="M279">
        <f>DB279 - IF(AU279&gt;1, L279*CV279*100.0/(AW279*DP279), 0)</f>
        <v>0</v>
      </c>
      <c r="N279">
        <f>((T279-J279/2)*M279-L279)/(T279+J279/2)</f>
        <v>0</v>
      </c>
      <c r="O279">
        <f>N279*(DI279+DJ279)/1000.0</f>
        <v>0</v>
      </c>
      <c r="P279">
        <f>(DB279 - IF(AU279&gt;1, L279*CV279*100.0/(AW279*DP279), 0))*(DI279+DJ279)/1000.0</f>
        <v>0</v>
      </c>
      <c r="Q279">
        <f>2.0/((1/S279-1/R279)+SIGN(S279)*SQRT((1/S279-1/R279)*(1/S279-1/R279) + 4*CW279/((CW279+1)*(CW279+1))*(2*1/S279*1/R279-1/R279*1/R279)))</f>
        <v>0</v>
      </c>
      <c r="R279">
        <f>IF(LEFT(CX279,1)&lt;&gt;"0",IF(LEFT(CX279,1)="1",3.0,CY279),$D$5+$E$5*(DP279*DI279/($K$5*1000))+$F$5*(DP279*DI279/($K$5*1000))*MAX(MIN(CV279,$J$5),$I$5)*MAX(MIN(CV279,$J$5),$I$5)+$G$5*MAX(MIN(CV279,$J$5),$I$5)*(DP279*DI279/($K$5*1000))+$H$5*(DP279*DI279/($K$5*1000))*(DP279*DI279/($K$5*1000)))</f>
        <v>0</v>
      </c>
      <c r="S279">
        <f>J279*(1000-(1000*0.61365*exp(17.502*W279/(240.97+W279))/(DI279+DJ279)+DD279)/2)/(1000*0.61365*exp(17.502*W279/(240.97+W279))/(DI279+DJ279)-DD279)</f>
        <v>0</v>
      </c>
      <c r="T279">
        <f>1/((CW279+1)/(Q279/1.6)+1/(R279/1.37)) + CW279/((CW279+1)/(Q279/1.6) + CW279/(R279/1.37))</f>
        <v>0</v>
      </c>
      <c r="U279">
        <f>(CR279*CU279)</f>
        <v>0</v>
      </c>
      <c r="V279">
        <f>(DK279+(U279+2*0.95*5.67E-8*(((DK279+$B$7)+273)^4-(DK279+273)^4)-44100*J279)/(1.84*29.3*R279+8*0.95*5.67E-8*(DK279+273)^3))</f>
        <v>0</v>
      </c>
      <c r="W279">
        <f>($C$7*DL279+$D$7*DM279+$E$7*V279)</f>
        <v>0</v>
      </c>
      <c r="X279">
        <f>0.61365*exp(17.502*W279/(240.97+W279))</f>
        <v>0</v>
      </c>
      <c r="Y279">
        <f>(Z279/AA279*100)</f>
        <v>0</v>
      </c>
      <c r="Z279">
        <f>DD279*(DI279+DJ279)/1000</f>
        <v>0</v>
      </c>
      <c r="AA279">
        <f>0.61365*exp(17.502*DK279/(240.97+DK279))</f>
        <v>0</v>
      </c>
      <c r="AB279">
        <f>(X279-DD279*(DI279+DJ279)/1000)</f>
        <v>0</v>
      </c>
      <c r="AC279">
        <f>(-J279*44100)</f>
        <v>0</v>
      </c>
      <c r="AD279">
        <f>2*29.3*R279*0.92*(DK279-W279)</f>
        <v>0</v>
      </c>
      <c r="AE279">
        <f>2*0.95*5.67E-8*(((DK279+$B$7)+273)^4-(W279+273)^4)</f>
        <v>0</v>
      </c>
      <c r="AF279">
        <f>U279+AE279+AC279+AD279</f>
        <v>0</v>
      </c>
      <c r="AG279">
        <f>DH279*AU279*(DC279-DB279*(1000-AU279*DE279)/(1000-AU279*DD279))/(100*CV279)</f>
        <v>0</v>
      </c>
      <c r="AH279">
        <f>1000*DH279*AU279*(DD279-DE279)/(100*CV279*(1000-AU279*DD279))</f>
        <v>0</v>
      </c>
      <c r="AI279">
        <f>(AJ279 - AK279 - DI279*1E3/(8.314*(DK279+273.15)) * AM279/DH279 * AL279) * DH279/(100*CV279) * (1000 - DE279)/1000</f>
        <v>0</v>
      </c>
      <c r="AJ279">
        <v>856.53866034046</v>
      </c>
      <c r="AK279">
        <v>858.162939393939</v>
      </c>
      <c r="AL279">
        <v>-0.598186423910577</v>
      </c>
      <c r="AM279">
        <v>66.9187214372058</v>
      </c>
      <c r="AN279">
        <f>(AP279 - AO279 + DI279*1E3/(8.314*(DK279+273.15)) * AR279/DH279 * AQ279) * DH279/(100*CV279) * 1000/(1000 - AP279)</f>
        <v>0</v>
      </c>
      <c r="AO279">
        <v>12.4450668433885</v>
      </c>
      <c r="AP279">
        <v>12.4738048484848</v>
      </c>
      <c r="AQ279">
        <v>-0.00103453929013581</v>
      </c>
      <c r="AR279">
        <v>78.3317993378025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MAX(0,($B$13+$C$13*DP279)/(1+$D$13*DP279)*DI279/(DK279+273)*$E$13)</f>
        <v>0</v>
      </c>
      <c r="AX279" t="s">
        <v>419</v>
      </c>
      <c r="AY279" t="s">
        <v>419</v>
      </c>
      <c r="AZ279">
        <v>0</v>
      </c>
      <c r="BA279">
        <v>0</v>
      </c>
      <c r="BB279">
        <f>1-AZ279/BA279</f>
        <v>0</v>
      </c>
      <c r="BC279">
        <v>0</v>
      </c>
      <c r="BD279" t="s">
        <v>419</v>
      </c>
      <c r="BE279" t="s">
        <v>419</v>
      </c>
      <c r="BF279">
        <v>0</v>
      </c>
      <c r="BG279">
        <v>0</v>
      </c>
      <c r="BH279">
        <f>1-BF279/BG279</f>
        <v>0</v>
      </c>
      <c r="BI279">
        <v>0.5</v>
      </c>
      <c r="BJ279">
        <f>CS279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419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f>$B$11*DQ279+$C$11*DR279+$F$11*EC279*(1-EF279)</f>
        <v>0</v>
      </c>
      <c r="CS279">
        <f>CR279*CT279</f>
        <v>0</v>
      </c>
      <c r="CT279">
        <f>($B$11*$D$9+$C$11*$D$9+$F$11*((EP279+EH279)/MAX(EP279+EH279+EQ279, 0.1)*$I$9+EQ279/MAX(EP279+EH279+EQ279, 0.1)*$J$9))/($B$11+$C$11+$F$11)</f>
        <v>0</v>
      </c>
      <c r="CU279">
        <f>($B$11*$K$9+$C$11*$K$9+$F$11*((EP279+EH279)/MAX(EP279+EH279+EQ279, 0.1)*$P$9+EQ279/MAX(EP279+EH279+EQ279, 0.1)*$Q$9))/($B$11+$C$11+$F$11)</f>
        <v>0</v>
      </c>
      <c r="CV279">
        <v>6</v>
      </c>
      <c r="CW279">
        <v>0.5</v>
      </c>
      <c r="CX279" t="s">
        <v>420</v>
      </c>
      <c r="CY279">
        <v>2</v>
      </c>
      <c r="CZ279" t="b">
        <v>1</v>
      </c>
      <c r="DA279">
        <v>1654196176.6</v>
      </c>
      <c r="DB279">
        <v>848.939090909091</v>
      </c>
      <c r="DC279">
        <v>846.282181818182</v>
      </c>
      <c r="DD279">
        <v>12.4841909090909</v>
      </c>
      <c r="DE279">
        <v>12.4533454545455</v>
      </c>
      <c r="DF279">
        <v>845.709636363636</v>
      </c>
      <c r="DG279">
        <v>12.4453272727273</v>
      </c>
      <c r="DH279">
        <v>600.000727272727</v>
      </c>
      <c r="DI279">
        <v>90.5126727272727</v>
      </c>
      <c r="DJ279">
        <v>0.0999565</v>
      </c>
      <c r="DK279">
        <v>21.8830727272727</v>
      </c>
      <c r="DL279">
        <v>21.6335636363636</v>
      </c>
      <c r="DM279">
        <v>999.9</v>
      </c>
      <c r="DN279">
        <v>0</v>
      </c>
      <c r="DO279">
        <v>0</v>
      </c>
      <c r="DP279">
        <v>10001.9318181818</v>
      </c>
      <c r="DQ279">
        <v>0</v>
      </c>
      <c r="DR279">
        <v>924.234363636364</v>
      </c>
      <c r="DS279">
        <v>2.65686545454545</v>
      </c>
      <c r="DT279">
        <v>859.671363636364</v>
      </c>
      <c r="DU279">
        <v>856.954181818182</v>
      </c>
      <c r="DV279">
        <v>0.0308385363636364</v>
      </c>
      <c r="DW279">
        <v>846.282181818182</v>
      </c>
      <c r="DX279">
        <v>12.4533454545455</v>
      </c>
      <c r="DY279">
        <v>1.12997818181818</v>
      </c>
      <c r="DZ279">
        <v>1.12718636363636</v>
      </c>
      <c r="EA279">
        <v>8.70965818181818</v>
      </c>
      <c r="EB279">
        <v>8.67310181818182</v>
      </c>
      <c r="EC279">
        <v>0</v>
      </c>
      <c r="ED279">
        <v>0</v>
      </c>
      <c r="EE279">
        <v>0</v>
      </c>
      <c r="EF279">
        <v>0</v>
      </c>
      <c r="EG279">
        <v>-3.18181818181818</v>
      </c>
      <c r="EH279">
        <v>0</v>
      </c>
      <c r="EI279">
        <v>20.4090909090909</v>
      </c>
      <c r="EJ279">
        <v>-2.5</v>
      </c>
      <c r="EK279">
        <v>32.2328181818182</v>
      </c>
      <c r="EL279">
        <v>39.125</v>
      </c>
      <c r="EM279">
        <v>34.812</v>
      </c>
      <c r="EN279">
        <v>39.4313636363636</v>
      </c>
      <c r="EO279">
        <v>33.5</v>
      </c>
      <c r="EP279">
        <v>0</v>
      </c>
      <c r="EQ279">
        <v>0</v>
      </c>
      <c r="ER279">
        <v>0</v>
      </c>
      <c r="ES279">
        <v>1654196180.5</v>
      </c>
      <c r="ET279">
        <v>0</v>
      </c>
      <c r="EU279">
        <v>0.173076923076923</v>
      </c>
      <c r="EV279">
        <v>-36.0854699575379</v>
      </c>
      <c r="EW279">
        <v>-13.3162391197546</v>
      </c>
      <c r="EX279">
        <v>24.5961538461538</v>
      </c>
      <c r="EY279">
        <v>15</v>
      </c>
      <c r="EZ279">
        <v>0</v>
      </c>
      <c r="FA279" t="s">
        <v>421</v>
      </c>
      <c r="FB279">
        <v>1653839153.1</v>
      </c>
      <c r="FC279">
        <v>1653839148.6</v>
      </c>
      <c r="FD279">
        <v>0</v>
      </c>
      <c r="FE279">
        <v>0.832</v>
      </c>
      <c r="FF279">
        <v>0.044</v>
      </c>
      <c r="FG279">
        <v>2.673</v>
      </c>
      <c r="FH279">
        <v>0.008</v>
      </c>
      <c r="FI279">
        <v>427</v>
      </c>
      <c r="FJ279">
        <v>11</v>
      </c>
      <c r="FK279">
        <v>0.49</v>
      </c>
      <c r="FL279">
        <v>0.23</v>
      </c>
      <c r="FM279">
        <v>2.93044516129032</v>
      </c>
      <c r="FN279">
        <v>-2.39125596774193</v>
      </c>
      <c r="FO279">
        <v>0.19163612661754</v>
      </c>
      <c r="FP279">
        <v>-1</v>
      </c>
      <c r="FQ279">
        <v>-0.711538461538462</v>
      </c>
      <c r="FR279">
        <v>-28.5641027003716</v>
      </c>
      <c r="FS279">
        <v>9.09159911985856</v>
      </c>
      <c r="FT279">
        <v>0</v>
      </c>
      <c r="FU279">
        <v>-0.0116619009677419</v>
      </c>
      <c r="FV279">
        <v>0.402988383387097</v>
      </c>
      <c r="FW279">
        <v>0.0321274438216069</v>
      </c>
      <c r="FX279">
        <v>0</v>
      </c>
      <c r="FY279">
        <v>0</v>
      </c>
      <c r="FZ279">
        <v>2</v>
      </c>
      <c r="GA279" t="s">
        <v>422</v>
      </c>
      <c r="GB279">
        <v>3.20806</v>
      </c>
      <c r="GC279">
        <v>2.75489</v>
      </c>
      <c r="GD279">
        <v>0.15124</v>
      </c>
      <c r="GE279">
        <v>0.151342</v>
      </c>
      <c r="GF279">
        <v>0.0655567</v>
      </c>
      <c r="GG279">
        <v>0.0660407</v>
      </c>
      <c r="GH279">
        <v>33293.5</v>
      </c>
      <c r="GI279">
        <v>36701.9</v>
      </c>
      <c r="GJ279">
        <v>35525.6</v>
      </c>
      <c r="GK279">
        <v>39233.8</v>
      </c>
      <c r="GL279">
        <v>47021</v>
      </c>
      <c r="GM279">
        <v>52860.8</v>
      </c>
      <c r="GN279">
        <v>55439.6</v>
      </c>
      <c r="GO279">
        <v>62845.9</v>
      </c>
      <c r="GP279">
        <v>2.21225</v>
      </c>
      <c r="GQ279">
        <v>2.39748</v>
      </c>
      <c r="GR279">
        <v>0.0526384</v>
      </c>
      <c r="GS279">
        <v>0</v>
      </c>
      <c r="GT279">
        <v>20.7668</v>
      </c>
      <c r="GU279">
        <v>999.9</v>
      </c>
      <c r="GV279">
        <v>47.76</v>
      </c>
      <c r="GW279">
        <v>20.664</v>
      </c>
      <c r="GX279">
        <v>12.9006</v>
      </c>
      <c r="GY279">
        <v>54.6766</v>
      </c>
      <c r="GZ279">
        <v>35.4287</v>
      </c>
      <c r="HA279">
        <v>2</v>
      </c>
      <c r="HB279">
        <v>-0.340432</v>
      </c>
      <c r="HC279">
        <v>0</v>
      </c>
      <c r="HD279">
        <v>20.1805</v>
      </c>
      <c r="HE279">
        <v>5.20022</v>
      </c>
      <c r="HF279">
        <v>12.004</v>
      </c>
      <c r="HG279">
        <v>4.9756</v>
      </c>
      <c r="HH279">
        <v>3.293</v>
      </c>
      <c r="HI279">
        <v>456.5</v>
      </c>
      <c r="HJ279">
        <v>9999</v>
      </c>
      <c r="HK279">
        <v>9999</v>
      </c>
      <c r="HL279">
        <v>8593.3</v>
      </c>
      <c r="HM279">
        <v>1.86249</v>
      </c>
      <c r="HN279">
        <v>1.86768</v>
      </c>
      <c r="HO279">
        <v>1.86748</v>
      </c>
      <c r="HP279">
        <v>1.8685</v>
      </c>
      <c r="HQ279">
        <v>1.8695</v>
      </c>
      <c r="HR279">
        <v>1.86554</v>
      </c>
      <c r="HS279">
        <v>1.86664</v>
      </c>
      <c r="HT279">
        <v>1.86806</v>
      </c>
      <c r="HU279">
        <v>5</v>
      </c>
      <c r="HV279">
        <v>0</v>
      </c>
      <c r="HW279">
        <v>0</v>
      </c>
      <c r="HX279">
        <v>0</v>
      </c>
      <c r="HY279" t="s">
        <v>423</v>
      </c>
      <c r="HZ279" t="s">
        <v>424</v>
      </c>
      <c r="IA279" t="s">
        <v>425</v>
      </c>
      <c r="IB279" t="s">
        <v>425</v>
      </c>
      <c r="IC279" t="s">
        <v>425</v>
      </c>
      <c r="ID279" t="s">
        <v>425</v>
      </c>
      <c r="IE279">
        <v>0</v>
      </c>
      <c r="IF279">
        <v>100</v>
      </c>
      <c r="IG279">
        <v>100</v>
      </c>
      <c r="IH279">
        <v>3.228</v>
      </c>
      <c r="II279">
        <v>0.0386</v>
      </c>
      <c r="IJ279">
        <v>2.1281692141418</v>
      </c>
      <c r="IK279">
        <v>0.00126289029031032</v>
      </c>
      <c r="IL279">
        <v>1.41772891061911e-08</v>
      </c>
      <c r="IM279">
        <v>3.84268295795709e-11</v>
      </c>
      <c r="IN279">
        <v>-0.00961934716735676</v>
      </c>
      <c r="IO279">
        <v>-0.0181798780298593</v>
      </c>
      <c r="IP279">
        <v>0.00198435848900387</v>
      </c>
      <c r="IQ279">
        <v>-1.69116240974151e-05</v>
      </c>
      <c r="IR279">
        <v>-3</v>
      </c>
      <c r="IS279">
        <v>2251</v>
      </c>
      <c r="IT279">
        <v>1</v>
      </c>
      <c r="IU279">
        <v>27</v>
      </c>
      <c r="IV279">
        <v>5950.4</v>
      </c>
      <c r="IW279">
        <v>5950.5</v>
      </c>
      <c r="IX279">
        <v>0.150146</v>
      </c>
      <c r="IY279">
        <v>4.99756</v>
      </c>
      <c r="IZ279">
        <v>2.24854</v>
      </c>
      <c r="JA279">
        <v>2.6062</v>
      </c>
      <c r="JB279">
        <v>1.99585</v>
      </c>
      <c r="JC279">
        <v>2.26685</v>
      </c>
      <c r="JD279">
        <v>24.7143</v>
      </c>
      <c r="JE279">
        <v>14.6136</v>
      </c>
      <c r="JF279">
        <v>2</v>
      </c>
      <c r="JG279">
        <v>617.644</v>
      </c>
      <c r="JH279">
        <v>766.065</v>
      </c>
      <c r="JI279">
        <v>21.2782</v>
      </c>
      <c r="JJ279">
        <v>22.68</v>
      </c>
      <c r="JK279">
        <v>30.0012</v>
      </c>
      <c r="JL279">
        <v>22.4627</v>
      </c>
      <c r="JM279">
        <v>22.3905</v>
      </c>
      <c r="JN279">
        <v>-1</v>
      </c>
      <c r="JO279">
        <v>-30</v>
      </c>
      <c r="JP279">
        <v>-30</v>
      </c>
      <c r="JQ279">
        <v>-999.9</v>
      </c>
      <c r="JR279">
        <v>420.1</v>
      </c>
      <c r="JS279">
        <v>0</v>
      </c>
      <c r="JT279">
        <v>102.909</v>
      </c>
      <c r="JU279">
        <v>104.662</v>
      </c>
    </row>
    <row r="280" spans="1:281">
      <c r="A280">
        <v>264</v>
      </c>
      <c r="B280">
        <v>1654196239.6</v>
      </c>
      <c r="C280">
        <v>15782.5</v>
      </c>
      <c r="D280" t="s">
        <v>951</v>
      </c>
      <c r="E280" t="s">
        <v>952</v>
      </c>
      <c r="F280">
        <v>5</v>
      </c>
      <c r="G280" t="s">
        <v>417</v>
      </c>
      <c r="H280" t="s">
        <v>418</v>
      </c>
      <c r="I280">
        <v>1654196236.6</v>
      </c>
      <c r="J280">
        <f>(K280)/1000</f>
        <v>0</v>
      </c>
      <c r="K280">
        <f>IF(CZ280, AN280, AH280)</f>
        <v>0</v>
      </c>
      <c r="L280">
        <f>IF(CZ280, AI280, AG280)</f>
        <v>0</v>
      </c>
      <c r="M280">
        <f>DB280 - IF(AU280&gt;1, L280*CV280*100.0/(AW280*DP280), 0)</f>
        <v>0</v>
      </c>
      <c r="N280">
        <f>((T280-J280/2)*M280-L280)/(T280+J280/2)</f>
        <v>0</v>
      </c>
      <c r="O280">
        <f>N280*(DI280+DJ280)/1000.0</f>
        <v>0</v>
      </c>
      <c r="P280">
        <f>(DB280 - IF(AU280&gt;1, L280*CV280*100.0/(AW280*DP280), 0))*(DI280+DJ280)/1000.0</f>
        <v>0</v>
      </c>
      <c r="Q280">
        <f>2.0/((1/S280-1/R280)+SIGN(S280)*SQRT((1/S280-1/R280)*(1/S280-1/R280) + 4*CW280/((CW280+1)*(CW280+1))*(2*1/S280*1/R280-1/R280*1/R280)))</f>
        <v>0</v>
      </c>
      <c r="R280">
        <f>IF(LEFT(CX280,1)&lt;&gt;"0",IF(LEFT(CX280,1)="1",3.0,CY280),$D$5+$E$5*(DP280*DI280/($K$5*1000))+$F$5*(DP280*DI280/($K$5*1000))*MAX(MIN(CV280,$J$5),$I$5)*MAX(MIN(CV280,$J$5),$I$5)+$G$5*MAX(MIN(CV280,$J$5),$I$5)*(DP280*DI280/($K$5*1000))+$H$5*(DP280*DI280/($K$5*1000))*(DP280*DI280/($K$5*1000)))</f>
        <v>0</v>
      </c>
      <c r="S280">
        <f>J280*(1000-(1000*0.61365*exp(17.502*W280/(240.97+W280))/(DI280+DJ280)+DD280)/2)/(1000*0.61365*exp(17.502*W280/(240.97+W280))/(DI280+DJ280)-DD280)</f>
        <v>0</v>
      </c>
      <c r="T280">
        <f>1/((CW280+1)/(Q280/1.6)+1/(R280/1.37)) + CW280/((CW280+1)/(Q280/1.6) + CW280/(R280/1.37))</f>
        <v>0</v>
      </c>
      <c r="U280">
        <f>(CR280*CU280)</f>
        <v>0</v>
      </c>
      <c r="V280">
        <f>(DK280+(U280+2*0.95*5.67E-8*(((DK280+$B$7)+273)^4-(DK280+273)^4)-44100*J280)/(1.84*29.3*R280+8*0.95*5.67E-8*(DK280+273)^3))</f>
        <v>0</v>
      </c>
      <c r="W280">
        <f>($C$7*DL280+$D$7*DM280+$E$7*V280)</f>
        <v>0</v>
      </c>
      <c r="X280">
        <f>0.61365*exp(17.502*W280/(240.97+W280))</f>
        <v>0</v>
      </c>
      <c r="Y280">
        <f>(Z280/AA280*100)</f>
        <v>0</v>
      </c>
      <c r="Z280">
        <f>DD280*(DI280+DJ280)/1000</f>
        <v>0</v>
      </c>
      <c r="AA280">
        <f>0.61365*exp(17.502*DK280/(240.97+DK280))</f>
        <v>0</v>
      </c>
      <c r="AB280">
        <f>(X280-DD280*(DI280+DJ280)/1000)</f>
        <v>0</v>
      </c>
      <c r="AC280">
        <f>(-J280*44100)</f>
        <v>0</v>
      </c>
      <c r="AD280">
        <f>2*29.3*R280*0.92*(DK280-W280)</f>
        <v>0</v>
      </c>
      <c r="AE280">
        <f>2*0.95*5.67E-8*(((DK280+$B$7)+273)^4-(W280+273)^4)</f>
        <v>0</v>
      </c>
      <c r="AF280">
        <f>U280+AE280+AC280+AD280</f>
        <v>0</v>
      </c>
      <c r="AG280">
        <f>DH280*AU280*(DC280-DB280*(1000-AU280*DE280)/(1000-AU280*DD280))/(100*CV280)</f>
        <v>0</v>
      </c>
      <c r="AH280">
        <f>1000*DH280*AU280*(DD280-DE280)/(100*CV280*(1000-AU280*DD280))</f>
        <v>0</v>
      </c>
      <c r="AI280">
        <f>(AJ280 - AK280 - DI280*1E3/(8.314*(DK280+273.15)) * AM280/DH280 * AL280) * DH280/(100*CV280) * (1000 - DE280)/1000</f>
        <v>0</v>
      </c>
      <c r="AJ280">
        <v>918.52020728242</v>
      </c>
      <c r="AK280">
        <v>917.858866666667</v>
      </c>
      <c r="AL280">
        <v>-0.054931426469029</v>
      </c>
      <c r="AM280">
        <v>66.9187214372058</v>
      </c>
      <c r="AN280">
        <f>(AP280 - AO280 + DI280*1E3/(8.314*(DK280+273.15)) * AR280/DH280 * AQ280) * DH280/(100*CV280) * 1000/(1000 - AP280)</f>
        <v>0</v>
      </c>
      <c r="AO280">
        <v>12.5589842427543</v>
      </c>
      <c r="AP280">
        <v>12.5921345454545</v>
      </c>
      <c r="AQ280">
        <v>-0.00105893931089021</v>
      </c>
      <c r="AR280">
        <v>78.3317993378025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MAX(0,($B$13+$C$13*DP280)/(1+$D$13*DP280)*DI280/(DK280+273)*$E$13)</f>
        <v>0</v>
      </c>
      <c r="AX280" t="s">
        <v>419</v>
      </c>
      <c r="AY280" t="s">
        <v>419</v>
      </c>
      <c r="AZ280">
        <v>0</v>
      </c>
      <c r="BA280">
        <v>0</v>
      </c>
      <c r="BB280">
        <f>1-AZ280/BA280</f>
        <v>0</v>
      </c>
      <c r="BC280">
        <v>0</v>
      </c>
      <c r="BD280" t="s">
        <v>419</v>
      </c>
      <c r="BE280" t="s">
        <v>419</v>
      </c>
      <c r="BF280">
        <v>0</v>
      </c>
      <c r="BG280">
        <v>0</v>
      </c>
      <c r="BH280">
        <f>1-BF280/BG280</f>
        <v>0</v>
      </c>
      <c r="BI280">
        <v>0.5</v>
      </c>
      <c r="BJ280">
        <f>CS280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419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f>$B$11*DQ280+$C$11*DR280+$F$11*EC280*(1-EF280)</f>
        <v>0</v>
      </c>
      <c r="CS280">
        <f>CR280*CT280</f>
        <v>0</v>
      </c>
      <c r="CT280">
        <f>($B$11*$D$9+$C$11*$D$9+$F$11*((EP280+EH280)/MAX(EP280+EH280+EQ280, 0.1)*$I$9+EQ280/MAX(EP280+EH280+EQ280, 0.1)*$J$9))/($B$11+$C$11+$F$11)</f>
        <v>0</v>
      </c>
      <c r="CU280">
        <f>($B$11*$K$9+$C$11*$K$9+$F$11*((EP280+EH280)/MAX(EP280+EH280+EQ280, 0.1)*$P$9+EQ280/MAX(EP280+EH280+EQ280, 0.1)*$Q$9))/($B$11+$C$11+$F$11)</f>
        <v>0</v>
      </c>
      <c r="CV280">
        <v>6</v>
      </c>
      <c r="CW280">
        <v>0.5</v>
      </c>
      <c r="CX280" t="s">
        <v>420</v>
      </c>
      <c r="CY280">
        <v>2</v>
      </c>
      <c r="CZ280" t="b">
        <v>1</v>
      </c>
      <c r="DA280">
        <v>1654196236.6</v>
      </c>
      <c r="DB280">
        <v>906.417727272727</v>
      </c>
      <c r="DC280">
        <v>907.027090909091</v>
      </c>
      <c r="DD280">
        <v>12.6041727272727</v>
      </c>
      <c r="DE280">
        <v>12.5687636363636</v>
      </c>
      <c r="DF280">
        <v>903.109090909091</v>
      </c>
      <c r="DG280">
        <v>12.5625272727273</v>
      </c>
      <c r="DH280">
        <v>599.983181818182</v>
      </c>
      <c r="DI280">
        <v>90.5130727272727</v>
      </c>
      <c r="DJ280">
        <v>0.0999369909090909</v>
      </c>
      <c r="DK280">
        <v>22.0517363636364</v>
      </c>
      <c r="DL280">
        <v>21.7918090909091</v>
      </c>
      <c r="DM280">
        <v>999.9</v>
      </c>
      <c r="DN280">
        <v>0</v>
      </c>
      <c r="DO280">
        <v>0</v>
      </c>
      <c r="DP280">
        <v>9988.41363636364</v>
      </c>
      <c r="DQ280">
        <v>0</v>
      </c>
      <c r="DR280">
        <v>923.962727272727</v>
      </c>
      <c r="DS280">
        <v>-0.609513727272727</v>
      </c>
      <c r="DT280">
        <v>917.988181818182</v>
      </c>
      <c r="DU280">
        <v>918.572545454546</v>
      </c>
      <c r="DV280">
        <v>0.0353875545454546</v>
      </c>
      <c r="DW280">
        <v>907.027090909091</v>
      </c>
      <c r="DX280">
        <v>12.5687636363636</v>
      </c>
      <c r="DY280">
        <v>1.14084</v>
      </c>
      <c r="DZ280">
        <v>1.13763818181818</v>
      </c>
      <c r="EA280">
        <v>8.85116181818182</v>
      </c>
      <c r="EB280">
        <v>8.80955727272727</v>
      </c>
      <c r="EC280">
        <v>0</v>
      </c>
      <c r="ED280">
        <v>0</v>
      </c>
      <c r="EE280">
        <v>0</v>
      </c>
      <c r="EF280">
        <v>0</v>
      </c>
      <c r="EG280">
        <v>-3</v>
      </c>
      <c r="EH280">
        <v>0</v>
      </c>
      <c r="EI280">
        <v>16.3181818181818</v>
      </c>
      <c r="EJ280">
        <v>-4.63636363636364</v>
      </c>
      <c r="EK280">
        <v>32.375</v>
      </c>
      <c r="EL280">
        <v>39.25</v>
      </c>
      <c r="EM280">
        <v>34.937</v>
      </c>
      <c r="EN280">
        <v>39.562</v>
      </c>
      <c r="EO280">
        <v>33.625</v>
      </c>
      <c r="EP280">
        <v>0</v>
      </c>
      <c r="EQ280">
        <v>0</v>
      </c>
      <c r="ER280">
        <v>0</v>
      </c>
      <c r="ES280">
        <v>1654196240.5</v>
      </c>
      <c r="ET280">
        <v>0</v>
      </c>
      <c r="EU280">
        <v>1.92307692307692</v>
      </c>
      <c r="EV280">
        <v>-40.3076921900244</v>
      </c>
      <c r="EW280">
        <v>-117.948717981461</v>
      </c>
      <c r="EX280">
        <v>33.5</v>
      </c>
      <c r="EY280">
        <v>15</v>
      </c>
      <c r="EZ280">
        <v>0</v>
      </c>
      <c r="FA280" t="s">
        <v>421</v>
      </c>
      <c r="FB280">
        <v>1653839153.1</v>
      </c>
      <c r="FC280">
        <v>1653839148.6</v>
      </c>
      <c r="FD280">
        <v>0</v>
      </c>
      <c r="FE280">
        <v>0.832</v>
      </c>
      <c r="FF280">
        <v>0.044</v>
      </c>
      <c r="FG280">
        <v>2.673</v>
      </c>
      <c r="FH280">
        <v>0.008</v>
      </c>
      <c r="FI280">
        <v>427</v>
      </c>
      <c r="FJ280">
        <v>11</v>
      </c>
      <c r="FK280">
        <v>0.49</v>
      </c>
      <c r="FL280">
        <v>0.23</v>
      </c>
      <c r="FM280">
        <v>-12.0322951935484</v>
      </c>
      <c r="FN280">
        <v>208.248293370968</v>
      </c>
      <c r="FO280">
        <v>20.4818895765722</v>
      </c>
      <c r="FP280">
        <v>-1</v>
      </c>
      <c r="FQ280">
        <v>1.57692307692308</v>
      </c>
      <c r="FR280">
        <v>-24.7521368861068</v>
      </c>
      <c r="FS280">
        <v>9.44996164796075</v>
      </c>
      <c r="FT280">
        <v>0</v>
      </c>
      <c r="FU280">
        <v>-0.00948010741935484</v>
      </c>
      <c r="FV280">
        <v>0.424998263225807</v>
      </c>
      <c r="FW280">
        <v>0.0340468778082229</v>
      </c>
      <c r="FX280">
        <v>0</v>
      </c>
      <c r="FY280">
        <v>0</v>
      </c>
      <c r="FZ280">
        <v>2</v>
      </c>
      <c r="GA280" t="s">
        <v>422</v>
      </c>
      <c r="GB280">
        <v>3.20802</v>
      </c>
      <c r="GC280">
        <v>2.75491</v>
      </c>
      <c r="GD280">
        <v>0.157988</v>
      </c>
      <c r="GE280">
        <v>0.158299</v>
      </c>
      <c r="GF280">
        <v>0.0659825</v>
      </c>
      <c r="GG280">
        <v>0.0664696</v>
      </c>
      <c r="GH280">
        <v>33018.8</v>
      </c>
      <c r="GI280">
        <v>36386.2</v>
      </c>
      <c r="GJ280">
        <v>35515.5</v>
      </c>
      <c r="GK280">
        <v>39218.6</v>
      </c>
      <c r="GL280">
        <v>46988.5</v>
      </c>
      <c r="GM280">
        <v>52817.7</v>
      </c>
      <c r="GN280">
        <v>55427</v>
      </c>
      <c r="GO280">
        <v>62823.6</v>
      </c>
      <c r="GP280">
        <v>2.20945</v>
      </c>
      <c r="GQ280">
        <v>2.39375</v>
      </c>
      <c r="GR280">
        <v>0.0525638</v>
      </c>
      <c r="GS280">
        <v>0</v>
      </c>
      <c r="GT280">
        <v>20.9326</v>
      </c>
      <c r="GU280">
        <v>999.9</v>
      </c>
      <c r="GV280">
        <v>47.906</v>
      </c>
      <c r="GW280">
        <v>20.744</v>
      </c>
      <c r="GX280">
        <v>13.0044</v>
      </c>
      <c r="GY280">
        <v>54.7066</v>
      </c>
      <c r="GZ280">
        <v>35.3245</v>
      </c>
      <c r="HA280">
        <v>2</v>
      </c>
      <c r="HB280">
        <v>-0.326555</v>
      </c>
      <c r="HC280">
        <v>0</v>
      </c>
      <c r="HD280">
        <v>20.1805</v>
      </c>
      <c r="HE280">
        <v>5.20411</v>
      </c>
      <c r="HF280">
        <v>12.0052</v>
      </c>
      <c r="HG280">
        <v>4.97575</v>
      </c>
      <c r="HH280">
        <v>3.293</v>
      </c>
      <c r="HI280">
        <v>456.5</v>
      </c>
      <c r="HJ280">
        <v>9999</v>
      </c>
      <c r="HK280">
        <v>9999</v>
      </c>
      <c r="HL280">
        <v>8593.3</v>
      </c>
      <c r="HM280">
        <v>1.8625</v>
      </c>
      <c r="HN280">
        <v>1.86771</v>
      </c>
      <c r="HO280">
        <v>1.86746</v>
      </c>
      <c r="HP280">
        <v>1.86853</v>
      </c>
      <c r="HQ280">
        <v>1.86949</v>
      </c>
      <c r="HR280">
        <v>1.86554</v>
      </c>
      <c r="HS280">
        <v>1.86664</v>
      </c>
      <c r="HT280">
        <v>1.86804</v>
      </c>
      <c r="HU280">
        <v>5</v>
      </c>
      <c r="HV280">
        <v>0</v>
      </c>
      <c r="HW280">
        <v>0</v>
      </c>
      <c r="HX280">
        <v>0</v>
      </c>
      <c r="HY280" t="s">
        <v>423</v>
      </c>
      <c r="HZ280" t="s">
        <v>424</v>
      </c>
      <c r="IA280" t="s">
        <v>425</v>
      </c>
      <c r="IB280" t="s">
        <v>425</v>
      </c>
      <c r="IC280" t="s">
        <v>425</v>
      </c>
      <c r="ID280" t="s">
        <v>425</v>
      </c>
      <c r="IE280">
        <v>0</v>
      </c>
      <c r="IF280">
        <v>100</v>
      </c>
      <c r="IG280">
        <v>100</v>
      </c>
      <c r="IH280">
        <v>3.308</v>
      </c>
      <c r="II280">
        <v>0.0413</v>
      </c>
      <c r="IJ280">
        <v>2.1281692141418</v>
      </c>
      <c r="IK280">
        <v>0.00126289029031032</v>
      </c>
      <c r="IL280">
        <v>1.41772891061911e-08</v>
      </c>
      <c r="IM280">
        <v>3.84268295795709e-11</v>
      </c>
      <c r="IN280">
        <v>-0.00961934716735676</v>
      </c>
      <c r="IO280">
        <v>-0.0181798780298593</v>
      </c>
      <c r="IP280">
        <v>0.00198435848900387</v>
      </c>
      <c r="IQ280">
        <v>-1.69116240974151e-05</v>
      </c>
      <c r="IR280">
        <v>-3</v>
      </c>
      <c r="IS280">
        <v>2251</v>
      </c>
      <c r="IT280">
        <v>1</v>
      </c>
      <c r="IU280">
        <v>27</v>
      </c>
      <c r="IV280">
        <v>5951.4</v>
      </c>
      <c r="IW280">
        <v>5951.5</v>
      </c>
      <c r="IX280">
        <v>0.150146</v>
      </c>
      <c r="IY280">
        <v>4.99756</v>
      </c>
      <c r="IZ280">
        <v>2.24854</v>
      </c>
      <c r="JA280">
        <v>2.6062</v>
      </c>
      <c r="JB280">
        <v>1.99585</v>
      </c>
      <c r="JC280">
        <v>2.33887</v>
      </c>
      <c r="JD280">
        <v>24.8571</v>
      </c>
      <c r="JE280">
        <v>14.6136</v>
      </c>
      <c r="JF280">
        <v>2</v>
      </c>
      <c r="JG280">
        <v>617.825</v>
      </c>
      <c r="JH280">
        <v>765.544</v>
      </c>
      <c r="JI280">
        <v>21.4503</v>
      </c>
      <c r="JJ280">
        <v>22.8673</v>
      </c>
      <c r="JK280">
        <v>30.0012</v>
      </c>
      <c r="JL280">
        <v>22.6511</v>
      </c>
      <c r="JM280">
        <v>22.5794</v>
      </c>
      <c r="JN280">
        <v>-1</v>
      </c>
      <c r="JO280">
        <v>-30</v>
      </c>
      <c r="JP280">
        <v>-30</v>
      </c>
      <c r="JQ280">
        <v>-999.9</v>
      </c>
      <c r="JR280">
        <v>420.1</v>
      </c>
      <c r="JS280">
        <v>0</v>
      </c>
      <c r="JT280">
        <v>102.884</v>
      </c>
      <c r="JU280">
        <v>104.623</v>
      </c>
    </row>
    <row r="281" spans="1:281">
      <c r="A281">
        <v>265</v>
      </c>
      <c r="B281">
        <v>1654196299.6</v>
      </c>
      <c r="C281">
        <v>15842.5</v>
      </c>
      <c r="D281" t="s">
        <v>953</v>
      </c>
      <c r="E281" t="s">
        <v>954</v>
      </c>
      <c r="F281">
        <v>5</v>
      </c>
      <c r="G281" t="s">
        <v>417</v>
      </c>
      <c r="H281" t="s">
        <v>418</v>
      </c>
      <c r="I281">
        <v>1654196296.6</v>
      </c>
      <c r="J281">
        <f>(K281)/1000</f>
        <v>0</v>
      </c>
      <c r="K281">
        <f>IF(CZ281, AN281, AH281)</f>
        <v>0</v>
      </c>
      <c r="L281">
        <f>IF(CZ281, AI281, AG281)</f>
        <v>0</v>
      </c>
      <c r="M281">
        <f>DB281 - IF(AU281&gt;1, L281*CV281*100.0/(AW281*DP281), 0)</f>
        <v>0</v>
      </c>
      <c r="N281">
        <f>((T281-J281/2)*M281-L281)/(T281+J281/2)</f>
        <v>0</v>
      </c>
      <c r="O281">
        <f>N281*(DI281+DJ281)/1000.0</f>
        <v>0</v>
      </c>
      <c r="P281">
        <f>(DB281 - IF(AU281&gt;1, L281*CV281*100.0/(AW281*DP281), 0))*(DI281+DJ281)/1000.0</f>
        <v>0</v>
      </c>
      <c r="Q281">
        <f>2.0/((1/S281-1/R281)+SIGN(S281)*SQRT((1/S281-1/R281)*(1/S281-1/R281) + 4*CW281/((CW281+1)*(CW281+1))*(2*1/S281*1/R281-1/R281*1/R281)))</f>
        <v>0</v>
      </c>
      <c r="R281">
        <f>IF(LEFT(CX281,1)&lt;&gt;"0",IF(LEFT(CX281,1)="1",3.0,CY281),$D$5+$E$5*(DP281*DI281/($K$5*1000))+$F$5*(DP281*DI281/($K$5*1000))*MAX(MIN(CV281,$J$5),$I$5)*MAX(MIN(CV281,$J$5),$I$5)+$G$5*MAX(MIN(CV281,$J$5),$I$5)*(DP281*DI281/($K$5*1000))+$H$5*(DP281*DI281/($K$5*1000))*(DP281*DI281/($K$5*1000)))</f>
        <v>0</v>
      </c>
      <c r="S281">
        <f>J281*(1000-(1000*0.61365*exp(17.502*W281/(240.97+W281))/(DI281+DJ281)+DD281)/2)/(1000*0.61365*exp(17.502*W281/(240.97+W281))/(DI281+DJ281)-DD281)</f>
        <v>0</v>
      </c>
      <c r="T281">
        <f>1/((CW281+1)/(Q281/1.6)+1/(R281/1.37)) + CW281/((CW281+1)/(Q281/1.6) + CW281/(R281/1.37))</f>
        <v>0</v>
      </c>
      <c r="U281">
        <f>(CR281*CU281)</f>
        <v>0</v>
      </c>
      <c r="V281">
        <f>(DK281+(U281+2*0.95*5.67E-8*(((DK281+$B$7)+273)^4-(DK281+273)^4)-44100*J281)/(1.84*29.3*R281+8*0.95*5.67E-8*(DK281+273)^3))</f>
        <v>0</v>
      </c>
      <c r="W281">
        <f>($C$7*DL281+$D$7*DM281+$E$7*V281)</f>
        <v>0</v>
      </c>
      <c r="X281">
        <f>0.61365*exp(17.502*W281/(240.97+W281))</f>
        <v>0</v>
      </c>
      <c r="Y281">
        <f>(Z281/AA281*100)</f>
        <v>0</v>
      </c>
      <c r="Z281">
        <f>DD281*(DI281+DJ281)/1000</f>
        <v>0</v>
      </c>
      <c r="AA281">
        <f>0.61365*exp(17.502*DK281/(240.97+DK281))</f>
        <v>0</v>
      </c>
      <c r="AB281">
        <f>(X281-DD281*(DI281+DJ281)/1000)</f>
        <v>0</v>
      </c>
      <c r="AC281">
        <f>(-J281*44100)</f>
        <v>0</v>
      </c>
      <c r="AD281">
        <f>2*29.3*R281*0.92*(DK281-W281)</f>
        <v>0</v>
      </c>
      <c r="AE281">
        <f>2*0.95*5.67E-8*(((DK281+$B$7)+273)^4-(W281+273)^4)</f>
        <v>0</v>
      </c>
      <c r="AF281">
        <f>U281+AE281+AC281+AD281</f>
        <v>0</v>
      </c>
      <c r="AG281">
        <f>DH281*AU281*(DC281-DB281*(1000-AU281*DE281)/(1000-AU281*DD281))/(100*CV281)</f>
        <v>0</v>
      </c>
      <c r="AH281">
        <f>1000*DH281*AU281*(DD281-DE281)/(100*CV281*(1000-AU281*DD281))</f>
        <v>0</v>
      </c>
      <c r="AI281">
        <f>(AJ281 - AK281 - DI281*1E3/(8.314*(DK281+273.15)) * AM281/DH281 * AL281) * DH281/(100*CV281) * (1000 - DE281)/1000</f>
        <v>0</v>
      </c>
      <c r="AJ281">
        <v>973.066080893741</v>
      </c>
      <c r="AK281">
        <v>974.126327272727</v>
      </c>
      <c r="AL281">
        <v>-0.487263209132511</v>
      </c>
      <c r="AM281">
        <v>66.9187214372058</v>
      </c>
      <c r="AN281">
        <f>(AP281 - AO281 + DI281*1E3/(8.314*(DK281+273.15)) * AR281/DH281 * AQ281) * DH281/(100*CV281) * 1000/(1000 - AP281)</f>
        <v>0</v>
      </c>
      <c r="AO281">
        <v>12.687978295828</v>
      </c>
      <c r="AP281">
        <v>12.7205878787879</v>
      </c>
      <c r="AQ281">
        <v>-0.00142127397245898</v>
      </c>
      <c r="AR281">
        <v>78.3317993378025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MAX(0,($B$13+$C$13*DP281)/(1+$D$13*DP281)*DI281/(DK281+273)*$E$13)</f>
        <v>0</v>
      </c>
      <c r="AX281" t="s">
        <v>419</v>
      </c>
      <c r="AY281" t="s">
        <v>419</v>
      </c>
      <c r="AZ281">
        <v>0</v>
      </c>
      <c r="BA281">
        <v>0</v>
      </c>
      <c r="BB281">
        <f>1-AZ281/BA281</f>
        <v>0</v>
      </c>
      <c r="BC281">
        <v>0</v>
      </c>
      <c r="BD281" t="s">
        <v>419</v>
      </c>
      <c r="BE281" t="s">
        <v>419</v>
      </c>
      <c r="BF281">
        <v>0</v>
      </c>
      <c r="BG281">
        <v>0</v>
      </c>
      <c r="BH281">
        <f>1-BF281/BG281</f>
        <v>0</v>
      </c>
      <c r="BI281">
        <v>0.5</v>
      </c>
      <c r="BJ281">
        <f>CS281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419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f>$B$11*DQ281+$C$11*DR281+$F$11*EC281*(1-EF281)</f>
        <v>0</v>
      </c>
      <c r="CS281">
        <f>CR281*CT281</f>
        <v>0</v>
      </c>
      <c r="CT281">
        <f>($B$11*$D$9+$C$11*$D$9+$F$11*((EP281+EH281)/MAX(EP281+EH281+EQ281, 0.1)*$I$9+EQ281/MAX(EP281+EH281+EQ281, 0.1)*$J$9))/($B$11+$C$11+$F$11)</f>
        <v>0</v>
      </c>
      <c r="CU281">
        <f>($B$11*$K$9+$C$11*$K$9+$F$11*((EP281+EH281)/MAX(EP281+EH281+EQ281, 0.1)*$P$9+EQ281/MAX(EP281+EH281+EQ281, 0.1)*$Q$9))/($B$11+$C$11+$F$11)</f>
        <v>0</v>
      </c>
      <c r="CV281">
        <v>6</v>
      </c>
      <c r="CW281">
        <v>0.5</v>
      </c>
      <c r="CX281" t="s">
        <v>420</v>
      </c>
      <c r="CY281">
        <v>2</v>
      </c>
      <c r="CZ281" t="b">
        <v>1</v>
      </c>
      <c r="DA281">
        <v>1654196296.6</v>
      </c>
      <c r="DB281">
        <v>962.845636363636</v>
      </c>
      <c r="DC281">
        <v>961.240636363636</v>
      </c>
      <c r="DD281">
        <v>12.7348363636364</v>
      </c>
      <c r="DE281">
        <v>12.6975272727273</v>
      </c>
      <c r="DF281">
        <v>959.458909090909</v>
      </c>
      <c r="DG281">
        <v>12.6901727272727</v>
      </c>
      <c r="DH281">
        <v>600.027</v>
      </c>
      <c r="DI281">
        <v>90.5154363636364</v>
      </c>
      <c r="DJ281">
        <v>0.0999471818181818</v>
      </c>
      <c r="DK281">
        <v>22.2190454545455</v>
      </c>
      <c r="DL281">
        <v>21.9513818181818</v>
      </c>
      <c r="DM281">
        <v>999.9</v>
      </c>
      <c r="DN281">
        <v>0</v>
      </c>
      <c r="DO281">
        <v>0</v>
      </c>
      <c r="DP281">
        <v>10005.22</v>
      </c>
      <c r="DQ281">
        <v>0</v>
      </c>
      <c r="DR281">
        <v>923.650181818182</v>
      </c>
      <c r="DS281">
        <v>1.60484736363636</v>
      </c>
      <c r="DT281">
        <v>975.265545454546</v>
      </c>
      <c r="DU281">
        <v>973.603363636364</v>
      </c>
      <c r="DV281">
        <v>0.0373097272727273</v>
      </c>
      <c r="DW281">
        <v>961.240636363636</v>
      </c>
      <c r="DX281">
        <v>12.6975272727273</v>
      </c>
      <c r="DY281">
        <v>1.15269909090909</v>
      </c>
      <c r="DZ281">
        <v>1.14932272727273</v>
      </c>
      <c r="EA281">
        <v>9.00428909090909</v>
      </c>
      <c r="EB281">
        <v>8.96081909090909</v>
      </c>
      <c r="EC281">
        <v>0</v>
      </c>
      <c r="ED281">
        <v>0</v>
      </c>
      <c r="EE281">
        <v>0</v>
      </c>
      <c r="EF281">
        <v>0</v>
      </c>
      <c r="EG281">
        <v>3.18181818181818</v>
      </c>
      <c r="EH281">
        <v>0</v>
      </c>
      <c r="EI281">
        <v>31.0454545454545</v>
      </c>
      <c r="EJ281">
        <v>-1.22727272727273</v>
      </c>
      <c r="EK281">
        <v>32.5112727272727</v>
      </c>
      <c r="EL281">
        <v>39.3862727272727</v>
      </c>
      <c r="EM281">
        <v>35.0734545454545</v>
      </c>
      <c r="EN281">
        <v>39.6984545454545</v>
      </c>
      <c r="EO281">
        <v>33.7612727272727</v>
      </c>
      <c r="EP281">
        <v>0</v>
      </c>
      <c r="EQ281">
        <v>0</v>
      </c>
      <c r="ER281">
        <v>0</v>
      </c>
      <c r="ES281">
        <v>1654196300.5</v>
      </c>
      <c r="ET281">
        <v>0</v>
      </c>
      <c r="EU281">
        <v>-0.980769230769231</v>
      </c>
      <c r="EV281">
        <v>53.3162397854246</v>
      </c>
      <c r="EW281">
        <v>25.743589684512</v>
      </c>
      <c r="EX281">
        <v>27.9230769230769</v>
      </c>
      <c r="EY281">
        <v>15</v>
      </c>
      <c r="EZ281">
        <v>0</v>
      </c>
      <c r="FA281" t="s">
        <v>421</v>
      </c>
      <c r="FB281">
        <v>1653839153.1</v>
      </c>
      <c r="FC281">
        <v>1653839148.6</v>
      </c>
      <c r="FD281">
        <v>0</v>
      </c>
      <c r="FE281">
        <v>0.832</v>
      </c>
      <c r="FF281">
        <v>0.044</v>
      </c>
      <c r="FG281">
        <v>2.673</v>
      </c>
      <c r="FH281">
        <v>0.008</v>
      </c>
      <c r="FI281">
        <v>427</v>
      </c>
      <c r="FJ281">
        <v>11</v>
      </c>
      <c r="FK281">
        <v>0.49</v>
      </c>
      <c r="FL281">
        <v>0.23</v>
      </c>
      <c r="FM281">
        <v>-2.58102706666667</v>
      </c>
      <c r="FN281">
        <v>94.2454590433815</v>
      </c>
      <c r="FO281">
        <v>10.734186714078</v>
      </c>
      <c r="FP281">
        <v>-1</v>
      </c>
      <c r="FQ281">
        <v>-0.26</v>
      </c>
      <c r="FR281">
        <v>41.9615390240794</v>
      </c>
      <c r="FS281">
        <v>9.40012765870762</v>
      </c>
      <c r="FT281">
        <v>0</v>
      </c>
      <c r="FU281">
        <v>-0.00582093566666667</v>
      </c>
      <c r="FV281">
        <v>0.469167478264738</v>
      </c>
      <c r="FW281">
        <v>0.035841161088193</v>
      </c>
      <c r="FX281">
        <v>0</v>
      </c>
      <c r="FY281">
        <v>0</v>
      </c>
      <c r="FZ281">
        <v>2</v>
      </c>
      <c r="GA281" t="s">
        <v>422</v>
      </c>
      <c r="GB281">
        <v>3.20781</v>
      </c>
      <c r="GC281">
        <v>2.75489</v>
      </c>
      <c r="GD281">
        <v>0.164096</v>
      </c>
      <c r="GE281">
        <v>0.164204</v>
      </c>
      <c r="GF281">
        <v>0.0664503</v>
      </c>
      <c r="GG281">
        <v>0.0669436</v>
      </c>
      <c r="GH281">
        <v>32770.1</v>
      </c>
      <c r="GI281">
        <v>36117</v>
      </c>
      <c r="GJ281">
        <v>35506.3</v>
      </c>
      <c r="GK281">
        <v>39204.2</v>
      </c>
      <c r="GL281">
        <v>46955.1</v>
      </c>
      <c r="GM281">
        <v>52773.1</v>
      </c>
      <c r="GN281">
        <v>55415.8</v>
      </c>
      <c r="GO281">
        <v>62802.6</v>
      </c>
      <c r="GP281">
        <v>2.20655</v>
      </c>
      <c r="GQ281">
        <v>2.39038</v>
      </c>
      <c r="GR281">
        <v>0.0525266</v>
      </c>
      <c r="GS281">
        <v>0</v>
      </c>
      <c r="GT281">
        <v>21.0985</v>
      </c>
      <c r="GU281">
        <v>999.9</v>
      </c>
      <c r="GV281">
        <v>48.102</v>
      </c>
      <c r="GW281">
        <v>20.845</v>
      </c>
      <c r="GX281">
        <v>13.1381</v>
      </c>
      <c r="GY281">
        <v>54.3466</v>
      </c>
      <c r="GZ281">
        <v>35.2925</v>
      </c>
      <c r="HA281">
        <v>2</v>
      </c>
      <c r="HB281">
        <v>-0.312708</v>
      </c>
      <c r="HC281">
        <v>0</v>
      </c>
      <c r="HD281">
        <v>20.1806</v>
      </c>
      <c r="HE281">
        <v>5.20381</v>
      </c>
      <c r="HF281">
        <v>12.0044</v>
      </c>
      <c r="HG281">
        <v>4.97565</v>
      </c>
      <c r="HH281">
        <v>3.293</v>
      </c>
      <c r="HI281">
        <v>456.5</v>
      </c>
      <c r="HJ281">
        <v>9999</v>
      </c>
      <c r="HK281">
        <v>9999</v>
      </c>
      <c r="HL281">
        <v>8593.3</v>
      </c>
      <c r="HM281">
        <v>1.86249</v>
      </c>
      <c r="HN281">
        <v>1.86768</v>
      </c>
      <c r="HO281">
        <v>1.86744</v>
      </c>
      <c r="HP281">
        <v>1.86852</v>
      </c>
      <c r="HQ281">
        <v>1.86949</v>
      </c>
      <c r="HR281">
        <v>1.86554</v>
      </c>
      <c r="HS281">
        <v>1.86666</v>
      </c>
      <c r="HT281">
        <v>1.86805</v>
      </c>
      <c r="HU281">
        <v>5</v>
      </c>
      <c r="HV281">
        <v>0</v>
      </c>
      <c r="HW281">
        <v>0</v>
      </c>
      <c r="HX281">
        <v>0</v>
      </c>
      <c r="HY281" t="s">
        <v>423</v>
      </c>
      <c r="HZ281" t="s">
        <v>424</v>
      </c>
      <c r="IA281" t="s">
        <v>425</v>
      </c>
      <c r="IB281" t="s">
        <v>425</v>
      </c>
      <c r="IC281" t="s">
        <v>425</v>
      </c>
      <c r="ID281" t="s">
        <v>425</v>
      </c>
      <c r="IE281">
        <v>0</v>
      </c>
      <c r="IF281">
        <v>100</v>
      </c>
      <c r="IG281">
        <v>100</v>
      </c>
      <c r="IH281">
        <v>3.385</v>
      </c>
      <c r="II281">
        <v>0.0443</v>
      </c>
      <c r="IJ281">
        <v>2.1281692141418</v>
      </c>
      <c r="IK281">
        <v>0.00126289029031032</v>
      </c>
      <c r="IL281">
        <v>1.41772891061911e-08</v>
      </c>
      <c r="IM281">
        <v>3.84268295795709e-11</v>
      </c>
      <c r="IN281">
        <v>-0.00961934716735676</v>
      </c>
      <c r="IO281">
        <v>-0.0181798780298593</v>
      </c>
      <c r="IP281">
        <v>0.00198435848900387</v>
      </c>
      <c r="IQ281">
        <v>-1.69116240974151e-05</v>
      </c>
      <c r="IR281">
        <v>-3</v>
      </c>
      <c r="IS281">
        <v>2251</v>
      </c>
      <c r="IT281">
        <v>1</v>
      </c>
      <c r="IU281">
        <v>27</v>
      </c>
      <c r="IV281">
        <v>5952.4</v>
      </c>
      <c r="IW281">
        <v>5952.5</v>
      </c>
      <c r="IX281">
        <v>0.150146</v>
      </c>
      <c r="IY281">
        <v>4.99756</v>
      </c>
      <c r="IZ281">
        <v>2.24854</v>
      </c>
      <c r="JA281">
        <v>2.6062</v>
      </c>
      <c r="JB281">
        <v>1.99585</v>
      </c>
      <c r="JC281">
        <v>2.35596</v>
      </c>
      <c r="JD281">
        <v>25</v>
      </c>
      <c r="JE281">
        <v>14.6049</v>
      </c>
      <c r="JF281">
        <v>2</v>
      </c>
      <c r="JG281">
        <v>617.905</v>
      </c>
      <c r="JH281">
        <v>765.301</v>
      </c>
      <c r="JI281">
        <v>21.6238</v>
      </c>
      <c r="JJ281">
        <v>23.0531</v>
      </c>
      <c r="JK281">
        <v>30.0011</v>
      </c>
      <c r="JL281">
        <v>22.8385</v>
      </c>
      <c r="JM281">
        <v>22.7665</v>
      </c>
      <c r="JN281">
        <v>-1</v>
      </c>
      <c r="JO281">
        <v>-30</v>
      </c>
      <c r="JP281">
        <v>-30</v>
      </c>
      <c r="JQ281">
        <v>-999.9</v>
      </c>
      <c r="JR281">
        <v>420.1</v>
      </c>
      <c r="JS281">
        <v>0</v>
      </c>
      <c r="JT281">
        <v>102.86</v>
      </c>
      <c r="JU281">
        <v>104.587</v>
      </c>
    </row>
    <row r="282" spans="1:281">
      <c r="A282">
        <v>266</v>
      </c>
      <c r="B282">
        <v>1654196359.6</v>
      </c>
      <c r="C282">
        <v>15902.5</v>
      </c>
      <c r="D282" t="s">
        <v>955</v>
      </c>
      <c r="E282" t="s">
        <v>956</v>
      </c>
      <c r="F282">
        <v>5</v>
      </c>
      <c r="G282" t="s">
        <v>417</v>
      </c>
      <c r="H282" t="s">
        <v>418</v>
      </c>
      <c r="I282">
        <v>1654196356.6</v>
      </c>
      <c r="J282">
        <f>(K282)/1000</f>
        <v>0</v>
      </c>
      <c r="K282">
        <f>IF(CZ282, AN282, AH282)</f>
        <v>0</v>
      </c>
      <c r="L282">
        <f>IF(CZ282, AI282, AG282)</f>
        <v>0</v>
      </c>
      <c r="M282">
        <f>DB282 - IF(AU282&gt;1, L282*CV282*100.0/(AW282*DP282), 0)</f>
        <v>0</v>
      </c>
      <c r="N282">
        <f>((T282-J282/2)*M282-L282)/(T282+J282/2)</f>
        <v>0</v>
      </c>
      <c r="O282">
        <f>N282*(DI282+DJ282)/1000.0</f>
        <v>0</v>
      </c>
      <c r="P282">
        <f>(DB282 - IF(AU282&gt;1, L282*CV282*100.0/(AW282*DP282), 0))*(DI282+DJ282)/1000.0</f>
        <v>0</v>
      </c>
      <c r="Q282">
        <f>2.0/((1/S282-1/R282)+SIGN(S282)*SQRT((1/S282-1/R282)*(1/S282-1/R282) + 4*CW282/((CW282+1)*(CW282+1))*(2*1/S282*1/R282-1/R282*1/R282)))</f>
        <v>0</v>
      </c>
      <c r="R282">
        <f>IF(LEFT(CX282,1)&lt;&gt;"0",IF(LEFT(CX282,1)="1",3.0,CY282),$D$5+$E$5*(DP282*DI282/($K$5*1000))+$F$5*(DP282*DI282/($K$5*1000))*MAX(MIN(CV282,$J$5),$I$5)*MAX(MIN(CV282,$J$5),$I$5)+$G$5*MAX(MIN(CV282,$J$5),$I$5)*(DP282*DI282/($K$5*1000))+$H$5*(DP282*DI282/($K$5*1000))*(DP282*DI282/($K$5*1000)))</f>
        <v>0</v>
      </c>
      <c r="S282">
        <f>J282*(1000-(1000*0.61365*exp(17.502*W282/(240.97+W282))/(DI282+DJ282)+DD282)/2)/(1000*0.61365*exp(17.502*W282/(240.97+W282))/(DI282+DJ282)-DD282)</f>
        <v>0</v>
      </c>
      <c r="T282">
        <f>1/((CW282+1)/(Q282/1.6)+1/(R282/1.37)) + CW282/((CW282+1)/(Q282/1.6) + CW282/(R282/1.37))</f>
        <v>0</v>
      </c>
      <c r="U282">
        <f>(CR282*CU282)</f>
        <v>0</v>
      </c>
      <c r="V282">
        <f>(DK282+(U282+2*0.95*5.67E-8*(((DK282+$B$7)+273)^4-(DK282+273)^4)-44100*J282)/(1.84*29.3*R282+8*0.95*5.67E-8*(DK282+273)^3))</f>
        <v>0</v>
      </c>
      <c r="W282">
        <f>($C$7*DL282+$D$7*DM282+$E$7*V282)</f>
        <v>0</v>
      </c>
      <c r="X282">
        <f>0.61365*exp(17.502*W282/(240.97+W282))</f>
        <v>0</v>
      </c>
      <c r="Y282">
        <f>(Z282/AA282*100)</f>
        <v>0</v>
      </c>
      <c r="Z282">
        <f>DD282*(DI282+DJ282)/1000</f>
        <v>0</v>
      </c>
      <c r="AA282">
        <f>0.61365*exp(17.502*DK282/(240.97+DK282))</f>
        <v>0</v>
      </c>
      <c r="AB282">
        <f>(X282-DD282*(DI282+DJ282)/1000)</f>
        <v>0</v>
      </c>
      <c r="AC282">
        <f>(-J282*44100)</f>
        <v>0</v>
      </c>
      <c r="AD282">
        <f>2*29.3*R282*0.92*(DK282-W282)</f>
        <v>0</v>
      </c>
      <c r="AE282">
        <f>2*0.95*5.67E-8*(((DK282+$B$7)+273)^4-(W282+273)^4)</f>
        <v>0</v>
      </c>
      <c r="AF282">
        <f>U282+AE282+AC282+AD282</f>
        <v>0</v>
      </c>
      <c r="AG282">
        <f>DH282*AU282*(DC282-DB282*(1000-AU282*DE282)/(1000-AU282*DD282))/(100*CV282)</f>
        <v>0</v>
      </c>
      <c r="AH282">
        <f>1000*DH282*AU282*(DD282-DE282)/(100*CV282*(1000-AU282*DD282))</f>
        <v>0</v>
      </c>
      <c r="AI282">
        <f>(AJ282 - AK282 - DI282*1E3/(8.314*(DK282+273.15)) * AM282/DH282 * AL282) * DH282/(100*CV282) * (1000 - DE282)/1000</f>
        <v>0</v>
      </c>
      <c r="AJ282">
        <v>926.576926902048</v>
      </c>
      <c r="AK282">
        <v>929.049048484848</v>
      </c>
      <c r="AL282">
        <v>-0.817402872215932</v>
      </c>
      <c r="AM282">
        <v>66.9187214372058</v>
      </c>
      <c r="AN282">
        <f>(AP282 - AO282 + DI282*1E3/(8.314*(DK282+273.15)) * AR282/DH282 * AQ282) * DH282/(100*CV282) * 1000/(1000 - AP282)</f>
        <v>0</v>
      </c>
      <c r="AO282">
        <v>12.8162884468632</v>
      </c>
      <c r="AP282">
        <v>12.8471957575758</v>
      </c>
      <c r="AQ282">
        <v>-0.00136264141749017</v>
      </c>
      <c r="AR282">
        <v>78.3317993378025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MAX(0,($B$13+$C$13*DP282)/(1+$D$13*DP282)*DI282/(DK282+273)*$E$13)</f>
        <v>0</v>
      </c>
      <c r="AX282" t="s">
        <v>419</v>
      </c>
      <c r="AY282" t="s">
        <v>419</v>
      </c>
      <c r="AZ282">
        <v>0</v>
      </c>
      <c r="BA282">
        <v>0</v>
      </c>
      <c r="BB282">
        <f>1-AZ282/BA282</f>
        <v>0</v>
      </c>
      <c r="BC282">
        <v>0</v>
      </c>
      <c r="BD282" t="s">
        <v>419</v>
      </c>
      <c r="BE282" t="s">
        <v>419</v>
      </c>
      <c r="BF282">
        <v>0</v>
      </c>
      <c r="BG282">
        <v>0</v>
      </c>
      <c r="BH282">
        <f>1-BF282/BG282</f>
        <v>0</v>
      </c>
      <c r="BI282">
        <v>0.5</v>
      </c>
      <c r="BJ282">
        <f>CS282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419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f>$B$11*DQ282+$C$11*DR282+$F$11*EC282*(1-EF282)</f>
        <v>0</v>
      </c>
      <c r="CS282">
        <f>CR282*CT282</f>
        <v>0</v>
      </c>
      <c r="CT282">
        <f>($B$11*$D$9+$C$11*$D$9+$F$11*((EP282+EH282)/MAX(EP282+EH282+EQ282, 0.1)*$I$9+EQ282/MAX(EP282+EH282+EQ282, 0.1)*$J$9))/($B$11+$C$11+$F$11)</f>
        <v>0</v>
      </c>
      <c r="CU282">
        <f>($B$11*$K$9+$C$11*$K$9+$F$11*((EP282+EH282)/MAX(EP282+EH282+EQ282, 0.1)*$P$9+EQ282/MAX(EP282+EH282+EQ282, 0.1)*$Q$9))/($B$11+$C$11+$F$11)</f>
        <v>0</v>
      </c>
      <c r="CV282">
        <v>6</v>
      </c>
      <c r="CW282">
        <v>0.5</v>
      </c>
      <c r="CX282" t="s">
        <v>420</v>
      </c>
      <c r="CY282">
        <v>2</v>
      </c>
      <c r="CZ282" t="b">
        <v>1</v>
      </c>
      <c r="DA282">
        <v>1654196356.6</v>
      </c>
      <c r="DB282">
        <v>919.106363636363</v>
      </c>
      <c r="DC282">
        <v>915.226</v>
      </c>
      <c r="DD282">
        <v>12.8607</v>
      </c>
      <c r="DE282">
        <v>12.8262363636364</v>
      </c>
      <c r="DF282">
        <v>915.780272727273</v>
      </c>
      <c r="DG282">
        <v>12.8130454545455</v>
      </c>
      <c r="DH282">
        <v>600.042909090909</v>
      </c>
      <c r="DI282">
        <v>90.5195090909091</v>
      </c>
      <c r="DJ282">
        <v>0.100061445454545</v>
      </c>
      <c r="DK282">
        <v>22.3818181818182</v>
      </c>
      <c r="DL282">
        <v>22.1242181818182</v>
      </c>
      <c r="DM282">
        <v>999.9</v>
      </c>
      <c r="DN282">
        <v>0</v>
      </c>
      <c r="DO282">
        <v>0</v>
      </c>
      <c r="DP282">
        <v>9983.3</v>
      </c>
      <c r="DQ282">
        <v>0</v>
      </c>
      <c r="DR282">
        <v>923.328181818182</v>
      </c>
      <c r="DS282">
        <v>3.88036090909091</v>
      </c>
      <c r="DT282">
        <v>931.080636363636</v>
      </c>
      <c r="DU282">
        <v>927.117363636364</v>
      </c>
      <c r="DV282">
        <v>0.0344528636363636</v>
      </c>
      <c r="DW282">
        <v>915.226</v>
      </c>
      <c r="DX282">
        <v>12.8262363636364</v>
      </c>
      <c r="DY282">
        <v>1.16414454545455</v>
      </c>
      <c r="DZ282">
        <v>1.16102636363636</v>
      </c>
      <c r="EA282">
        <v>9.15074636363636</v>
      </c>
      <c r="EB282">
        <v>9.11095727272727</v>
      </c>
      <c r="EC282">
        <v>0</v>
      </c>
      <c r="ED282">
        <v>0</v>
      </c>
      <c r="EE282">
        <v>0</v>
      </c>
      <c r="EF282">
        <v>0</v>
      </c>
      <c r="EG282">
        <v>1.63636363636364</v>
      </c>
      <c r="EH282">
        <v>0</v>
      </c>
      <c r="EI282">
        <v>24.8636363636364</v>
      </c>
      <c r="EJ282">
        <v>-3.31818181818182</v>
      </c>
      <c r="EK282">
        <v>32.6475454545455</v>
      </c>
      <c r="EL282">
        <v>39.562</v>
      </c>
      <c r="EM282">
        <v>35.25</v>
      </c>
      <c r="EN282">
        <v>39.8692727272727</v>
      </c>
      <c r="EO282">
        <v>33.937</v>
      </c>
      <c r="EP282">
        <v>0</v>
      </c>
      <c r="EQ282">
        <v>0</v>
      </c>
      <c r="ER282">
        <v>0</v>
      </c>
      <c r="ES282">
        <v>1654196360.5</v>
      </c>
      <c r="ET282">
        <v>0</v>
      </c>
      <c r="EU282">
        <v>4.11538461538461</v>
      </c>
      <c r="EV282">
        <v>-44.2393157849235</v>
      </c>
      <c r="EW282">
        <v>-51.3333318000278</v>
      </c>
      <c r="EX282">
        <v>28.0961538461538</v>
      </c>
      <c r="EY282">
        <v>15</v>
      </c>
      <c r="EZ282">
        <v>0</v>
      </c>
      <c r="FA282" t="s">
        <v>421</v>
      </c>
      <c r="FB282">
        <v>1653839153.1</v>
      </c>
      <c r="FC282">
        <v>1653839148.6</v>
      </c>
      <c r="FD282">
        <v>0</v>
      </c>
      <c r="FE282">
        <v>0.832</v>
      </c>
      <c r="FF282">
        <v>0.044</v>
      </c>
      <c r="FG282">
        <v>2.673</v>
      </c>
      <c r="FH282">
        <v>0.008</v>
      </c>
      <c r="FI282">
        <v>427</v>
      </c>
      <c r="FJ282">
        <v>11</v>
      </c>
      <c r="FK282">
        <v>0.49</v>
      </c>
      <c r="FL282">
        <v>0.23</v>
      </c>
      <c r="FM282">
        <v>3.93976193548387</v>
      </c>
      <c r="FN282">
        <v>-0.226308870967755</v>
      </c>
      <c r="FO282">
        <v>0.0570784882601174</v>
      </c>
      <c r="FP282">
        <v>-1</v>
      </c>
      <c r="FQ282">
        <v>2.96153846153846</v>
      </c>
      <c r="FR282">
        <v>-21.0598290240898</v>
      </c>
      <c r="FS282">
        <v>10.7138686872913</v>
      </c>
      <c r="FT282">
        <v>0</v>
      </c>
      <c r="FU282">
        <v>-0.0120377361290323</v>
      </c>
      <c r="FV282">
        <v>0.448533523064516</v>
      </c>
      <c r="FW282">
        <v>0.035882296488502</v>
      </c>
      <c r="FX282">
        <v>0</v>
      </c>
      <c r="FY282">
        <v>0</v>
      </c>
      <c r="FZ282">
        <v>2</v>
      </c>
      <c r="GA282" t="s">
        <v>422</v>
      </c>
      <c r="GB282">
        <v>3.20768</v>
      </c>
      <c r="GC282">
        <v>2.75482</v>
      </c>
      <c r="GD282">
        <v>0.159062</v>
      </c>
      <c r="GE282">
        <v>0.159</v>
      </c>
      <c r="GF282">
        <v>0.0669083</v>
      </c>
      <c r="GG282">
        <v>0.0674212</v>
      </c>
      <c r="GH282">
        <v>32957.6</v>
      </c>
      <c r="GI282">
        <v>36327.7</v>
      </c>
      <c r="GJ282">
        <v>35497</v>
      </c>
      <c r="GK282">
        <v>39190.6</v>
      </c>
      <c r="GL282">
        <v>46921.4</v>
      </c>
      <c r="GM282">
        <v>52728.7</v>
      </c>
      <c r="GN282">
        <v>55404.2</v>
      </c>
      <c r="GO282">
        <v>62782.4</v>
      </c>
      <c r="GP282">
        <v>2.20377</v>
      </c>
      <c r="GQ282">
        <v>2.3868</v>
      </c>
      <c r="GR282">
        <v>0.0537559</v>
      </c>
      <c r="GS282">
        <v>0</v>
      </c>
      <c r="GT282">
        <v>21.2629</v>
      </c>
      <c r="GU282">
        <v>999.9</v>
      </c>
      <c r="GV282">
        <v>48.248</v>
      </c>
      <c r="GW282">
        <v>20.956</v>
      </c>
      <c r="GX282">
        <v>13.2671</v>
      </c>
      <c r="GY282">
        <v>54.4666</v>
      </c>
      <c r="GZ282">
        <v>35.1522</v>
      </c>
      <c r="HA282">
        <v>2</v>
      </c>
      <c r="HB282">
        <v>-0.299212</v>
      </c>
      <c r="HC282">
        <v>0</v>
      </c>
      <c r="HD282">
        <v>20.1806</v>
      </c>
      <c r="HE282">
        <v>5.20097</v>
      </c>
      <c r="HF282">
        <v>12.0047</v>
      </c>
      <c r="HG282">
        <v>4.9758</v>
      </c>
      <c r="HH282">
        <v>3.293</v>
      </c>
      <c r="HI282">
        <v>456.5</v>
      </c>
      <c r="HJ282">
        <v>9999</v>
      </c>
      <c r="HK282">
        <v>9999</v>
      </c>
      <c r="HL282">
        <v>8593.3</v>
      </c>
      <c r="HM282">
        <v>1.86249</v>
      </c>
      <c r="HN282">
        <v>1.86768</v>
      </c>
      <c r="HO282">
        <v>1.86748</v>
      </c>
      <c r="HP282">
        <v>1.8685</v>
      </c>
      <c r="HQ282">
        <v>1.86948</v>
      </c>
      <c r="HR282">
        <v>1.86554</v>
      </c>
      <c r="HS282">
        <v>1.86666</v>
      </c>
      <c r="HT282">
        <v>1.86802</v>
      </c>
      <c r="HU282">
        <v>5</v>
      </c>
      <c r="HV282">
        <v>0</v>
      </c>
      <c r="HW282">
        <v>0</v>
      </c>
      <c r="HX282">
        <v>0</v>
      </c>
      <c r="HY282" t="s">
        <v>423</v>
      </c>
      <c r="HZ282" t="s">
        <v>424</v>
      </c>
      <c r="IA282" t="s">
        <v>425</v>
      </c>
      <c r="IB282" t="s">
        <v>425</v>
      </c>
      <c r="IC282" t="s">
        <v>425</v>
      </c>
      <c r="ID282" t="s">
        <v>425</v>
      </c>
      <c r="IE282">
        <v>0</v>
      </c>
      <c r="IF282">
        <v>100</v>
      </c>
      <c r="IG282">
        <v>100</v>
      </c>
      <c r="IH282">
        <v>3.323</v>
      </c>
      <c r="II282">
        <v>0.0472</v>
      </c>
      <c r="IJ282">
        <v>2.1281692141418</v>
      </c>
      <c r="IK282">
        <v>0.00126289029031032</v>
      </c>
      <c r="IL282">
        <v>1.41772891061911e-08</v>
      </c>
      <c r="IM282">
        <v>3.84268295795709e-11</v>
      </c>
      <c r="IN282">
        <v>-0.00961934716735676</v>
      </c>
      <c r="IO282">
        <v>-0.0181798780298593</v>
      </c>
      <c r="IP282">
        <v>0.00198435848900387</v>
      </c>
      <c r="IQ282">
        <v>-1.69116240974151e-05</v>
      </c>
      <c r="IR282">
        <v>-3</v>
      </c>
      <c r="IS282">
        <v>2251</v>
      </c>
      <c r="IT282">
        <v>1</v>
      </c>
      <c r="IU282">
        <v>27</v>
      </c>
      <c r="IV282">
        <v>5953.4</v>
      </c>
      <c r="IW282">
        <v>5953.5</v>
      </c>
      <c r="IX282">
        <v>0.150146</v>
      </c>
      <c r="IY282">
        <v>4.99756</v>
      </c>
      <c r="IZ282">
        <v>2.24854</v>
      </c>
      <c r="JA282">
        <v>2.6062</v>
      </c>
      <c r="JB282">
        <v>1.99585</v>
      </c>
      <c r="JC282">
        <v>2.28027</v>
      </c>
      <c r="JD282">
        <v>25.1226</v>
      </c>
      <c r="JE282">
        <v>14.5786</v>
      </c>
      <c r="JF282">
        <v>2</v>
      </c>
      <c r="JG282">
        <v>618.048</v>
      </c>
      <c r="JH282">
        <v>764.845</v>
      </c>
      <c r="JI282">
        <v>21.7951</v>
      </c>
      <c r="JJ282">
        <v>23.2365</v>
      </c>
      <c r="JK282">
        <v>30.0011</v>
      </c>
      <c r="JL282">
        <v>23.0241</v>
      </c>
      <c r="JM282">
        <v>22.9522</v>
      </c>
      <c r="JN282">
        <v>-1</v>
      </c>
      <c r="JO282">
        <v>-30</v>
      </c>
      <c r="JP282">
        <v>-30</v>
      </c>
      <c r="JQ282">
        <v>-999.9</v>
      </c>
      <c r="JR282">
        <v>420.1</v>
      </c>
      <c r="JS282">
        <v>0</v>
      </c>
      <c r="JT282">
        <v>102.837</v>
      </c>
      <c r="JU282">
        <v>104.552</v>
      </c>
    </row>
    <row r="283" spans="1:281">
      <c r="A283">
        <v>267</v>
      </c>
      <c r="B283">
        <v>1654196419.6</v>
      </c>
      <c r="C283">
        <v>15962.5</v>
      </c>
      <c r="D283" t="s">
        <v>957</v>
      </c>
      <c r="E283" t="s">
        <v>958</v>
      </c>
      <c r="F283">
        <v>5</v>
      </c>
      <c r="G283" t="s">
        <v>417</v>
      </c>
      <c r="H283" t="s">
        <v>418</v>
      </c>
      <c r="I283">
        <v>1654196416.6</v>
      </c>
      <c r="J283">
        <f>(K283)/1000</f>
        <v>0</v>
      </c>
      <c r="K283">
        <f>IF(CZ283, AN283, AH283)</f>
        <v>0</v>
      </c>
      <c r="L283">
        <f>IF(CZ283, AI283, AG283)</f>
        <v>0</v>
      </c>
      <c r="M283">
        <f>DB283 - IF(AU283&gt;1, L283*CV283*100.0/(AW283*DP283), 0)</f>
        <v>0</v>
      </c>
      <c r="N283">
        <f>((T283-J283/2)*M283-L283)/(T283+J283/2)</f>
        <v>0</v>
      </c>
      <c r="O283">
        <f>N283*(DI283+DJ283)/1000.0</f>
        <v>0</v>
      </c>
      <c r="P283">
        <f>(DB283 - IF(AU283&gt;1, L283*CV283*100.0/(AW283*DP283), 0))*(DI283+DJ283)/1000.0</f>
        <v>0</v>
      </c>
      <c r="Q283">
        <f>2.0/((1/S283-1/R283)+SIGN(S283)*SQRT((1/S283-1/R283)*(1/S283-1/R283) + 4*CW283/((CW283+1)*(CW283+1))*(2*1/S283*1/R283-1/R283*1/R283)))</f>
        <v>0</v>
      </c>
      <c r="R283">
        <f>IF(LEFT(CX283,1)&lt;&gt;"0",IF(LEFT(CX283,1)="1",3.0,CY283),$D$5+$E$5*(DP283*DI283/($K$5*1000))+$F$5*(DP283*DI283/($K$5*1000))*MAX(MIN(CV283,$J$5),$I$5)*MAX(MIN(CV283,$J$5),$I$5)+$G$5*MAX(MIN(CV283,$J$5),$I$5)*(DP283*DI283/($K$5*1000))+$H$5*(DP283*DI283/($K$5*1000))*(DP283*DI283/($K$5*1000)))</f>
        <v>0</v>
      </c>
      <c r="S283">
        <f>J283*(1000-(1000*0.61365*exp(17.502*W283/(240.97+W283))/(DI283+DJ283)+DD283)/2)/(1000*0.61365*exp(17.502*W283/(240.97+W283))/(DI283+DJ283)-DD283)</f>
        <v>0</v>
      </c>
      <c r="T283">
        <f>1/((CW283+1)/(Q283/1.6)+1/(R283/1.37)) + CW283/((CW283+1)/(Q283/1.6) + CW283/(R283/1.37))</f>
        <v>0</v>
      </c>
      <c r="U283">
        <f>(CR283*CU283)</f>
        <v>0</v>
      </c>
      <c r="V283">
        <f>(DK283+(U283+2*0.95*5.67E-8*(((DK283+$B$7)+273)^4-(DK283+273)^4)-44100*J283)/(1.84*29.3*R283+8*0.95*5.67E-8*(DK283+273)^3))</f>
        <v>0</v>
      </c>
      <c r="W283">
        <f>($C$7*DL283+$D$7*DM283+$E$7*V283)</f>
        <v>0</v>
      </c>
      <c r="X283">
        <f>0.61365*exp(17.502*W283/(240.97+W283))</f>
        <v>0</v>
      </c>
      <c r="Y283">
        <f>(Z283/AA283*100)</f>
        <v>0</v>
      </c>
      <c r="Z283">
        <f>DD283*(DI283+DJ283)/1000</f>
        <v>0</v>
      </c>
      <c r="AA283">
        <f>0.61365*exp(17.502*DK283/(240.97+DK283))</f>
        <v>0</v>
      </c>
      <c r="AB283">
        <f>(X283-DD283*(DI283+DJ283)/1000)</f>
        <v>0</v>
      </c>
      <c r="AC283">
        <f>(-J283*44100)</f>
        <v>0</v>
      </c>
      <c r="AD283">
        <f>2*29.3*R283*0.92*(DK283-W283)</f>
        <v>0</v>
      </c>
      <c r="AE283">
        <f>2*0.95*5.67E-8*(((DK283+$B$7)+273)^4-(W283+273)^4)</f>
        <v>0</v>
      </c>
      <c r="AF283">
        <f>U283+AE283+AC283+AD283</f>
        <v>0</v>
      </c>
      <c r="AG283">
        <f>DH283*AU283*(DC283-DB283*(1000-AU283*DE283)/(1000-AU283*DD283))/(100*CV283)</f>
        <v>0</v>
      </c>
      <c r="AH283">
        <f>1000*DH283*AU283*(DD283-DE283)/(100*CV283*(1000-AU283*DD283))</f>
        <v>0</v>
      </c>
      <c r="AI283">
        <f>(AJ283 - AK283 - DI283*1E3/(8.314*(DK283+273.15)) * AM283/DH283 * AL283) * DH283/(100*CV283) * (1000 - DE283)/1000</f>
        <v>0</v>
      </c>
      <c r="AJ283">
        <v>881.659639771874</v>
      </c>
      <c r="AK283">
        <v>883.797909090909</v>
      </c>
      <c r="AL283">
        <v>-0.670805135274928</v>
      </c>
      <c r="AM283">
        <v>66.9187214372058</v>
      </c>
      <c r="AN283">
        <f>(AP283 - AO283 + DI283*1E3/(8.314*(DK283+273.15)) * AR283/DH283 * AQ283) * DH283/(100*CV283) * 1000/(1000 - AP283)</f>
        <v>0</v>
      </c>
      <c r="AO283">
        <v>12.9329983283786</v>
      </c>
      <c r="AP283">
        <v>12.9668460606061</v>
      </c>
      <c r="AQ283">
        <v>-0.00122462278356649</v>
      </c>
      <c r="AR283">
        <v>78.3317993378025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MAX(0,($B$13+$C$13*DP283)/(1+$D$13*DP283)*DI283/(DK283+273)*$E$13)</f>
        <v>0</v>
      </c>
      <c r="AX283" t="s">
        <v>419</v>
      </c>
      <c r="AY283" t="s">
        <v>419</v>
      </c>
      <c r="AZ283">
        <v>0</v>
      </c>
      <c r="BA283">
        <v>0</v>
      </c>
      <c r="BB283">
        <f>1-AZ283/BA283</f>
        <v>0</v>
      </c>
      <c r="BC283">
        <v>0</v>
      </c>
      <c r="BD283" t="s">
        <v>419</v>
      </c>
      <c r="BE283" t="s">
        <v>419</v>
      </c>
      <c r="BF283">
        <v>0</v>
      </c>
      <c r="BG283">
        <v>0</v>
      </c>
      <c r="BH283">
        <f>1-BF283/BG283</f>
        <v>0</v>
      </c>
      <c r="BI283">
        <v>0.5</v>
      </c>
      <c r="BJ283">
        <f>CS283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419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f>$B$11*DQ283+$C$11*DR283+$F$11*EC283*(1-EF283)</f>
        <v>0</v>
      </c>
      <c r="CS283">
        <f>CR283*CT283</f>
        <v>0</v>
      </c>
      <c r="CT283">
        <f>($B$11*$D$9+$C$11*$D$9+$F$11*((EP283+EH283)/MAX(EP283+EH283+EQ283, 0.1)*$I$9+EQ283/MAX(EP283+EH283+EQ283, 0.1)*$J$9))/($B$11+$C$11+$F$11)</f>
        <v>0</v>
      </c>
      <c r="CU283">
        <f>($B$11*$K$9+$C$11*$K$9+$F$11*((EP283+EH283)/MAX(EP283+EH283+EQ283, 0.1)*$P$9+EQ283/MAX(EP283+EH283+EQ283, 0.1)*$Q$9))/($B$11+$C$11+$F$11)</f>
        <v>0</v>
      </c>
      <c r="CV283">
        <v>6</v>
      </c>
      <c r="CW283">
        <v>0.5</v>
      </c>
      <c r="CX283" t="s">
        <v>420</v>
      </c>
      <c r="CY283">
        <v>2</v>
      </c>
      <c r="CZ283" t="b">
        <v>1</v>
      </c>
      <c r="DA283">
        <v>1654196416.6</v>
      </c>
      <c r="DB283">
        <v>873.978272727273</v>
      </c>
      <c r="DC283">
        <v>870.745454545454</v>
      </c>
      <c r="DD283">
        <v>12.9811090909091</v>
      </c>
      <c r="DE283">
        <v>12.9428181818182</v>
      </c>
      <c r="DF283">
        <v>870.714272727273</v>
      </c>
      <c r="DG283">
        <v>12.9305909090909</v>
      </c>
      <c r="DH283">
        <v>599.988</v>
      </c>
      <c r="DI283">
        <v>90.5207272727273</v>
      </c>
      <c r="DJ283">
        <v>0.0999863090909091</v>
      </c>
      <c r="DK283">
        <v>22.5508727272727</v>
      </c>
      <c r="DL283">
        <v>22.2964</v>
      </c>
      <c r="DM283">
        <v>999.9</v>
      </c>
      <c r="DN283">
        <v>0</v>
      </c>
      <c r="DO283">
        <v>0</v>
      </c>
      <c r="DP283">
        <v>9996.70181818182</v>
      </c>
      <c r="DQ283">
        <v>0</v>
      </c>
      <c r="DR283">
        <v>923.045727272727</v>
      </c>
      <c r="DS283">
        <v>3.23293818181818</v>
      </c>
      <c r="DT283">
        <v>885.472636363636</v>
      </c>
      <c r="DU283">
        <v>882.163181818182</v>
      </c>
      <c r="DV283">
        <v>0.0383016636363636</v>
      </c>
      <c r="DW283">
        <v>870.745454545454</v>
      </c>
      <c r="DX283">
        <v>12.9428181818182</v>
      </c>
      <c r="DY283">
        <v>1.17506181818182</v>
      </c>
      <c r="DZ283">
        <v>1.17159363636364</v>
      </c>
      <c r="EA283">
        <v>9.28928090909091</v>
      </c>
      <c r="EB283">
        <v>9.24540181818182</v>
      </c>
      <c r="EC283">
        <v>0</v>
      </c>
      <c r="ED283">
        <v>0</v>
      </c>
      <c r="EE283">
        <v>0</v>
      </c>
      <c r="EF283">
        <v>0</v>
      </c>
      <c r="EG283">
        <v>3.5</v>
      </c>
      <c r="EH283">
        <v>0</v>
      </c>
      <c r="EI283">
        <v>23</v>
      </c>
      <c r="EJ283">
        <v>-2.40909090909091</v>
      </c>
      <c r="EK283">
        <v>32.812</v>
      </c>
      <c r="EL283">
        <v>39.687</v>
      </c>
      <c r="EM283">
        <v>35.375</v>
      </c>
      <c r="EN283">
        <v>40</v>
      </c>
      <c r="EO283">
        <v>34.062</v>
      </c>
      <c r="EP283">
        <v>0</v>
      </c>
      <c r="EQ283">
        <v>0</v>
      </c>
      <c r="ER283">
        <v>0</v>
      </c>
      <c r="ES283">
        <v>1654196420.5</v>
      </c>
      <c r="ET283">
        <v>0</v>
      </c>
      <c r="EU283">
        <v>2.80769230769231</v>
      </c>
      <c r="EV283">
        <v>0.752136521863459</v>
      </c>
      <c r="EW283">
        <v>-51.4700847026082</v>
      </c>
      <c r="EX283">
        <v>27.9038461538462</v>
      </c>
      <c r="EY283">
        <v>15</v>
      </c>
      <c r="EZ283">
        <v>0</v>
      </c>
      <c r="FA283" t="s">
        <v>421</v>
      </c>
      <c r="FB283">
        <v>1653839153.1</v>
      </c>
      <c r="FC283">
        <v>1653839148.6</v>
      </c>
      <c r="FD283">
        <v>0</v>
      </c>
      <c r="FE283">
        <v>0.832</v>
      </c>
      <c r="FF283">
        <v>0.044</v>
      </c>
      <c r="FG283">
        <v>2.673</v>
      </c>
      <c r="FH283">
        <v>0.008</v>
      </c>
      <c r="FI283">
        <v>427</v>
      </c>
      <c r="FJ283">
        <v>11</v>
      </c>
      <c r="FK283">
        <v>0.49</v>
      </c>
      <c r="FL283">
        <v>0.23</v>
      </c>
      <c r="FM283">
        <v>3.43061677419355</v>
      </c>
      <c r="FN283">
        <v>-2.33395548387099</v>
      </c>
      <c r="FO283">
        <v>0.184450763154572</v>
      </c>
      <c r="FP283">
        <v>-1</v>
      </c>
      <c r="FQ283">
        <v>3.30769230769231</v>
      </c>
      <c r="FR283">
        <v>25.7435894305053</v>
      </c>
      <c r="FS283">
        <v>11.2848408555945</v>
      </c>
      <c r="FT283">
        <v>0</v>
      </c>
      <c r="FU283">
        <v>-0.010096234083871</v>
      </c>
      <c r="FV283">
        <v>0.464799036948387</v>
      </c>
      <c r="FW283">
        <v>0.0370840702595937</v>
      </c>
      <c r="FX283">
        <v>0</v>
      </c>
      <c r="FY283">
        <v>0</v>
      </c>
      <c r="FZ283">
        <v>2</v>
      </c>
      <c r="GA283" t="s">
        <v>422</v>
      </c>
      <c r="GB283">
        <v>3.20761</v>
      </c>
      <c r="GC283">
        <v>2.7549</v>
      </c>
      <c r="GD283">
        <v>0.153907</v>
      </c>
      <c r="GE283">
        <v>0.153918</v>
      </c>
      <c r="GF283">
        <v>0.0673337</v>
      </c>
      <c r="GG283">
        <v>0.0678356</v>
      </c>
      <c r="GH283">
        <v>33149.5</v>
      </c>
      <c r="GI283">
        <v>36532.1</v>
      </c>
      <c r="GJ283">
        <v>35487.4</v>
      </c>
      <c r="GK283">
        <v>39175.9</v>
      </c>
      <c r="GL283">
        <v>46889.4</v>
      </c>
      <c r="GM283">
        <v>52686.9</v>
      </c>
      <c r="GN283">
        <v>55392.4</v>
      </c>
      <c r="GO283">
        <v>62761</v>
      </c>
      <c r="GP283">
        <v>2.20125</v>
      </c>
      <c r="GQ283">
        <v>2.3831</v>
      </c>
      <c r="GR283">
        <v>0.0531971</v>
      </c>
      <c r="GS283">
        <v>0</v>
      </c>
      <c r="GT283">
        <v>21.4256</v>
      </c>
      <c r="GU283">
        <v>999.9</v>
      </c>
      <c r="GV283">
        <v>48.395</v>
      </c>
      <c r="GW283">
        <v>21.067</v>
      </c>
      <c r="GX283">
        <v>13.3987</v>
      </c>
      <c r="GY283">
        <v>54.6466</v>
      </c>
      <c r="GZ283">
        <v>35.1843</v>
      </c>
      <c r="HA283">
        <v>2</v>
      </c>
      <c r="HB283">
        <v>-0.28579</v>
      </c>
      <c r="HC283">
        <v>0</v>
      </c>
      <c r="HD283">
        <v>20.1806</v>
      </c>
      <c r="HE283">
        <v>5.20276</v>
      </c>
      <c r="HF283">
        <v>12.0043</v>
      </c>
      <c r="HG283">
        <v>4.9757</v>
      </c>
      <c r="HH283">
        <v>3.293</v>
      </c>
      <c r="HI283">
        <v>456.5</v>
      </c>
      <c r="HJ283">
        <v>9999</v>
      </c>
      <c r="HK283">
        <v>9999</v>
      </c>
      <c r="HL283">
        <v>8593.3</v>
      </c>
      <c r="HM283">
        <v>1.8625</v>
      </c>
      <c r="HN283">
        <v>1.8677</v>
      </c>
      <c r="HO283">
        <v>1.86748</v>
      </c>
      <c r="HP283">
        <v>1.86854</v>
      </c>
      <c r="HQ283">
        <v>1.86949</v>
      </c>
      <c r="HR283">
        <v>1.86554</v>
      </c>
      <c r="HS283">
        <v>1.86667</v>
      </c>
      <c r="HT283">
        <v>1.86804</v>
      </c>
      <c r="HU283">
        <v>5</v>
      </c>
      <c r="HV283">
        <v>0</v>
      </c>
      <c r="HW283">
        <v>0</v>
      </c>
      <c r="HX283">
        <v>0</v>
      </c>
      <c r="HY283" t="s">
        <v>423</v>
      </c>
      <c r="HZ283" t="s">
        <v>424</v>
      </c>
      <c r="IA283" t="s">
        <v>425</v>
      </c>
      <c r="IB283" t="s">
        <v>425</v>
      </c>
      <c r="IC283" t="s">
        <v>425</v>
      </c>
      <c r="ID283" t="s">
        <v>425</v>
      </c>
      <c r="IE283">
        <v>0</v>
      </c>
      <c r="IF283">
        <v>100</v>
      </c>
      <c r="IG283">
        <v>100</v>
      </c>
      <c r="IH283">
        <v>3.262</v>
      </c>
      <c r="II283">
        <v>0.0501</v>
      </c>
      <c r="IJ283">
        <v>2.1281692141418</v>
      </c>
      <c r="IK283">
        <v>0.00126289029031032</v>
      </c>
      <c r="IL283">
        <v>1.41772891061911e-08</v>
      </c>
      <c r="IM283">
        <v>3.84268295795709e-11</v>
      </c>
      <c r="IN283">
        <v>-0.00961934716735676</v>
      </c>
      <c r="IO283">
        <v>-0.0181798780298593</v>
      </c>
      <c r="IP283">
        <v>0.00198435848900387</v>
      </c>
      <c r="IQ283">
        <v>-1.69116240974151e-05</v>
      </c>
      <c r="IR283">
        <v>-3</v>
      </c>
      <c r="IS283">
        <v>2251</v>
      </c>
      <c r="IT283">
        <v>1</v>
      </c>
      <c r="IU283">
        <v>27</v>
      </c>
      <c r="IV283">
        <v>5954.4</v>
      </c>
      <c r="IW283">
        <v>5954.5</v>
      </c>
      <c r="IX283">
        <v>0.150146</v>
      </c>
      <c r="IY283">
        <v>4.99756</v>
      </c>
      <c r="IZ283">
        <v>2.24854</v>
      </c>
      <c r="JA283">
        <v>2.6062</v>
      </c>
      <c r="JB283">
        <v>1.99585</v>
      </c>
      <c r="JC283">
        <v>2.34009</v>
      </c>
      <c r="JD283">
        <v>25.2453</v>
      </c>
      <c r="JE283">
        <v>14.5873</v>
      </c>
      <c r="JF283">
        <v>2</v>
      </c>
      <c r="JG283">
        <v>618.361</v>
      </c>
      <c r="JH283">
        <v>764.245</v>
      </c>
      <c r="JI283">
        <v>21.9674</v>
      </c>
      <c r="JJ283">
        <v>23.4198</v>
      </c>
      <c r="JK283">
        <v>30.0012</v>
      </c>
      <c r="JL283">
        <v>23.2087</v>
      </c>
      <c r="JM283">
        <v>23.1369</v>
      </c>
      <c r="JN283">
        <v>-1</v>
      </c>
      <c r="JO283">
        <v>-30</v>
      </c>
      <c r="JP283">
        <v>-30</v>
      </c>
      <c r="JQ283">
        <v>-999.9</v>
      </c>
      <c r="JR283">
        <v>420.1</v>
      </c>
      <c r="JS283">
        <v>0</v>
      </c>
      <c r="JT283">
        <v>102.813</v>
      </c>
      <c r="JU283">
        <v>104.515</v>
      </c>
    </row>
    <row r="284" spans="1:281">
      <c r="A284">
        <v>268</v>
      </c>
      <c r="B284">
        <v>1654196479.6</v>
      </c>
      <c r="C284">
        <v>16022.5</v>
      </c>
      <c r="D284" t="s">
        <v>959</v>
      </c>
      <c r="E284" t="s">
        <v>960</v>
      </c>
      <c r="F284">
        <v>5</v>
      </c>
      <c r="G284" t="s">
        <v>417</v>
      </c>
      <c r="H284" t="s">
        <v>418</v>
      </c>
      <c r="I284">
        <v>1654196476.6</v>
      </c>
      <c r="J284">
        <f>(K284)/1000</f>
        <v>0</v>
      </c>
      <c r="K284">
        <f>IF(CZ284, AN284, AH284)</f>
        <v>0</v>
      </c>
      <c r="L284">
        <f>IF(CZ284, AI284, AG284)</f>
        <v>0</v>
      </c>
      <c r="M284">
        <f>DB284 - IF(AU284&gt;1, L284*CV284*100.0/(AW284*DP284), 0)</f>
        <v>0</v>
      </c>
      <c r="N284">
        <f>((T284-J284/2)*M284-L284)/(T284+J284/2)</f>
        <v>0</v>
      </c>
      <c r="O284">
        <f>N284*(DI284+DJ284)/1000.0</f>
        <v>0</v>
      </c>
      <c r="P284">
        <f>(DB284 - IF(AU284&gt;1, L284*CV284*100.0/(AW284*DP284), 0))*(DI284+DJ284)/1000.0</f>
        <v>0</v>
      </c>
      <c r="Q284">
        <f>2.0/((1/S284-1/R284)+SIGN(S284)*SQRT((1/S284-1/R284)*(1/S284-1/R284) + 4*CW284/((CW284+1)*(CW284+1))*(2*1/S284*1/R284-1/R284*1/R284)))</f>
        <v>0</v>
      </c>
      <c r="R284">
        <f>IF(LEFT(CX284,1)&lt;&gt;"0",IF(LEFT(CX284,1)="1",3.0,CY284),$D$5+$E$5*(DP284*DI284/($K$5*1000))+$F$5*(DP284*DI284/($K$5*1000))*MAX(MIN(CV284,$J$5),$I$5)*MAX(MIN(CV284,$J$5),$I$5)+$G$5*MAX(MIN(CV284,$J$5),$I$5)*(DP284*DI284/($K$5*1000))+$H$5*(DP284*DI284/($K$5*1000))*(DP284*DI284/($K$5*1000)))</f>
        <v>0</v>
      </c>
      <c r="S284">
        <f>J284*(1000-(1000*0.61365*exp(17.502*W284/(240.97+W284))/(DI284+DJ284)+DD284)/2)/(1000*0.61365*exp(17.502*W284/(240.97+W284))/(DI284+DJ284)-DD284)</f>
        <v>0</v>
      </c>
      <c r="T284">
        <f>1/((CW284+1)/(Q284/1.6)+1/(R284/1.37)) + CW284/((CW284+1)/(Q284/1.6) + CW284/(R284/1.37))</f>
        <v>0</v>
      </c>
      <c r="U284">
        <f>(CR284*CU284)</f>
        <v>0</v>
      </c>
      <c r="V284">
        <f>(DK284+(U284+2*0.95*5.67E-8*(((DK284+$B$7)+273)^4-(DK284+273)^4)-44100*J284)/(1.84*29.3*R284+8*0.95*5.67E-8*(DK284+273)^3))</f>
        <v>0</v>
      </c>
      <c r="W284">
        <f>($C$7*DL284+$D$7*DM284+$E$7*V284)</f>
        <v>0</v>
      </c>
      <c r="X284">
        <f>0.61365*exp(17.502*W284/(240.97+W284))</f>
        <v>0</v>
      </c>
      <c r="Y284">
        <f>(Z284/AA284*100)</f>
        <v>0</v>
      </c>
      <c r="Z284">
        <f>DD284*(DI284+DJ284)/1000</f>
        <v>0</v>
      </c>
      <c r="AA284">
        <f>0.61365*exp(17.502*DK284/(240.97+DK284))</f>
        <v>0</v>
      </c>
      <c r="AB284">
        <f>(X284-DD284*(DI284+DJ284)/1000)</f>
        <v>0</v>
      </c>
      <c r="AC284">
        <f>(-J284*44100)</f>
        <v>0</v>
      </c>
      <c r="AD284">
        <f>2*29.3*R284*0.92*(DK284-W284)</f>
        <v>0</v>
      </c>
      <c r="AE284">
        <f>2*0.95*5.67E-8*(((DK284+$B$7)+273)^4-(W284+273)^4)</f>
        <v>0</v>
      </c>
      <c r="AF284">
        <f>U284+AE284+AC284+AD284</f>
        <v>0</v>
      </c>
      <c r="AG284">
        <f>DH284*AU284*(DC284-DB284*(1000-AU284*DE284)/(1000-AU284*DD284))/(100*CV284)</f>
        <v>0</v>
      </c>
      <c r="AH284">
        <f>1000*DH284*AU284*(DD284-DE284)/(100*CV284*(1000-AU284*DD284))</f>
        <v>0</v>
      </c>
      <c r="AI284">
        <f>(AJ284 - AK284 - DI284*1E3/(8.314*(DK284+273.15)) * AM284/DH284 * AL284) * DH284/(100*CV284) * (1000 - DE284)/1000</f>
        <v>0</v>
      </c>
      <c r="AJ284">
        <v>896.206108831261</v>
      </c>
      <c r="AK284">
        <v>896.420333333333</v>
      </c>
      <c r="AL284">
        <v>-0.307754876035061</v>
      </c>
      <c r="AM284">
        <v>66.9187214372058</v>
      </c>
      <c r="AN284">
        <f>(AP284 - AO284 + DI284*1E3/(8.314*(DK284+273.15)) * AR284/DH284 * AQ284) * DH284/(100*CV284) * 1000/(1000 - AP284)</f>
        <v>0</v>
      </c>
      <c r="AO284">
        <v>13.10027042017</v>
      </c>
      <c r="AP284">
        <v>13.1354818181818</v>
      </c>
      <c r="AQ284">
        <v>-0.00582578650160636</v>
      </c>
      <c r="AR284">
        <v>78.3317993378025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MAX(0,($B$13+$C$13*DP284)/(1+$D$13*DP284)*DI284/(DK284+273)*$E$13)</f>
        <v>0</v>
      </c>
      <c r="AX284" t="s">
        <v>419</v>
      </c>
      <c r="AY284" t="s">
        <v>419</v>
      </c>
      <c r="AZ284">
        <v>0</v>
      </c>
      <c r="BA284">
        <v>0</v>
      </c>
      <c r="BB284">
        <f>1-AZ284/BA284</f>
        <v>0</v>
      </c>
      <c r="BC284">
        <v>0</v>
      </c>
      <c r="BD284" t="s">
        <v>419</v>
      </c>
      <c r="BE284" t="s">
        <v>419</v>
      </c>
      <c r="BF284">
        <v>0</v>
      </c>
      <c r="BG284">
        <v>0</v>
      </c>
      <c r="BH284">
        <f>1-BF284/BG284</f>
        <v>0</v>
      </c>
      <c r="BI284">
        <v>0.5</v>
      </c>
      <c r="BJ284">
        <f>CS284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419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f>$B$11*DQ284+$C$11*DR284+$F$11*EC284*(1-EF284)</f>
        <v>0</v>
      </c>
      <c r="CS284">
        <f>CR284*CT284</f>
        <v>0</v>
      </c>
      <c r="CT284">
        <f>($B$11*$D$9+$C$11*$D$9+$F$11*((EP284+EH284)/MAX(EP284+EH284+EQ284, 0.1)*$I$9+EQ284/MAX(EP284+EH284+EQ284, 0.1)*$J$9))/($B$11+$C$11+$F$11)</f>
        <v>0</v>
      </c>
      <c r="CU284">
        <f>($B$11*$K$9+$C$11*$K$9+$F$11*((EP284+EH284)/MAX(EP284+EH284+EQ284, 0.1)*$P$9+EQ284/MAX(EP284+EH284+EQ284, 0.1)*$Q$9))/($B$11+$C$11+$F$11)</f>
        <v>0</v>
      </c>
      <c r="CV284">
        <v>6</v>
      </c>
      <c r="CW284">
        <v>0.5</v>
      </c>
      <c r="CX284" t="s">
        <v>420</v>
      </c>
      <c r="CY284">
        <v>2</v>
      </c>
      <c r="CZ284" t="b">
        <v>1</v>
      </c>
      <c r="DA284">
        <v>1654196476.6</v>
      </c>
      <c r="DB284">
        <v>885.651636363636</v>
      </c>
      <c r="DC284">
        <v>883.723727272727</v>
      </c>
      <c r="DD284">
        <v>13.1521272727273</v>
      </c>
      <c r="DE284">
        <v>13.1109272727273</v>
      </c>
      <c r="DF284">
        <v>882.371636363636</v>
      </c>
      <c r="DG284">
        <v>13.0974363636364</v>
      </c>
      <c r="DH284">
        <v>599.989363636364</v>
      </c>
      <c r="DI284">
        <v>90.5157454545455</v>
      </c>
      <c r="DJ284">
        <v>0.100019672727273</v>
      </c>
      <c r="DK284">
        <v>22.7168454545455</v>
      </c>
      <c r="DL284">
        <v>22.4546090909091</v>
      </c>
      <c r="DM284">
        <v>999.9</v>
      </c>
      <c r="DN284">
        <v>0</v>
      </c>
      <c r="DO284">
        <v>0</v>
      </c>
      <c r="DP284">
        <v>9980.73545454545</v>
      </c>
      <c r="DQ284">
        <v>0</v>
      </c>
      <c r="DR284">
        <v>922.742545454545</v>
      </c>
      <c r="DS284">
        <v>1.92789454545455</v>
      </c>
      <c r="DT284">
        <v>897.455</v>
      </c>
      <c r="DU284">
        <v>895.464090909091</v>
      </c>
      <c r="DV284">
        <v>0.0411849363636364</v>
      </c>
      <c r="DW284">
        <v>883.723727272727</v>
      </c>
      <c r="DX284">
        <v>13.1109272727273</v>
      </c>
      <c r="DY284">
        <v>1.19047363636364</v>
      </c>
      <c r="DZ284">
        <v>1.18674545454545</v>
      </c>
      <c r="EA284">
        <v>9.48295</v>
      </c>
      <c r="EB284">
        <v>9.43630363636363</v>
      </c>
      <c r="EC284">
        <v>0</v>
      </c>
      <c r="ED284">
        <v>0</v>
      </c>
      <c r="EE284">
        <v>0</v>
      </c>
      <c r="EF284">
        <v>0</v>
      </c>
      <c r="EG284">
        <v>-2.54545454545455</v>
      </c>
      <c r="EH284">
        <v>0</v>
      </c>
      <c r="EI284">
        <v>31.3636363636364</v>
      </c>
      <c r="EJ284">
        <v>-1.04545454545455</v>
      </c>
      <c r="EK284">
        <v>32.937</v>
      </c>
      <c r="EL284">
        <v>39.8234545454545</v>
      </c>
      <c r="EM284">
        <v>35.5338181818182</v>
      </c>
      <c r="EN284">
        <v>40.1362727272727</v>
      </c>
      <c r="EO284">
        <v>34.2099090909091</v>
      </c>
      <c r="EP284">
        <v>0</v>
      </c>
      <c r="EQ284">
        <v>0</v>
      </c>
      <c r="ER284">
        <v>0</v>
      </c>
      <c r="ES284">
        <v>1654196480.5</v>
      </c>
      <c r="ET284">
        <v>0</v>
      </c>
      <c r="EU284">
        <v>-2.94230769230769</v>
      </c>
      <c r="EV284">
        <v>17.2136753380776</v>
      </c>
      <c r="EW284">
        <v>-37.4700852949188</v>
      </c>
      <c r="EX284">
        <v>33.1153846153846</v>
      </c>
      <c r="EY284">
        <v>15</v>
      </c>
      <c r="EZ284">
        <v>0</v>
      </c>
      <c r="FA284" t="s">
        <v>421</v>
      </c>
      <c r="FB284">
        <v>1653839153.1</v>
      </c>
      <c r="FC284">
        <v>1653839148.6</v>
      </c>
      <c r="FD284">
        <v>0</v>
      </c>
      <c r="FE284">
        <v>0.832</v>
      </c>
      <c r="FF284">
        <v>0.044</v>
      </c>
      <c r="FG284">
        <v>2.673</v>
      </c>
      <c r="FH284">
        <v>0.008</v>
      </c>
      <c r="FI284">
        <v>427</v>
      </c>
      <c r="FJ284">
        <v>11</v>
      </c>
      <c r="FK284">
        <v>0.49</v>
      </c>
      <c r="FL284">
        <v>0.23</v>
      </c>
      <c r="FM284">
        <v>-8.81348203333333</v>
      </c>
      <c r="FN284">
        <v>76.1094352391546</v>
      </c>
      <c r="FO284">
        <v>16.0205789563785</v>
      </c>
      <c r="FP284">
        <v>-1</v>
      </c>
      <c r="FQ284">
        <v>-2.42</v>
      </c>
      <c r="FR284">
        <v>37.3846159971207</v>
      </c>
      <c r="FS284">
        <v>13.2700263752564</v>
      </c>
      <c r="FT284">
        <v>0</v>
      </c>
      <c r="FU284">
        <v>-0.018452171</v>
      </c>
      <c r="FV284">
        <v>0.564870305406006</v>
      </c>
      <c r="FW284">
        <v>0.0436029973479237</v>
      </c>
      <c r="FX284">
        <v>0</v>
      </c>
      <c r="FY284">
        <v>0</v>
      </c>
      <c r="FZ284">
        <v>2</v>
      </c>
      <c r="GA284" t="s">
        <v>422</v>
      </c>
      <c r="GB284">
        <v>3.2074</v>
      </c>
      <c r="GC284">
        <v>2.75479</v>
      </c>
      <c r="GD284">
        <v>0.155267</v>
      </c>
      <c r="GE284">
        <v>0.155479</v>
      </c>
      <c r="GF284">
        <v>0.0679407</v>
      </c>
      <c r="GG284">
        <v>0.0684275</v>
      </c>
      <c r="GH284">
        <v>33086.6</v>
      </c>
      <c r="GI284">
        <v>36450.1</v>
      </c>
      <c r="GJ284">
        <v>35478.1</v>
      </c>
      <c r="GK284">
        <v>39161.2</v>
      </c>
      <c r="GL284">
        <v>46848.4</v>
      </c>
      <c r="GM284">
        <v>52635</v>
      </c>
      <c r="GN284">
        <v>55380.8</v>
      </c>
      <c r="GO284">
        <v>62739.3</v>
      </c>
      <c r="GP284">
        <v>2.1986</v>
      </c>
      <c r="GQ284">
        <v>2.37965</v>
      </c>
      <c r="GR284">
        <v>0.0533871</v>
      </c>
      <c r="GS284">
        <v>0</v>
      </c>
      <c r="GT284">
        <v>21.5847</v>
      </c>
      <c r="GU284">
        <v>999.9</v>
      </c>
      <c r="GV284">
        <v>48.639</v>
      </c>
      <c r="GW284">
        <v>21.167</v>
      </c>
      <c r="GX284">
        <v>13.5497</v>
      </c>
      <c r="GY284">
        <v>55.0966</v>
      </c>
      <c r="GZ284">
        <v>35.2244</v>
      </c>
      <c r="HA284">
        <v>2</v>
      </c>
      <c r="HB284">
        <v>-0.272365</v>
      </c>
      <c r="HC284">
        <v>0</v>
      </c>
      <c r="HD284">
        <v>20.1809</v>
      </c>
      <c r="HE284">
        <v>5.20187</v>
      </c>
      <c r="HF284">
        <v>12.0046</v>
      </c>
      <c r="HG284">
        <v>4.97565</v>
      </c>
      <c r="HH284">
        <v>3.293</v>
      </c>
      <c r="HI284">
        <v>456.6</v>
      </c>
      <c r="HJ284">
        <v>9999</v>
      </c>
      <c r="HK284">
        <v>9999</v>
      </c>
      <c r="HL284">
        <v>8593.3</v>
      </c>
      <c r="HM284">
        <v>1.8625</v>
      </c>
      <c r="HN284">
        <v>1.86769</v>
      </c>
      <c r="HO284">
        <v>1.8675</v>
      </c>
      <c r="HP284">
        <v>1.86857</v>
      </c>
      <c r="HQ284">
        <v>1.86951</v>
      </c>
      <c r="HR284">
        <v>1.86554</v>
      </c>
      <c r="HS284">
        <v>1.86672</v>
      </c>
      <c r="HT284">
        <v>1.86804</v>
      </c>
      <c r="HU284">
        <v>5</v>
      </c>
      <c r="HV284">
        <v>0</v>
      </c>
      <c r="HW284">
        <v>0</v>
      </c>
      <c r="HX284">
        <v>0</v>
      </c>
      <c r="HY284" t="s">
        <v>423</v>
      </c>
      <c r="HZ284" t="s">
        <v>424</v>
      </c>
      <c r="IA284" t="s">
        <v>425</v>
      </c>
      <c r="IB284" t="s">
        <v>425</v>
      </c>
      <c r="IC284" t="s">
        <v>425</v>
      </c>
      <c r="ID284" t="s">
        <v>425</v>
      </c>
      <c r="IE284">
        <v>0</v>
      </c>
      <c r="IF284">
        <v>100</v>
      </c>
      <c r="IG284">
        <v>100</v>
      </c>
      <c r="IH284">
        <v>3.278</v>
      </c>
      <c r="II284">
        <v>0.0542</v>
      </c>
      <c r="IJ284">
        <v>2.1281692141418</v>
      </c>
      <c r="IK284">
        <v>0.00126289029031032</v>
      </c>
      <c r="IL284">
        <v>1.41772891061911e-08</v>
      </c>
      <c r="IM284">
        <v>3.84268295795709e-11</v>
      </c>
      <c r="IN284">
        <v>-0.00961934716735676</v>
      </c>
      <c r="IO284">
        <v>-0.0181798780298593</v>
      </c>
      <c r="IP284">
        <v>0.00198435848900387</v>
      </c>
      <c r="IQ284">
        <v>-1.69116240974151e-05</v>
      </c>
      <c r="IR284">
        <v>-3</v>
      </c>
      <c r="IS284">
        <v>2251</v>
      </c>
      <c r="IT284">
        <v>1</v>
      </c>
      <c r="IU284">
        <v>27</v>
      </c>
      <c r="IV284">
        <v>5955.4</v>
      </c>
      <c r="IW284">
        <v>5955.5</v>
      </c>
      <c r="IX284">
        <v>0.150146</v>
      </c>
      <c r="IY284">
        <v>4.99756</v>
      </c>
      <c r="IZ284">
        <v>2.24854</v>
      </c>
      <c r="JA284">
        <v>2.6062</v>
      </c>
      <c r="JB284">
        <v>1.99585</v>
      </c>
      <c r="JC284">
        <v>2.28882</v>
      </c>
      <c r="JD284">
        <v>25.3886</v>
      </c>
      <c r="JE284">
        <v>14.5611</v>
      </c>
      <c r="JF284">
        <v>2</v>
      </c>
      <c r="JG284">
        <v>618.552</v>
      </c>
      <c r="JH284">
        <v>763.84</v>
      </c>
      <c r="JI284">
        <v>22.1378</v>
      </c>
      <c r="JJ284">
        <v>23.6008</v>
      </c>
      <c r="JK284">
        <v>30.0011</v>
      </c>
      <c r="JL284">
        <v>23.3919</v>
      </c>
      <c r="JM284">
        <v>23.3201</v>
      </c>
      <c r="JN284">
        <v>-1</v>
      </c>
      <c r="JO284">
        <v>-30</v>
      </c>
      <c r="JP284">
        <v>-30</v>
      </c>
      <c r="JQ284">
        <v>-999.9</v>
      </c>
      <c r="JR284">
        <v>420.1</v>
      </c>
      <c r="JS284">
        <v>0</v>
      </c>
      <c r="JT284">
        <v>102.789</v>
      </c>
      <c r="JU284">
        <v>104.478</v>
      </c>
    </row>
    <row r="285" spans="1:281">
      <c r="A285">
        <v>269</v>
      </c>
      <c r="B285">
        <v>1654196539.6</v>
      </c>
      <c r="C285">
        <v>16082.5</v>
      </c>
      <c r="D285" t="s">
        <v>961</v>
      </c>
      <c r="E285" t="s">
        <v>962</v>
      </c>
      <c r="F285">
        <v>5</v>
      </c>
      <c r="G285" t="s">
        <v>417</v>
      </c>
      <c r="H285" t="s">
        <v>418</v>
      </c>
      <c r="I285">
        <v>1654196536.6</v>
      </c>
      <c r="J285">
        <f>(K285)/1000</f>
        <v>0</v>
      </c>
      <c r="K285">
        <f>IF(CZ285, AN285, AH285)</f>
        <v>0</v>
      </c>
      <c r="L285">
        <f>IF(CZ285, AI285, AG285)</f>
        <v>0</v>
      </c>
      <c r="M285">
        <f>DB285 - IF(AU285&gt;1, L285*CV285*100.0/(AW285*DP285), 0)</f>
        <v>0</v>
      </c>
      <c r="N285">
        <f>((T285-J285/2)*M285-L285)/(T285+J285/2)</f>
        <v>0</v>
      </c>
      <c r="O285">
        <f>N285*(DI285+DJ285)/1000.0</f>
        <v>0</v>
      </c>
      <c r="P285">
        <f>(DB285 - IF(AU285&gt;1, L285*CV285*100.0/(AW285*DP285), 0))*(DI285+DJ285)/1000.0</f>
        <v>0</v>
      </c>
      <c r="Q285">
        <f>2.0/((1/S285-1/R285)+SIGN(S285)*SQRT((1/S285-1/R285)*(1/S285-1/R285) + 4*CW285/((CW285+1)*(CW285+1))*(2*1/S285*1/R285-1/R285*1/R285)))</f>
        <v>0</v>
      </c>
      <c r="R285">
        <f>IF(LEFT(CX285,1)&lt;&gt;"0",IF(LEFT(CX285,1)="1",3.0,CY285),$D$5+$E$5*(DP285*DI285/($K$5*1000))+$F$5*(DP285*DI285/($K$5*1000))*MAX(MIN(CV285,$J$5),$I$5)*MAX(MIN(CV285,$J$5),$I$5)+$G$5*MAX(MIN(CV285,$J$5),$I$5)*(DP285*DI285/($K$5*1000))+$H$5*(DP285*DI285/($K$5*1000))*(DP285*DI285/($K$5*1000)))</f>
        <v>0</v>
      </c>
      <c r="S285">
        <f>J285*(1000-(1000*0.61365*exp(17.502*W285/(240.97+W285))/(DI285+DJ285)+DD285)/2)/(1000*0.61365*exp(17.502*W285/(240.97+W285))/(DI285+DJ285)-DD285)</f>
        <v>0</v>
      </c>
      <c r="T285">
        <f>1/((CW285+1)/(Q285/1.6)+1/(R285/1.37)) + CW285/((CW285+1)/(Q285/1.6) + CW285/(R285/1.37))</f>
        <v>0</v>
      </c>
      <c r="U285">
        <f>(CR285*CU285)</f>
        <v>0</v>
      </c>
      <c r="V285">
        <f>(DK285+(U285+2*0.95*5.67E-8*(((DK285+$B$7)+273)^4-(DK285+273)^4)-44100*J285)/(1.84*29.3*R285+8*0.95*5.67E-8*(DK285+273)^3))</f>
        <v>0</v>
      </c>
      <c r="W285">
        <f>($C$7*DL285+$D$7*DM285+$E$7*V285)</f>
        <v>0</v>
      </c>
      <c r="X285">
        <f>0.61365*exp(17.502*W285/(240.97+W285))</f>
        <v>0</v>
      </c>
      <c r="Y285">
        <f>(Z285/AA285*100)</f>
        <v>0</v>
      </c>
      <c r="Z285">
        <f>DD285*(DI285+DJ285)/1000</f>
        <v>0</v>
      </c>
      <c r="AA285">
        <f>0.61365*exp(17.502*DK285/(240.97+DK285))</f>
        <v>0</v>
      </c>
      <c r="AB285">
        <f>(X285-DD285*(DI285+DJ285)/1000)</f>
        <v>0</v>
      </c>
      <c r="AC285">
        <f>(-J285*44100)</f>
        <v>0</v>
      </c>
      <c r="AD285">
        <f>2*29.3*R285*0.92*(DK285-W285)</f>
        <v>0</v>
      </c>
      <c r="AE285">
        <f>2*0.95*5.67E-8*(((DK285+$B$7)+273)^4-(W285+273)^4)</f>
        <v>0</v>
      </c>
      <c r="AF285">
        <f>U285+AE285+AC285+AD285</f>
        <v>0</v>
      </c>
      <c r="AG285">
        <f>DH285*AU285*(DC285-DB285*(1000-AU285*DE285)/(1000-AU285*DD285))/(100*CV285)</f>
        <v>0</v>
      </c>
      <c r="AH285">
        <f>1000*DH285*AU285*(DD285-DE285)/(100*CV285*(1000-AU285*DD285))</f>
        <v>0</v>
      </c>
      <c r="AI285">
        <f>(AJ285 - AK285 - DI285*1E3/(8.314*(DK285+273.15)) * AM285/DH285 * AL285) * DH285/(100*CV285) * (1000 - DE285)/1000</f>
        <v>0</v>
      </c>
      <c r="AJ285">
        <v>956.690339416769</v>
      </c>
      <c r="AK285">
        <v>956.668351515151</v>
      </c>
      <c r="AL285">
        <v>-0.289280956231355</v>
      </c>
      <c r="AM285">
        <v>66.9187214372058</v>
      </c>
      <c r="AN285">
        <f>(AP285 - AO285 + DI285*1E3/(8.314*(DK285+273.15)) * AR285/DH285 * AQ285) * DH285/(100*CV285) * 1000/(1000 - AP285)</f>
        <v>0</v>
      </c>
      <c r="AO285">
        <v>13.226294551707</v>
      </c>
      <c r="AP285">
        <v>13.2494787878788</v>
      </c>
      <c r="AQ285">
        <v>-0.00119278840012343</v>
      </c>
      <c r="AR285">
        <v>78.3317993378025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MAX(0,($B$13+$C$13*DP285)/(1+$D$13*DP285)*DI285/(DK285+273)*$E$13)</f>
        <v>0</v>
      </c>
      <c r="AX285" t="s">
        <v>419</v>
      </c>
      <c r="AY285" t="s">
        <v>419</v>
      </c>
      <c r="AZ285">
        <v>0</v>
      </c>
      <c r="BA285">
        <v>0</v>
      </c>
      <c r="BB285">
        <f>1-AZ285/BA285</f>
        <v>0</v>
      </c>
      <c r="BC285">
        <v>0</v>
      </c>
      <c r="BD285" t="s">
        <v>419</v>
      </c>
      <c r="BE285" t="s">
        <v>419</v>
      </c>
      <c r="BF285">
        <v>0</v>
      </c>
      <c r="BG285">
        <v>0</v>
      </c>
      <c r="BH285">
        <f>1-BF285/BG285</f>
        <v>0</v>
      </c>
      <c r="BI285">
        <v>0.5</v>
      </c>
      <c r="BJ285">
        <f>CS285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419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f>$B$11*DQ285+$C$11*DR285+$F$11*EC285*(1-EF285)</f>
        <v>0</v>
      </c>
      <c r="CS285">
        <f>CR285*CT285</f>
        <v>0</v>
      </c>
      <c r="CT285">
        <f>($B$11*$D$9+$C$11*$D$9+$F$11*((EP285+EH285)/MAX(EP285+EH285+EQ285, 0.1)*$I$9+EQ285/MAX(EP285+EH285+EQ285, 0.1)*$J$9))/($B$11+$C$11+$F$11)</f>
        <v>0</v>
      </c>
      <c r="CU285">
        <f>($B$11*$K$9+$C$11*$K$9+$F$11*((EP285+EH285)/MAX(EP285+EH285+EQ285, 0.1)*$P$9+EQ285/MAX(EP285+EH285+EQ285, 0.1)*$Q$9))/($B$11+$C$11+$F$11)</f>
        <v>0</v>
      </c>
      <c r="CV285">
        <v>6</v>
      </c>
      <c r="CW285">
        <v>0.5</v>
      </c>
      <c r="CX285" t="s">
        <v>420</v>
      </c>
      <c r="CY285">
        <v>2</v>
      </c>
      <c r="CZ285" t="b">
        <v>1</v>
      </c>
      <c r="DA285">
        <v>1654196536.6</v>
      </c>
      <c r="DB285">
        <v>944.976727272727</v>
      </c>
      <c r="DC285">
        <v>943.275909090909</v>
      </c>
      <c r="DD285">
        <v>13.2604</v>
      </c>
      <c r="DE285">
        <v>13.2360363636364</v>
      </c>
      <c r="DF285">
        <v>941.614727272727</v>
      </c>
      <c r="DG285">
        <v>13.2030454545455</v>
      </c>
      <c r="DH285">
        <v>600.022636363636</v>
      </c>
      <c r="DI285">
        <v>90.5104181818182</v>
      </c>
      <c r="DJ285">
        <v>0.100130636363636</v>
      </c>
      <c r="DK285">
        <v>22.8822909090909</v>
      </c>
      <c r="DL285">
        <v>22.6227363636364</v>
      </c>
      <c r="DM285">
        <v>999.9</v>
      </c>
      <c r="DN285">
        <v>0</v>
      </c>
      <c r="DO285">
        <v>0</v>
      </c>
      <c r="DP285">
        <v>9977.27272727273</v>
      </c>
      <c r="DQ285">
        <v>0</v>
      </c>
      <c r="DR285">
        <v>922.487181818182</v>
      </c>
      <c r="DS285">
        <v>1.70088254545455</v>
      </c>
      <c r="DT285">
        <v>957.675909090909</v>
      </c>
      <c r="DU285">
        <v>955.928454545455</v>
      </c>
      <c r="DV285">
        <v>0.0243648990909091</v>
      </c>
      <c r="DW285">
        <v>943.275909090909</v>
      </c>
      <c r="DX285">
        <v>13.2360363636364</v>
      </c>
      <c r="DY285">
        <v>1.20020454545455</v>
      </c>
      <c r="DZ285">
        <v>1.19799909090909</v>
      </c>
      <c r="EA285">
        <v>9.60408</v>
      </c>
      <c r="EB285">
        <v>9.57670181818182</v>
      </c>
      <c r="EC285">
        <v>0</v>
      </c>
      <c r="ED285">
        <v>0</v>
      </c>
      <c r="EE285">
        <v>0</v>
      </c>
      <c r="EF285">
        <v>0</v>
      </c>
      <c r="EG285">
        <v>1.81818181818182</v>
      </c>
      <c r="EH285">
        <v>0</v>
      </c>
      <c r="EI285">
        <v>39.4545454545455</v>
      </c>
      <c r="EJ285">
        <v>0.636363636363636</v>
      </c>
      <c r="EK285">
        <v>33.1020909090909</v>
      </c>
      <c r="EL285">
        <v>40</v>
      </c>
      <c r="EM285">
        <v>35.687</v>
      </c>
      <c r="EN285">
        <v>40.312</v>
      </c>
      <c r="EO285">
        <v>34.375</v>
      </c>
      <c r="EP285">
        <v>0</v>
      </c>
      <c r="EQ285">
        <v>0</v>
      </c>
      <c r="ER285">
        <v>0</v>
      </c>
      <c r="ES285">
        <v>1654196540.5</v>
      </c>
      <c r="ET285">
        <v>0</v>
      </c>
      <c r="EU285">
        <v>1.38461538461538</v>
      </c>
      <c r="EV285">
        <v>-6.90598267257456</v>
      </c>
      <c r="EW285">
        <v>79.145299487249</v>
      </c>
      <c r="EX285">
        <v>35.8461538461538</v>
      </c>
      <c r="EY285">
        <v>15</v>
      </c>
      <c r="EZ285">
        <v>0</v>
      </c>
      <c r="FA285" t="s">
        <v>421</v>
      </c>
      <c r="FB285">
        <v>1653839153.1</v>
      </c>
      <c r="FC285">
        <v>1653839148.6</v>
      </c>
      <c r="FD285">
        <v>0</v>
      </c>
      <c r="FE285">
        <v>0.832</v>
      </c>
      <c r="FF285">
        <v>0.044</v>
      </c>
      <c r="FG285">
        <v>2.673</v>
      </c>
      <c r="FH285">
        <v>0.008</v>
      </c>
      <c r="FI285">
        <v>427</v>
      </c>
      <c r="FJ285">
        <v>11</v>
      </c>
      <c r="FK285">
        <v>0.49</v>
      </c>
      <c r="FL285">
        <v>0.23</v>
      </c>
      <c r="FM285">
        <v>-7.471609</v>
      </c>
      <c r="FN285">
        <v>67.7050185</v>
      </c>
      <c r="FO285">
        <v>14.1506758738513</v>
      </c>
      <c r="FP285">
        <v>-1</v>
      </c>
      <c r="FQ285">
        <v>0.807692307692308</v>
      </c>
      <c r="FR285">
        <v>-14.7350425509123</v>
      </c>
      <c r="FS285">
        <v>15.1105394465871</v>
      </c>
      <c r="FT285">
        <v>0</v>
      </c>
      <c r="FU285">
        <v>-0.0228641883870968</v>
      </c>
      <c r="FV285">
        <v>0.466978881774194</v>
      </c>
      <c r="FW285">
        <v>0.036756043954979</v>
      </c>
      <c r="FX285">
        <v>0</v>
      </c>
      <c r="FY285">
        <v>0</v>
      </c>
      <c r="FZ285">
        <v>2</v>
      </c>
      <c r="GA285" t="s">
        <v>422</v>
      </c>
      <c r="GB285">
        <v>3.20734</v>
      </c>
      <c r="GC285">
        <v>2.75476</v>
      </c>
      <c r="GD285">
        <v>0.161893</v>
      </c>
      <c r="GE285">
        <v>0.162148</v>
      </c>
      <c r="GF285">
        <v>0.0683415</v>
      </c>
      <c r="GG285">
        <v>0.0688983</v>
      </c>
      <c r="GH285">
        <v>32817.9</v>
      </c>
      <c r="GI285">
        <v>36148</v>
      </c>
      <c r="GJ285">
        <v>35468.9</v>
      </c>
      <c r="GK285">
        <v>39146.4</v>
      </c>
      <c r="GL285">
        <v>46818.3</v>
      </c>
      <c r="GM285">
        <v>52590.8</v>
      </c>
      <c r="GN285">
        <v>55369.4</v>
      </c>
      <c r="GO285">
        <v>62718.5</v>
      </c>
      <c r="GP285">
        <v>2.19583</v>
      </c>
      <c r="GQ285">
        <v>2.3761</v>
      </c>
      <c r="GR285">
        <v>0.0532158</v>
      </c>
      <c r="GS285">
        <v>0</v>
      </c>
      <c r="GT285">
        <v>21.7533</v>
      </c>
      <c r="GU285">
        <v>999.9</v>
      </c>
      <c r="GV285">
        <v>48.736</v>
      </c>
      <c r="GW285">
        <v>21.278</v>
      </c>
      <c r="GX285">
        <v>13.6694</v>
      </c>
      <c r="GY285">
        <v>54.7366</v>
      </c>
      <c r="GZ285">
        <v>35.1562</v>
      </c>
      <c r="HA285">
        <v>2</v>
      </c>
      <c r="HB285">
        <v>-0.259042</v>
      </c>
      <c r="HC285">
        <v>0</v>
      </c>
      <c r="HD285">
        <v>20.1809</v>
      </c>
      <c r="HE285">
        <v>5.20321</v>
      </c>
      <c r="HF285">
        <v>12.0058</v>
      </c>
      <c r="HG285">
        <v>4.9757</v>
      </c>
      <c r="HH285">
        <v>3.293</v>
      </c>
      <c r="HI285">
        <v>456.6</v>
      </c>
      <c r="HJ285">
        <v>9999</v>
      </c>
      <c r="HK285">
        <v>9999</v>
      </c>
      <c r="HL285">
        <v>8593.3</v>
      </c>
      <c r="HM285">
        <v>1.86253</v>
      </c>
      <c r="HN285">
        <v>1.86771</v>
      </c>
      <c r="HO285">
        <v>1.8675</v>
      </c>
      <c r="HP285">
        <v>1.86852</v>
      </c>
      <c r="HQ285">
        <v>1.86951</v>
      </c>
      <c r="HR285">
        <v>1.86554</v>
      </c>
      <c r="HS285">
        <v>1.86672</v>
      </c>
      <c r="HT285">
        <v>1.86802</v>
      </c>
      <c r="HU285">
        <v>5</v>
      </c>
      <c r="HV285">
        <v>0</v>
      </c>
      <c r="HW285">
        <v>0</v>
      </c>
      <c r="HX285">
        <v>0</v>
      </c>
      <c r="HY285" t="s">
        <v>423</v>
      </c>
      <c r="HZ285" t="s">
        <v>424</v>
      </c>
      <c r="IA285" t="s">
        <v>425</v>
      </c>
      <c r="IB285" t="s">
        <v>425</v>
      </c>
      <c r="IC285" t="s">
        <v>425</v>
      </c>
      <c r="ID285" t="s">
        <v>425</v>
      </c>
      <c r="IE285">
        <v>0</v>
      </c>
      <c r="IF285">
        <v>100</v>
      </c>
      <c r="IG285">
        <v>100</v>
      </c>
      <c r="IH285">
        <v>3.36</v>
      </c>
      <c r="II285">
        <v>0.057</v>
      </c>
      <c r="IJ285">
        <v>2.1281692141418</v>
      </c>
      <c r="IK285">
        <v>0.00126289029031032</v>
      </c>
      <c r="IL285">
        <v>1.41772891061911e-08</v>
      </c>
      <c r="IM285">
        <v>3.84268295795709e-11</v>
      </c>
      <c r="IN285">
        <v>-0.00961934716735676</v>
      </c>
      <c r="IO285">
        <v>-0.0181798780298593</v>
      </c>
      <c r="IP285">
        <v>0.00198435848900387</v>
      </c>
      <c r="IQ285">
        <v>-1.69116240974151e-05</v>
      </c>
      <c r="IR285">
        <v>-3</v>
      </c>
      <c r="IS285">
        <v>2251</v>
      </c>
      <c r="IT285">
        <v>1</v>
      </c>
      <c r="IU285">
        <v>27</v>
      </c>
      <c r="IV285">
        <v>5956.4</v>
      </c>
      <c r="IW285">
        <v>5956.5</v>
      </c>
      <c r="IX285">
        <v>0.150146</v>
      </c>
      <c r="IY285">
        <v>4.99756</v>
      </c>
      <c r="IZ285">
        <v>2.24854</v>
      </c>
      <c r="JA285">
        <v>2.6062</v>
      </c>
      <c r="JB285">
        <v>1.99585</v>
      </c>
      <c r="JC285">
        <v>2.31934</v>
      </c>
      <c r="JD285">
        <v>25.5321</v>
      </c>
      <c r="JE285">
        <v>14.5611</v>
      </c>
      <c r="JF285">
        <v>2</v>
      </c>
      <c r="JG285">
        <v>618.617</v>
      </c>
      <c r="JH285">
        <v>763.309</v>
      </c>
      <c r="JI285">
        <v>22.3099</v>
      </c>
      <c r="JJ285">
        <v>23.7814</v>
      </c>
      <c r="JK285">
        <v>30.0011</v>
      </c>
      <c r="JL285">
        <v>23.5734</v>
      </c>
      <c r="JM285">
        <v>23.5018</v>
      </c>
      <c r="JN285">
        <v>-1</v>
      </c>
      <c r="JO285">
        <v>-30</v>
      </c>
      <c r="JP285">
        <v>-30</v>
      </c>
      <c r="JQ285">
        <v>-999.9</v>
      </c>
      <c r="JR285">
        <v>420.1</v>
      </c>
      <c r="JS285">
        <v>0</v>
      </c>
      <c r="JT285">
        <v>102.766</v>
      </c>
      <c r="JU285">
        <v>104.441</v>
      </c>
    </row>
    <row r="286" spans="1:281">
      <c r="A286">
        <v>270</v>
      </c>
      <c r="B286">
        <v>1654196599.6</v>
      </c>
      <c r="C286">
        <v>16142.5</v>
      </c>
      <c r="D286" t="s">
        <v>963</v>
      </c>
      <c r="E286" t="s">
        <v>964</v>
      </c>
      <c r="F286">
        <v>5</v>
      </c>
      <c r="G286" t="s">
        <v>417</v>
      </c>
      <c r="H286" t="s">
        <v>418</v>
      </c>
      <c r="I286">
        <v>1654196596.6</v>
      </c>
      <c r="J286">
        <f>(K286)/1000</f>
        <v>0</v>
      </c>
      <c r="K286">
        <f>IF(CZ286, AN286, AH286)</f>
        <v>0</v>
      </c>
      <c r="L286">
        <f>IF(CZ286, AI286, AG286)</f>
        <v>0</v>
      </c>
      <c r="M286">
        <f>DB286 - IF(AU286&gt;1, L286*CV286*100.0/(AW286*DP286), 0)</f>
        <v>0</v>
      </c>
      <c r="N286">
        <f>((T286-J286/2)*M286-L286)/(T286+J286/2)</f>
        <v>0</v>
      </c>
      <c r="O286">
        <f>N286*(DI286+DJ286)/1000.0</f>
        <v>0</v>
      </c>
      <c r="P286">
        <f>(DB286 - IF(AU286&gt;1, L286*CV286*100.0/(AW286*DP286), 0))*(DI286+DJ286)/1000.0</f>
        <v>0</v>
      </c>
      <c r="Q286">
        <f>2.0/((1/S286-1/R286)+SIGN(S286)*SQRT((1/S286-1/R286)*(1/S286-1/R286) + 4*CW286/((CW286+1)*(CW286+1))*(2*1/S286*1/R286-1/R286*1/R286)))</f>
        <v>0</v>
      </c>
      <c r="R286">
        <f>IF(LEFT(CX286,1)&lt;&gt;"0",IF(LEFT(CX286,1)="1",3.0,CY286),$D$5+$E$5*(DP286*DI286/($K$5*1000))+$F$5*(DP286*DI286/($K$5*1000))*MAX(MIN(CV286,$J$5),$I$5)*MAX(MIN(CV286,$J$5),$I$5)+$G$5*MAX(MIN(CV286,$J$5),$I$5)*(DP286*DI286/($K$5*1000))+$H$5*(DP286*DI286/($K$5*1000))*(DP286*DI286/($K$5*1000)))</f>
        <v>0</v>
      </c>
      <c r="S286">
        <f>J286*(1000-(1000*0.61365*exp(17.502*W286/(240.97+W286))/(DI286+DJ286)+DD286)/2)/(1000*0.61365*exp(17.502*W286/(240.97+W286))/(DI286+DJ286)-DD286)</f>
        <v>0</v>
      </c>
      <c r="T286">
        <f>1/((CW286+1)/(Q286/1.6)+1/(R286/1.37)) + CW286/((CW286+1)/(Q286/1.6) + CW286/(R286/1.37))</f>
        <v>0</v>
      </c>
      <c r="U286">
        <f>(CR286*CU286)</f>
        <v>0</v>
      </c>
      <c r="V286">
        <f>(DK286+(U286+2*0.95*5.67E-8*(((DK286+$B$7)+273)^4-(DK286+273)^4)-44100*J286)/(1.84*29.3*R286+8*0.95*5.67E-8*(DK286+273)^3))</f>
        <v>0</v>
      </c>
      <c r="W286">
        <f>($C$7*DL286+$D$7*DM286+$E$7*V286)</f>
        <v>0</v>
      </c>
      <c r="X286">
        <f>0.61365*exp(17.502*W286/(240.97+W286))</f>
        <v>0</v>
      </c>
      <c r="Y286">
        <f>(Z286/AA286*100)</f>
        <v>0</v>
      </c>
      <c r="Z286">
        <f>DD286*(DI286+DJ286)/1000</f>
        <v>0</v>
      </c>
      <c r="AA286">
        <f>0.61365*exp(17.502*DK286/(240.97+DK286))</f>
        <v>0</v>
      </c>
      <c r="AB286">
        <f>(X286-DD286*(DI286+DJ286)/1000)</f>
        <v>0</v>
      </c>
      <c r="AC286">
        <f>(-J286*44100)</f>
        <v>0</v>
      </c>
      <c r="AD286">
        <f>2*29.3*R286*0.92*(DK286-W286)</f>
        <v>0</v>
      </c>
      <c r="AE286">
        <f>2*0.95*5.67E-8*(((DK286+$B$7)+273)^4-(W286+273)^4)</f>
        <v>0</v>
      </c>
      <c r="AF286">
        <f>U286+AE286+AC286+AD286</f>
        <v>0</v>
      </c>
      <c r="AG286">
        <f>DH286*AU286*(DC286-DB286*(1000-AU286*DE286)/(1000-AU286*DD286))/(100*CV286)</f>
        <v>0</v>
      </c>
      <c r="AH286">
        <f>1000*DH286*AU286*(DD286-DE286)/(100*CV286*(1000-AU286*DD286))</f>
        <v>0</v>
      </c>
      <c r="AI286">
        <f>(AJ286 - AK286 - DI286*1E3/(8.314*(DK286+273.15)) * AM286/DH286 * AL286) * DH286/(100*CV286) * (1000 - DE286)/1000</f>
        <v>0</v>
      </c>
      <c r="AJ286">
        <v>955.796523812084</v>
      </c>
      <c r="AK286">
        <v>958.238090909091</v>
      </c>
      <c r="AL286">
        <v>-0.788826329759125</v>
      </c>
      <c r="AM286">
        <v>66.9187214372058</v>
      </c>
      <c r="AN286">
        <f>(AP286 - AO286 + DI286*1E3/(8.314*(DK286+273.15)) * AR286/DH286 * AQ286) * DH286/(100*CV286) * 1000/(1000 - AP286)</f>
        <v>0</v>
      </c>
      <c r="AO286">
        <v>13.373907964004</v>
      </c>
      <c r="AP286">
        <v>13.3794060606061</v>
      </c>
      <c r="AQ286">
        <v>-0.00191390422383251</v>
      </c>
      <c r="AR286">
        <v>78.3317993378025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MAX(0,($B$13+$C$13*DP286)/(1+$D$13*DP286)*DI286/(DK286+273)*$E$13)</f>
        <v>0</v>
      </c>
      <c r="AX286" t="s">
        <v>419</v>
      </c>
      <c r="AY286" t="s">
        <v>419</v>
      </c>
      <c r="AZ286">
        <v>0</v>
      </c>
      <c r="BA286">
        <v>0</v>
      </c>
      <c r="BB286">
        <f>1-AZ286/BA286</f>
        <v>0</v>
      </c>
      <c r="BC286">
        <v>0</v>
      </c>
      <c r="BD286" t="s">
        <v>419</v>
      </c>
      <c r="BE286" t="s">
        <v>419</v>
      </c>
      <c r="BF286">
        <v>0</v>
      </c>
      <c r="BG286">
        <v>0</v>
      </c>
      <c r="BH286">
        <f>1-BF286/BG286</f>
        <v>0</v>
      </c>
      <c r="BI286">
        <v>0.5</v>
      </c>
      <c r="BJ286">
        <f>CS286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419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f>$B$11*DQ286+$C$11*DR286+$F$11*EC286*(1-EF286)</f>
        <v>0</v>
      </c>
      <c r="CS286">
        <f>CR286*CT286</f>
        <v>0</v>
      </c>
      <c r="CT286">
        <f>($B$11*$D$9+$C$11*$D$9+$F$11*((EP286+EH286)/MAX(EP286+EH286+EQ286, 0.1)*$I$9+EQ286/MAX(EP286+EH286+EQ286, 0.1)*$J$9))/($B$11+$C$11+$F$11)</f>
        <v>0</v>
      </c>
      <c r="CU286">
        <f>($B$11*$K$9+$C$11*$K$9+$F$11*((EP286+EH286)/MAX(EP286+EH286+EQ286, 0.1)*$P$9+EQ286/MAX(EP286+EH286+EQ286, 0.1)*$Q$9))/($B$11+$C$11+$F$11)</f>
        <v>0</v>
      </c>
      <c r="CV286">
        <v>6</v>
      </c>
      <c r="CW286">
        <v>0.5</v>
      </c>
      <c r="CX286" t="s">
        <v>420</v>
      </c>
      <c r="CY286">
        <v>2</v>
      </c>
      <c r="CZ286" t="b">
        <v>1</v>
      </c>
      <c r="DA286">
        <v>1654196596.6</v>
      </c>
      <c r="DB286">
        <v>947.370545454546</v>
      </c>
      <c r="DC286">
        <v>943.538363636364</v>
      </c>
      <c r="DD286">
        <v>13.3800909090909</v>
      </c>
      <c r="DE286">
        <v>13.3763909090909</v>
      </c>
      <c r="DF286">
        <v>944.005181818182</v>
      </c>
      <c r="DG286">
        <v>13.3197818181818</v>
      </c>
      <c r="DH286">
        <v>600.042909090909</v>
      </c>
      <c r="DI286">
        <v>90.5172363636364</v>
      </c>
      <c r="DJ286">
        <v>0.100027390909091</v>
      </c>
      <c r="DK286">
        <v>23.0551909090909</v>
      </c>
      <c r="DL286">
        <v>22.7859727272727</v>
      </c>
      <c r="DM286">
        <v>999.9</v>
      </c>
      <c r="DN286">
        <v>0</v>
      </c>
      <c r="DO286">
        <v>0</v>
      </c>
      <c r="DP286">
        <v>10011.4818181818</v>
      </c>
      <c r="DQ286">
        <v>0</v>
      </c>
      <c r="DR286">
        <v>922.223363636364</v>
      </c>
      <c r="DS286">
        <v>3.83223636363636</v>
      </c>
      <c r="DT286">
        <v>960.218545454546</v>
      </c>
      <c r="DU286">
        <v>956.330545454546</v>
      </c>
      <c r="DV286">
        <v>0.00368717181818182</v>
      </c>
      <c r="DW286">
        <v>943.538363636364</v>
      </c>
      <c r="DX286">
        <v>13.3763909090909</v>
      </c>
      <c r="DY286">
        <v>1.21112909090909</v>
      </c>
      <c r="DZ286">
        <v>1.21079363636364</v>
      </c>
      <c r="EA286">
        <v>9.73905363636364</v>
      </c>
      <c r="EB286">
        <v>9.73493090909091</v>
      </c>
      <c r="EC286">
        <v>0</v>
      </c>
      <c r="ED286">
        <v>0</v>
      </c>
      <c r="EE286">
        <v>0</v>
      </c>
      <c r="EF286">
        <v>0</v>
      </c>
      <c r="EG286">
        <v>-2.68181818181818</v>
      </c>
      <c r="EH286">
        <v>0</v>
      </c>
      <c r="EI286">
        <v>35.7727272727273</v>
      </c>
      <c r="EJ286">
        <v>-0.409090909090909</v>
      </c>
      <c r="EK286">
        <v>33.25</v>
      </c>
      <c r="EL286">
        <v>40.125</v>
      </c>
      <c r="EM286">
        <v>35.812</v>
      </c>
      <c r="EN286">
        <v>40.437</v>
      </c>
      <c r="EO286">
        <v>34.5</v>
      </c>
      <c r="EP286">
        <v>0</v>
      </c>
      <c r="EQ286">
        <v>0</v>
      </c>
      <c r="ER286">
        <v>0</v>
      </c>
      <c r="ES286">
        <v>1654196600.5</v>
      </c>
      <c r="ET286">
        <v>0</v>
      </c>
      <c r="EU286">
        <v>1.78846153846154</v>
      </c>
      <c r="EV286">
        <v>-33.6239322063958</v>
      </c>
      <c r="EW286">
        <v>-6.35897418682662</v>
      </c>
      <c r="EX286">
        <v>32.9615384615385</v>
      </c>
      <c r="EY286">
        <v>15</v>
      </c>
      <c r="EZ286">
        <v>0</v>
      </c>
      <c r="FA286" t="s">
        <v>421</v>
      </c>
      <c r="FB286">
        <v>1653839153.1</v>
      </c>
      <c r="FC286">
        <v>1653839148.6</v>
      </c>
      <c r="FD286">
        <v>0</v>
      </c>
      <c r="FE286">
        <v>0.832</v>
      </c>
      <c r="FF286">
        <v>0.044</v>
      </c>
      <c r="FG286">
        <v>2.673</v>
      </c>
      <c r="FH286">
        <v>0.008</v>
      </c>
      <c r="FI286">
        <v>427</v>
      </c>
      <c r="FJ286">
        <v>11</v>
      </c>
      <c r="FK286">
        <v>0.49</v>
      </c>
      <c r="FL286">
        <v>0.23</v>
      </c>
      <c r="FM286">
        <v>3.5612</v>
      </c>
      <c r="FN286">
        <v>3.62366843159066</v>
      </c>
      <c r="FO286">
        <v>0.287798981073017</v>
      </c>
      <c r="FP286">
        <v>-1</v>
      </c>
      <c r="FQ286">
        <v>2.38</v>
      </c>
      <c r="FR286">
        <v>-24.1153851598207</v>
      </c>
      <c r="FS286">
        <v>12.9732648165371</v>
      </c>
      <c r="FT286">
        <v>0</v>
      </c>
      <c r="FU286">
        <v>-0.009934644</v>
      </c>
      <c r="FV286">
        <v>0.374310632969967</v>
      </c>
      <c r="FW286">
        <v>0.0361087175017283</v>
      </c>
      <c r="FX286">
        <v>0</v>
      </c>
      <c r="FY286">
        <v>0</v>
      </c>
      <c r="FZ286">
        <v>2</v>
      </c>
      <c r="GA286" t="s">
        <v>422</v>
      </c>
      <c r="GB286">
        <v>3.20719</v>
      </c>
      <c r="GC286">
        <v>2.75495</v>
      </c>
      <c r="GD286">
        <v>0.16197</v>
      </c>
      <c r="GE286">
        <v>0.161873</v>
      </c>
      <c r="GF286">
        <v>0.0688163</v>
      </c>
      <c r="GG286">
        <v>0.0695645</v>
      </c>
      <c r="GH286">
        <v>32805.3</v>
      </c>
      <c r="GI286">
        <v>36145.2</v>
      </c>
      <c r="GJ286">
        <v>35459.6</v>
      </c>
      <c r="GK286">
        <v>39131.8</v>
      </c>
      <c r="GL286">
        <v>46784.3</v>
      </c>
      <c r="GM286">
        <v>52534.7</v>
      </c>
      <c r="GN286">
        <v>55358.1</v>
      </c>
      <c r="GO286">
        <v>62696.8</v>
      </c>
      <c r="GP286">
        <v>2.19327</v>
      </c>
      <c r="GQ286">
        <v>2.37252</v>
      </c>
      <c r="GR286">
        <v>0.0530817</v>
      </c>
      <c r="GS286">
        <v>0</v>
      </c>
      <c r="GT286">
        <v>21.9264</v>
      </c>
      <c r="GU286">
        <v>999.9</v>
      </c>
      <c r="GV286">
        <v>48.956</v>
      </c>
      <c r="GW286">
        <v>21.379</v>
      </c>
      <c r="GX286">
        <v>13.8155</v>
      </c>
      <c r="GY286">
        <v>54.7066</v>
      </c>
      <c r="GZ286">
        <v>35.1482</v>
      </c>
      <c r="HA286">
        <v>2</v>
      </c>
      <c r="HB286">
        <v>-0.245683</v>
      </c>
      <c r="HC286">
        <v>0</v>
      </c>
      <c r="HD286">
        <v>20.181</v>
      </c>
      <c r="HE286">
        <v>5.20321</v>
      </c>
      <c r="HF286">
        <v>12.0062</v>
      </c>
      <c r="HG286">
        <v>4.9758</v>
      </c>
      <c r="HH286">
        <v>3.29303</v>
      </c>
      <c r="HI286">
        <v>456.6</v>
      </c>
      <c r="HJ286">
        <v>9999</v>
      </c>
      <c r="HK286">
        <v>9999</v>
      </c>
      <c r="HL286">
        <v>8593.3</v>
      </c>
      <c r="HM286">
        <v>1.86252</v>
      </c>
      <c r="HN286">
        <v>1.86771</v>
      </c>
      <c r="HO286">
        <v>1.86751</v>
      </c>
      <c r="HP286">
        <v>1.86853</v>
      </c>
      <c r="HQ286">
        <v>1.8695</v>
      </c>
      <c r="HR286">
        <v>1.86554</v>
      </c>
      <c r="HS286">
        <v>1.86669</v>
      </c>
      <c r="HT286">
        <v>1.86805</v>
      </c>
      <c r="HU286">
        <v>5</v>
      </c>
      <c r="HV286">
        <v>0</v>
      </c>
      <c r="HW286">
        <v>0</v>
      </c>
      <c r="HX286">
        <v>0</v>
      </c>
      <c r="HY286" t="s">
        <v>423</v>
      </c>
      <c r="HZ286" t="s">
        <v>424</v>
      </c>
      <c r="IA286" t="s">
        <v>425</v>
      </c>
      <c r="IB286" t="s">
        <v>425</v>
      </c>
      <c r="IC286" t="s">
        <v>425</v>
      </c>
      <c r="ID286" t="s">
        <v>425</v>
      </c>
      <c r="IE286">
        <v>0</v>
      </c>
      <c r="IF286">
        <v>100</v>
      </c>
      <c r="IG286">
        <v>100</v>
      </c>
      <c r="IH286">
        <v>3.362</v>
      </c>
      <c r="II286">
        <v>0.0604</v>
      </c>
      <c r="IJ286">
        <v>2.1281692141418</v>
      </c>
      <c r="IK286">
        <v>0.00126289029031032</v>
      </c>
      <c r="IL286">
        <v>1.41772891061911e-08</v>
      </c>
      <c r="IM286">
        <v>3.84268295795709e-11</v>
      </c>
      <c r="IN286">
        <v>-0.00961934716735676</v>
      </c>
      <c r="IO286">
        <v>-0.0181798780298593</v>
      </c>
      <c r="IP286">
        <v>0.00198435848900387</v>
      </c>
      <c r="IQ286">
        <v>-1.69116240974151e-05</v>
      </c>
      <c r="IR286">
        <v>-3</v>
      </c>
      <c r="IS286">
        <v>2251</v>
      </c>
      <c r="IT286">
        <v>1</v>
      </c>
      <c r="IU286">
        <v>27</v>
      </c>
      <c r="IV286">
        <v>5957.4</v>
      </c>
      <c r="IW286">
        <v>5957.5</v>
      </c>
      <c r="IX286">
        <v>0.150146</v>
      </c>
      <c r="IY286">
        <v>4.99756</v>
      </c>
      <c r="IZ286">
        <v>2.24854</v>
      </c>
      <c r="JA286">
        <v>2.6062</v>
      </c>
      <c r="JB286">
        <v>1.99585</v>
      </c>
      <c r="JC286">
        <v>2.34619</v>
      </c>
      <c r="JD286">
        <v>25.6551</v>
      </c>
      <c r="JE286">
        <v>14.5611</v>
      </c>
      <c r="JF286">
        <v>2</v>
      </c>
      <c r="JG286">
        <v>618.843</v>
      </c>
      <c r="JH286">
        <v>762.744</v>
      </c>
      <c r="JI286">
        <v>22.4805</v>
      </c>
      <c r="JJ286">
        <v>23.9608</v>
      </c>
      <c r="JK286">
        <v>30.0011</v>
      </c>
      <c r="JL286">
        <v>23.7548</v>
      </c>
      <c r="JM286">
        <v>23.6835</v>
      </c>
      <c r="JN286">
        <v>-1</v>
      </c>
      <c r="JO286">
        <v>-30</v>
      </c>
      <c r="JP286">
        <v>-30</v>
      </c>
      <c r="JQ286">
        <v>-999.9</v>
      </c>
      <c r="JR286">
        <v>420.1</v>
      </c>
      <c r="JS286">
        <v>0</v>
      </c>
      <c r="JT286">
        <v>102.742</v>
      </c>
      <c r="JU286">
        <v>104.404</v>
      </c>
    </row>
    <row r="287" spans="1:281">
      <c r="A287">
        <v>271</v>
      </c>
      <c r="B287">
        <v>1654196659.6</v>
      </c>
      <c r="C287">
        <v>16202.5</v>
      </c>
      <c r="D287" t="s">
        <v>965</v>
      </c>
      <c r="E287" t="s">
        <v>966</v>
      </c>
      <c r="F287">
        <v>5</v>
      </c>
      <c r="G287" t="s">
        <v>417</v>
      </c>
      <c r="H287" t="s">
        <v>418</v>
      </c>
      <c r="I287">
        <v>1654196656.6</v>
      </c>
      <c r="J287">
        <f>(K287)/1000</f>
        <v>0</v>
      </c>
      <c r="K287">
        <f>IF(CZ287, AN287, AH287)</f>
        <v>0</v>
      </c>
      <c r="L287">
        <f>IF(CZ287, AI287, AG287)</f>
        <v>0</v>
      </c>
      <c r="M287">
        <f>DB287 - IF(AU287&gt;1, L287*CV287*100.0/(AW287*DP287), 0)</f>
        <v>0</v>
      </c>
      <c r="N287">
        <f>((T287-J287/2)*M287-L287)/(T287+J287/2)</f>
        <v>0</v>
      </c>
      <c r="O287">
        <f>N287*(DI287+DJ287)/1000.0</f>
        <v>0</v>
      </c>
      <c r="P287">
        <f>(DB287 - IF(AU287&gt;1, L287*CV287*100.0/(AW287*DP287), 0))*(DI287+DJ287)/1000.0</f>
        <v>0</v>
      </c>
      <c r="Q287">
        <f>2.0/((1/S287-1/R287)+SIGN(S287)*SQRT((1/S287-1/R287)*(1/S287-1/R287) + 4*CW287/((CW287+1)*(CW287+1))*(2*1/S287*1/R287-1/R287*1/R287)))</f>
        <v>0</v>
      </c>
      <c r="R287">
        <f>IF(LEFT(CX287,1)&lt;&gt;"0",IF(LEFT(CX287,1)="1",3.0,CY287),$D$5+$E$5*(DP287*DI287/($K$5*1000))+$F$5*(DP287*DI287/($K$5*1000))*MAX(MIN(CV287,$J$5),$I$5)*MAX(MIN(CV287,$J$5),$I$5)+$G$5*MAX(MIN(CV287,$J$5),$I$5)*(DP287*DI287/($K$5*1000))+$H$5*(DP287*DI287/($K$5*1000))*(DP287*DI287/($K$5*1000)))</f>
        <v>0</v>
      </c>
      <c r="S287">
        <f>J287*(1000-(1000*0.61365*exp(17.502*W287/(240.97+W287))/(DI287+DJ287)+DD287)/2)/(1000*0.61365*exp(17.502*W287/(240.97+W287))/(DI287+DJ287)-DD287)</f>
        <v>0</v>
      </c>
      <c r="T287">
        <f>1/((CW287+1)/(Q287/1.6)+1/(R287/1.37)) + CW287/((CW287+1)/(Q287/1.6) + CW287/(R287/1.37))</f>
        <v>0</v>
      </c>
      <c r="U287">
        <f>(CR287*CU287)</f>
        <v>0</v>
      </c>
      <c r="V287">
        <f>(DK287+(U287+2*0.95*5.67E-8*(((DK287+$B$7)+273)^4-(DK287+273)^4)-44100*J287)/(1.84*29.3*R287+8*0.95*5.67E-8*(DK287+273)^3))</f>
        <v>0</v>
      </c>
      <c r="W287">
        <f>($C$7*DL287+$D$7*DM287+$E$7*V287)</f>
        <v>0</v>
      </c>
      <c r="X287">
        <f>0.61365*exp(17.502*W287/(240.97+W287))</f>
        <v>0</v>
      </c>
      <c r="Y287">
        <f>(Z287/AA287*100)</f>
        <v>0</v>
      </c>
      <c r="Z287">
        <f>DD287*(DI287+DJ287)/1000</f>
        <v>0</v>
      </c>
      <c r="AA287">
        <f>0.61365*exp(17.502*DK287/(240.97+DK287))</f>
        <v>0</v>
      </c>
      <c r="AB287">
        <f>(X287-DD287*(DI287+DJ287)/1000)</f>
        <v>0</v>
      </c>
      <c r="AC287">
        <f>(-J287*44100)</f>
        <v>0</v>
      </c>
      <c r="AD287">
        <f>2*29.3*R287*0.92*(DK287-W287)</f>
        <v>0</v>
      </c>
      <c r="AE287">
        <f>2*0.95*5.67E-8*(((DK287+$B$7)+273)^4-(W287+273)^4)</f>
        <v>0</v>
      </c>
      <c r="AF287">
        <f>U287+AE287+AC287+AD287</f>
        <v>0</v>
      </c>
      <c r="AG287">
        <f>DH287*AU287*(DC287-DB287*(1000-AU287*DE287)/(1000-AU287*DD287))/(100*CV287)</f>
        <v>0</v>
      </c>
      <c r="AH287">
        <f>1000*DH287*AU287*(DD287-DE287)/(100*CV287*(1000-AU287*DD287))</f>
        <v>0</v>
      </c>
      <c r="AI287">
        <f>(AJ287 - AK287 - DI287*1E3/(8.314*(DK287+273.15)) * AM287/DH287 * AL287) * DH287/(100*CV287) * (1000 - DE287)/1000</f>
        <v>0</v>
      </c>
      <c r="AJ287">
        <v>907.013552005566</v>
      </c>
      <c r="AK287">
        <v>909.481296969697</v>
      </c>
      <c r="AL287">
        <v>-0.779335237932161</v>
      </c>
      <c r="AM287">
        <v>66.9187214372058</v>
      </c>
      <c r="AN287">
        <f>(AP287 - AO287 + DI287*1E3/(8.314*(DK287+273.15)) * AR287/DH287 * AQ287) * DH287/(100*CV287) * 1000/(1000 - AP287)</f>
        <v>0</v>
      </c>
      <c r="AO287">
        <v>13.5842270630122</v>
      </c>
      <c r="AP287">
        <v>13.6008496969697</v>
      </c>
      <c r="AQ287">
        <v>-0.00558126224867429</v>
      </c>
      <c r="AR287">
        <v>78.3317993378025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MAX(0,($B$13+$C$13*DP287)/(1+$D$13*DP287)*DI287/(DK287+273)*$E$13)</f>
        <v>0</v>
      </c>
      <c r="AX287" t="s">
        <v>419</v>
      </c>
      <c r="AY287" t="s">
        <v>419</v>
      </c>
      <c r="AZ287">
        <v>0</v>
      </c>
      <c r="BA287">
        <v>0</v>
      </c>
      <c r="BB287">
        <f>1-AZ287/BA287</f>
        <v>0</v>
      </c>
      <c r="BC287">
        <v>0</v>
      </c>
      <c r="BD287" t="s">
        <v>419</v>
      </c>
      <c r="BE287" t="s">
        <v>419</v>
      </c>
      <c r="BF287">
        <v>0</v>
      </c>
      <c r="BG287">
        <v>0</v>
      </c>
      <c r="BH287">
        <f>1-BF287/BG287</f>
        <v>0</v>
      </c>
      <c r="BI287">
        <v>0.5</v>
      </c>
      <c r="BJ287">
        <f>CS287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419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f>$B$11*DQ287+$C$11*DR287+$F$11*EC287*(1-EF287)</f>
        <v>0</v>
      </c>
      <c r="CS287">
        <f>CR287*CT287</f>
        <v>0</v>
      </c>
      <c r="CT287">
        <f>($B$11*$D$9+$C$11*$D$9+$F$11*((EP287+EH287)/MAX(EP287+EH287+EQ287, 0.1)*$I$9+EQ287/MAX(EP287+EH287+EQ287, 0.1)*$J$9))/($B$11+$C$11+$F$11)</f>
        <v>0</v>
      </c>
      <c r="CU287">
        <f>($B$11*$K$9+$C$11*$K$9+$F$11*((EP287+EH287)/MAX(EP287+EH287+EQ287, 0.1)*$P$9+EQ287/MAX(EP287+EH287+EQ287, 0.1)*$Q$9))/($B$11+$C$11+$F$11)</f>
        <v>0</v>
      </c>
      <c r="CV287">
        <v>6</v>
      </c>
      <c r="CW287">
        <v>0.5</v>
      </c>
      <c r="CX287" t="s">
        <v>420</v>
      </c>
      <c r="CY287">
        <v>2</v>
      </c>
      <c r="CZ287" t="b">
        <v>1</v>
      </c>
      <c r="DA287">
        <v>1654196656.6</v>
      </c>
      <c r="DB287">
        <v>899.036</v>
      </c>
      <c r="DC287">
        <v>895.234454545454</v>
      </c>
      <c r="DD287">
        <v>13.6087363636364</v>
      </c>
      <c r="DE287">
        <v>13.5905181818182</v>
      </c>
      <c r="DF287">
        <v>895.737545454546</v>
      </c>
      <c r="DG287">
        <v>13.5426181818182</v>
      </c>
      <c r="DH287">
        <v>600.016181818182</v>
      </c>
      <c r="DI287">
        <v>90.522</v>
      </c>
      <c r="DJ287">
        <v>0.0999602545454545</v>
      </c>
      <c r="DK287">
        <v>23.2216181818182</v>
      </c>
      <c r="DL287">
        <v>22.9606727272727</v>
      </c>
      <c r="DM287">
        <v>999.9</v>
      </c>
      <c r="DN287">
        <v>0</v>
      </c>
      <c r="DO287">
        <v>0</v>
      </c>
      <c r="DP287">
        <v>10007.3945454545</v>
      </c>
      <c r="DQ287">
        <v>0</v>
      </c>
      <c r="DR287">
        <v>921.955181818182</v>
      </c>
      <c r="DS287">
        <v>3.80150818181818</v>
      </c>
      <c r="DT287">
        <v>911.439545454545</v>
      </c>
      <c r="DU287">
        <v>907.568909090909</v>
      </c>
      <c r="DV287">
        <v>0.0181980009090909</v>
      </c>
      <c r="DW287">
        <v>895.234454545454</v>
      </c>
      <c r="DX287">
        <v>13.5905181818182</v>
      </c>
      <c r="DY287">
        <v>1.23188727272727</v>
      </c>
      <c r="DZ287">
        <v>1.23024181818182</v>
      </c>
      <c r="EA287">
        <v>9.99260272727273</v>
      </c>
      <c r="EB287">
        <v>9.97260909090909</v>
      </c>
      <c r="EC287">
        <v>0</v>
      </c>
      <c r="ED287">
        <v>0</v>
      </c>
      <c r="EE287">
        <v>0</v>
      </c>
      <c r="EF287">
        <v>0</v>
      </c>
      <c r="EG287">
        <v>-4.22727272727273</v>
      </c>
      <c r="EH287">
        <v>0</v>
      </c>
      <c r="EI287">
        <v>31.7727272727273</v>
      </c>
      <c r="EJ287">
        <v>-1.31818181818182</v>
      </c>
      <c r="EK287">
        <v>33.4088181818182</v>
      </c>
      <c r="EL287">
        <v>40.2838181818182</v>
      </c>
      <c r="EM287">
        <v>35.9599090909091</v>
      </c>
      <c r="EN287">
        <v>40.6078181818182</v>
      </c>
      <c r="EO287">
        <v>34.6813636363636</v>
      </c>
      <c r="EP287">
        <v>0</v>
      </c>
      <c r="EQ287">
        <v>0</v>
      </c>
      <c r="ER287">
        <v>0</v>
      </c>
      <c r="ES287">
        <v>1654196660.5</v>
      </c>
      <c r="ET287">
        <v>0</v>
      </c>
      <c r="EU287">
        <v>0.557692307692308</v>
      </c>
      <c r="EV287">
        <v>-53.2820511454339</v>
      </c>
      <c r="EW287">
        <v>15.7606834271404</v>
      </c>
      <c r="EX287">
        <v>33.2307692307692</v>
      </c>
      <c r="EY287">
        <v>15</v>
      </c>
      <c r="EZ287">
        <v>0</v>
      </c>
      <c r="FA287" t="s">
        <v>421</v>
      </c>
      <c r="FB287">
        <v>1653839153.1</v>
      </c>
      <c r="FC287">
        <v>1653839148.6</v>
      </c>
      <c r="FD287">
        <v>0</v>
      </c>
      <c r="FE287">
        <v>0.832</v>
      </c>
      <c r="FF287">
        <v>0.044</v>
      </c>
      <c r="FG287">
        <v>2.673</v>
      </c>
      <c r="FH287">
        <v>0.008</v>
      </c>
      <c r="FI287">
        <v>427</v>
      </c>
      <c r="FJ287">
        <v>11</v>
      </c>
      <c r="FK287">
        <v>0.49</v>
      </c>
      <c r="FL287">
        <v>0.23</v>
      </c>
      <c r="FM287">
        <v>4.00218548387097</v>
      </c>
      <c r="FN287">
        <v>-2.30384370967743</v>
      </c>
      <c r="FO287">
        <v>0.192561292610594</v>
      </c>
      <c r="FP287">
        <v>-1</v>
      </c>
      <c r="FQ287">
        <v>1.30769230769231</v>
      </c>
      <c r="FR287">
        <v>-75.1794869518844</v>
      </c>
      <c r="FS287">
        <v>14.3594493969041</v>
      </c>
      <c r="FT287">
        <v>0</v>
      </c>
      <c r="FU287">
        <v>-0.013002584516129</v>
      </c>
      <c r="FV287">
        <v>0.492359042903226</v>
      </c>
      <c r="FW287">
        <v>0.0440572681592926</v>
      </c>
      <c r="FX287">
        <v>0</v>
      </c>
      <c r="FY287">
        <v>0</v>
      </c>
      <c r="FZ287">
        <v>2</v>
      </c>
      <c r="GA287" t="s">
        <v>422</v>
      </c>
      <c r="GB287">
        <v>3.20693</v>
      </c>
      <c r="GC287">
        <v>2.75495</v>
      </c>
      <c r="GD287">
        <v>0.156508</v>
      </c>
      <c r="GE287">
        <v>0.156456</v>
      </c>
      <c r="GF287">
        <v>0.0696169</v>
      </c>
      <c r="GG287">
        <v>0.0703417</v>
      </c>
      <c r="GH287">
        <v>33009.3</v>
      </c>
      <c r="GI287">
        <v>36365.4</v>
      </c>
      <c r="GJ287">
        <v>35450.3</v>
      </c>
      <c r="GK287">
        <v>39118.7</v>
      </c>
      <c r="GL287">
        <v>46733.4</v>
      </c>
      <c r="GM287">
        <v>52474</v>
      </c>
      <c r="GN287">
        <v>55346.6</v>
      </c>
      <c r="GO287">
        <v>62677.3</v>
      </c>
      <c r="GP287">
        <v>2.19075</v>
      </c>
      <c r="GQ287">
        <v>2.36897</v>
      </c>
      <c r="GR287">
        <v>0.0528619</v>
      </c>
      <c r="GS287">
        <v>0</v>
      </c>
      <c r="GT287">
        <v>22.0943</v>
      </c>
      <c r="GU287">
        <v>999.9</v>
      </c>
      <c r="GV287">
        <v>49.274</v>
      </c>
      <c r="GW287">
        <v>21.5</v>
      </c>
      <c r="GX287">
        <v>14.0111</v>
      </c>
      <c r="GY287">
        <v>54.4966</v>
      </c>
      <c r="GZ287">
        <v>35.1242</v>
      </c>
      <c r="HA287">
        <v>2</v>
      </c>
      <c r="HB287">
        <v>-0.232396</v>
      </c>
      <c r="HC287">
        <v>0</v>
      </c>
      <c r="HD287">
        <v>20.1808</v>
      </c>
      <c r="HE287">
        <v>5.20306</v>
      </c>
      <c r="HF287">
        <v>12.0077</v>
      </c>
      <c r="HG287">
        <v>4.97565</v>
      </c>
      <c r="HH287">
        <v>3.293</v>
      </c>
      <c r="HI287">
        <v>456.6</v>
      </c>
      <c r="HJ287">
        <v>9999</v>
      </c>
      <c r="HK287">
        <v>9999</v>
      </c>
      <c r="HL287">
        <v>8593.3</v>
      </c>
      <c r="HM287">
        <v>1.86257</v>
      </c>
      <c r="HN287">
        <v>1.86773</v>
      </c>
      <c r="HO287">
        <v>1.86752</v>
      </c>
      <c r="HP287">
        <v>1.86857</v>
      </c>
      <c r="HQ287">
        <v>1.86951</v>
      </c>
      <c r="HR287">
        <v>1.86554</v>
      </c>
      <c r="HS287">
        <v>1.86672</v>
      </c>
      <c r="HT287">
        <v>1.86805</v>
      </c>
      <c r="HU287">
        <v>5</v>
      </c>
      <c r="HV287">
        <v>0</v>
      </c>
      <c r="HW287">
        <v>0</v>
      </c>
      <c r="HX287">
        <v>0</v>
      </c>
      <c r="HY287" t="s">
        <v>423</v>
      </c>
      <c r="HZ287" t="s">
        <v>424</v>
      </c>
      <c r="IA287" t="s">
        <v>425</v>
      </c>
      <c r="IB287" t="s">
        <v>425</v>
      </c>
      <c r="IC287" t="s">
        <v>425</v>
      </c>
      <c r="ID287" t="s">
        <v>425</v>
      </c>
      <c r="IE287">
        <v>0</v>
      </c>
      <c r="IF287">
        <v>100</v>
      </c>
      <c r="IG287">
        <v>100</v>
      </c>
      <c r="IH287">
        <v>3.296</v>
      </c>
      <c r="II287">
        <v>0.0659</v>
      </c>
      <c r="IJ287">
        <v>2.1281692141418</v>
      </c>
      <c r="IK287">
        <v>0.00126289029031032</v>
      </c>
      <c r="IL287">
        <v>1.41772891061911e-08</v>
      </c>
      <c r="IM287">
        <v>3.84268295795709e-11</v>
      </c>
      <c r="IN287">
        <v>-0.00961934716735676</v>
      </c>
      <c r="IO287">
        <v>-0.0181798780298593</v>
      </c>
      <c r="IP287">
        <v>0.00198435848900387</v>
      </c>
      <c r="IQ287">
        <v>-1.69116240974151e-05</v>
      </c>
      <c r="IR287">
        <v>-3</v>
      </c>
      <c r="IS287">
        <v>2251</v>
      </c>
      <c r="IT287">
        <v>1</v>
      </c>
      <c r="IU287">
        <v>27</v>
      </c>
      <c r="IV287">
        <v>5958.4</v>
      </c>
      <c r="IW287">
        <v>5958.5</v>
      </c>
      <c r="IX287">
        <v>0.150146</v>
      </c>
      <c r="IY287">
        <v>4.99756</v>
      </c>
      <c r="IZ287">
        <v>2.24854</v>
      </c>
      <c r="JA287">
        <v>2.60498</v>
      </c>
      <c r="JB287">
        <v>1.99585</v>
      </c>
      <c r="JC287">
        <v>2.37061</v>
      </c>
      <c r="JD287">
        <v>25.7988</v>
      </c>
      <c r="JE287">
        <v>14.5523</v>
      </c>
      <c r="JF287">
        <v>2</v>
      </c>
      <c r="JG287">
        <v>619.059</v>
      </c>
      <c r="JH287">
        <v>762.158</v>
      </c>
      <c r="JI287">
        <v>22.6532</v>
      </c>
      <c r="JJ287">
        <v>24.1396</v>
      </c>
      <c r="JK287">
        <v>30.0012</v>
      </c>
      <c r="JL287">
        <v>23.9345</v>
      </c>
      <c r="JM287">
        <v>23.8629</v>
      </c>
      <c r="JN287">
        <v>-1</v>
      </c>
      <c r="JO287">
        <v>-30</v>
      </c>
      <c r="JP287">
        <v>-30</v>
      </c>
      <c r="JQ287">
        <v>-999.9</v>
      </c>
      <c r="JR287">
        <v>420.1</v>
      </c>
      <c r="JS287">
        <v>0</v>
      </c>
      <c r="JT287">
        <v>102.719</v>
      </c>
      <c r="JU287">
        <v>104.371</v>
      </c>
    </row>
    <row r="288" spans="1:281">
      <c r="A288">
        <v>272</v>
      </c>
      <c r="B288">
        <v>1654196719.6</v>
      </c>
      <c r="C288">
        <v>16262.5</v>
      </c>
      <c r="D288" t="s">
        <v>967</v>
      </c>
      <c r="E288" t="s">
        <v>968</v>
      </c>
      <c r="F288">
        <v>5</v>
      </c>
      <c r="G288" t="s">
        <v>417</v>
      </c>
      <c r="H288" t="s">
        <v>418</v>
      </c>
      <c r="I288">
        <v>1654196716.6</v>
      </c>
      <c r="J288">
        <f>(K288)/1000</f>
        <v>0</v>
      </c>
      <c r="K288">
        <f>IF(CZ288, AN288, AH288)</f>
        <v>0</v>
      </c>
      <c r="L288">
        <f>IF(CZ288, AI288, AG288)</f>
        <v>0</v>
      </c>
      <c r="M288">
        <f>DB288 - IF(AU288&gt;1, L288*CV288*100.0/(AW288*DP288), 0)</f>
        <v>0</v>
      </c>
      <c r="N288">
        <f>((T288-J288/2)*M288-L288)/(T288+J288/2)</f>
        <v>0</v>
      </c>
      <c r="O288">
        <f>N288*(DI288+DJ288)/1000.0</f>
        <v>0</v>
      </c>
      <c r="P288">
        <f>(DB288 - IF(AU288&gt;1, L288*CV288*100.0/(AW288*DP288), 0))*(DI288+DJ288)/1000.0</f>
        <v>0</v>
      </c>
      <c r="Q288">
        <f>2.0/((1/S288-1/R288)+SIGN(S288)*SQRT((1/S288-1/R288)*(1/S288-1/R288) + 4*CW288/((CW288+1)*(CW288+1))*(2*1/S288*1/R288-1/R288*1/R288)))</f>
        <v>0</v>
      </c>
      <c r="R288">
        <f>IF(LEFT(CX288,1)&lt;&gt;"0",IF(LEFT(CX288,1)="1",3.0,CY288),$D$5+$E$5*(DP288*DI288/($K$5*1000))+$F$5*(DP288*DI288/($K$5*1000))*MAX(MIN(CV288,$J$5),$I$5)*MAX(MIN(CV288,$J$5),$I$5)+$G$5*MAX(MIN(CV288,$J$5),$I$5)*(DP288*DI288/($K$5*1000))+$H$5*(DP288*DI288/($K$5*1000))*(DP288*DI288/($K$5*1000)))</f>
        <v>0</v>
      </c>
      <c r="S288">
        <f>J288*(1000-(1000*0.61365*exp(17.502*W288/(240.97+W288))/(DI288+DJ288)+DD288)/2)/(1000*0.61365*exp(17.502*W288/(240.97+W288))/(DI288+DJ288)-DD288)</f>
        <v>0</v>
      </c>
      <c r="T288">
        <f>1/((CW288+1)/(Q288/1.6)+1/(R288/1.37)) + CW288/((CW288+1)/(Q288/1.6) + CW288/(R288/1.37))</f>
        <v>0</v>
      </c>
      <c r="U288">
        <f>(CR288*CU288)</f>
        <v>0</v>
      </c>
      <c r="V288">
        <f>(DK288+(U288+2*0.95*5.67E-8*(((DK288+$B$7)+273)^4-(DK288+273)^4)-44100*J288)/(1.84*29.3*R288+8*0.95*5.67E-8*(DK288+273)^3))</f>
        <v>0</v>
      </c>
      <c r="W288">
        <f>($C$7*DL288+$D$7*DM288+$E$7*V288)</f>
        <v>0</v>
      </c>
      <c r="X288">
        <f>0.61365*exp(17.502*W288/(240.97+W288))</f>
        <v>0</v>
      </c>
      <c r="Y288">
        <f>(Z288/AA288*100)</f>
        <v>0</v>
      </c>
      <c r="Z288">
        <f>DD288*(DI288+DJ288)/1000</f>
        <v>0</v>
      </c>
      <c r="AA288">
        <f>0.61365*exp(17.502*DK288/(240.97+DK288))</f>
        <v>0</v>
      </c>
      <c r="AB288">
        <f>(X288-DD288*(DI288+DJ288)/1000)</f>
        <v>0</v>
      </c>
      <c r="AC288">
        <f>(-J288*44100)</f>
        <v>0</v>
      </c>
      <c r="AD288">
        <f>2*29.3*R288*0.92*(DK288-W288)</f>
        <v>0</v>
      </c>
      <c r="AE288">
        <f>2*0.95*5.67E-8*(((DK288+$B$7)+273)^4-(W288+273)^4)</f>
        <v>0</v>
      </c>
      <c r="AF288">
        <f>U288+AE288+AC288+AD288</f>
        <v>0</v>
      </c>
      <c r="AG288">
        <f>DH288*AU288*(DC288-DB288*(1000-AU288*DE288)/(1000-AU288*DD288))/(100*CV288)</f>
        <v>0</v>
      </c>
      <c r="AH288">
        <f>1000*DH288*AU288*(DD288-DE288)/(100*CV288*(1000-AU288*DD288))</f>
        <v>0</v>
      </c>
      <c r="AI288">
        <f>(AJ288 - AK288 - DI288*1E3/(8.314*(DK288+273.15)) * AM288/DH288 * AL288) * DH288/(100*CV288) * (1000 - DE288)/1000</f>
        <v>0</v>
      </c>
      <c r="AJ288">
        <v>890.947121333193</v>
      </c>
      <c r="AK288">
        <v>891.001454545455</v>
      </c>
      <c r="AL288">
        <v>-0.193517964941287</v>
      </c>
      <c r="AM288">
        <v>66.9187214372058</v>
      </c>
      <c r="AN288">
        <f>(AP288 - AO288 + DI288*1E3/(8.314*(DK288+273.15)) * AR288/DH288 * AQ288) * DH288/(100*CV288) * 1000/(1000 - AP288)</f>
        <v>0</v>
      </c>
      <c r="AO288">
        <v>13.6783102172947</v>
      </c>
      <c r="AP288">
        <v>13.6933424242424</v>
      </c>
      <c r="AQ288">
        <v>-0.00552720255319757</v>
      </c>
      <c r="AR288">
        <v>78.3317993378025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MAX(0,($B$13+$C$13*DP288)/(1+$D$13*DP288)*DI288/(DK288+273)*$E$13)</f>
        <v>0</v>
      </c>
      <c r="AX288" t="s">
        <v>419</v>
      </c>
      <c r="AY288" t="s">
        <v>419</v>
      </c>
      <c r="AZ288">
        <v>0</v>
      </c>
      <c r="BA288">
        <v>0</v>
      </c>
      <c r="BB288">
        <f>1-AZ288/BA288</f>
        <v>0</v>
      </c>
      <c r="BC288">
        <v>0</v>
      </c>
      <c r="BD288" t="s">
        <v>419</v>
      </c>
      <c r="BE288" t="s">
        <v>419</v>
      </c>
      <c r="BF288">
        <v>0</v>
      </c>
      <c r="BG288">
        <v>0</v>
      </c>
      <c r="BH288">
        <f>1-BF288/BG288</f>
        <v>0</v>
      </c>
      <c r="BI288">
        <v>0.5</v>
      </c>
      <c r="BJ288">
        <f>CS288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419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f>$B$11*DQ288+$C$11*DR288+$F$11*EC288*(1-EF288)</f>
        <v>0</v>
      </c>
      <c r="CS288">
        <f>CR288*CT288</f>
        <v>0</v>
      </c>
      <c r="CT288">
        <f>($B$11*$D$9+$C$11*$D$9+$F$11*((EP288+EH288)/MAX(EP288+EH288+EQ288, 0.1)*$I$9+EQ288/MAX(EP288+EH288+EQ288, 0.1)*$J$9))/($B$11+$C$11+$F$11)</f>
        <v>0</v>
      </c>
      <c r="CU288">
        <f>($B$11*$K$9+$C$11*$K$9+$F$11*((EP288+EH288)/MAX(EP288+EH288+EQ288, 0.1)*$P$9+EQ288/MAX(EP288+EH288+EQ288, 0.1)*$Q$9))/($B$11+$C$11+$F$11)</f>
        <v>0</v>
      </c>
      <c r="CV288">
        <v>6</v>
      </c>
      <c r="CW288">
        <v>0.5</v>
      </c>
      <c r="CX288" t="s">
        <v>420</v>
      </c>
      <c r="CY288">
        <v>2</v>
      </c>
      <c r="CZ288" t="b">
        <v>1</v>
      </c>
      <c r="DA288">
        <v>1654196716.6</v>
      </c>
      <c r="DB288">
        <v>879.339545454545</v>
      </c>
      <c r="DC288">
        <v>878.694818181818</v>
      </c>
      <c r="DD288">
        <v>13.7013727272727</v>
      </c>
      <c r="DE288">
        <v>13.6821272727273</v>
      </c>
      <c r="DF288">
        <v>876.068272727273</v>
      </c>
      <c r="DG288">
        <v>13.6328818181818</v>
      </c>
      <c r="DH288">
        <v>600.048909090909</v>
      </c>
      <c r="DI288">
        <v>90.5142363636364</v>
      </c>
      <c r="DJ288">
        <v>0.100202954545455</v>
      </c>
      <c r="DK288">
        <v>23.3910454545455</v>
      </c>
      <c r="DL288">
        <v>23.1349454545455</v>
      </c>
      <c r="DM288">
        <v>999.9</v>
      </c>
      <c r="DN288">
        <v>0</v>
      </c>
      <c r="DO288">
        <v>0</v>
      </c>
      <c r="DP288">
        <v>9994.66818181818</v>
      </c>
      <c r="DQ288">
        <v>0</v>
      </c>
      <c r="DR288">
        <v>921.583727272727</v>
      </c>
      <c r="DS288">
        <v>0.644431545454545</v>
      </c>
      <c r="DT288">
        <v>891.555</v>
      </c>
      <c r="DU288">
        <v>890.884181818182</v>
      </c>
      <c r="DV288">
        <v>0.0192413336363636</v>
      </c>
      <c r="DW288">
        <v>878.694818181818</v>
      </c>
      <c r="DX288">
        <v>13.6821272727273</v>
      </c>
      <c r="DY288">
        <v>1.24016727272727</v>
      </c>
      <c r="DZ288">
        <v>1.23842636363636</v>
      </c>
      <c r="EA288">
        <v>10.0926909090909</v>
      </c>
      <c r="EB288">
        <v>10.0716727272727</v>
      </c>
      <c r="EC288">
        <v>0</v>
      </c>
      <c r="ED288">
        <v>0</v>
      </c>
      <c r="EE288">
        <v>0</v>
      </c>
      <c r="EF288">
        <v>0</v>
      </c>
      <c r="EG288">
        <v>1.45454545454545</v>
      </c>
      <c r="EH288">
        <v>0</v>
      </c>
      <c r="EI288">
        <v>26.8181818181818</v>
      </c>
      <c r="EJ288">
        <v>-1.5</v>
      </c>
      <c r="EK288">
        <v>33.562</v>
      </c>
      <c r="EL288">
        <v>40.437</v>
      </c>
      <c r="EM288">
        <v>36.125</v>
      </c>
      <c r="EN288">
        <v>40.75</v>
      </c>
      <c r="EO288">
        <v>34.812</v>
      </c>
      <c r="EP288">
        <v>0</v>
      </c>
      <c r="EQ288">
        <v>0</v>
      </c>
      <c r="ER288">
        <v>0</v>
      </c>
      <c r="ES288">
        <v>1654196720.5</v>
      </c>
      <c r="ET288">
        <v>0</v>
      </c>
      <c r="EU288">
        <v>2.07692307692308</v>
      </c>
      <c r="EV288">
        <v>-25.4017092077095</v>
      </c>
      <c r="EW288">
        <v>-3.470086878942</v>
      </c>
      <c r="EX288">
        <v>28.3269230769231</v>
      </c>
      <c r="EY288">
        <v>15</v>
      </c>
      <c r="EZ288">
        <v>0</v>
      </c>
      <c r="FA288" t="s">
        <v>421</v>
      </c>
      <c r="FB288">
        <v>1653839153.1</v>
      </c>
      <c r="FC288">
        <v>1653839148.6</v>
      </c>
      <c r="FD288">
        <v>0</v>
      </c>
      <c r="FE288">
        <v>0.832</v>
      </c>
      <c r="FF288">
        <v>0.044</v>
      </c>
      <c r="FG288">
        <v>2.673</v>
      </c>
      <c r="FH288">
        <v>0.008</v>
      </c>
      <c r="FI288">
        <v>427</v>
      </c>
      <c r="FJ288">
        <v>11</v>
      </c>
      <c r="FK288">
        <v>0.49</v>
      </c>
      <c r="FL288">
        <v>0.23</v>
      </c>
      <c r="FM288">
        <v>-6.16558532258065</v>
      </c>
      <c r="FN288">
        <v>100.496166483871</v>
      </c>
      <c r="FO288">
        <v>11.6061336188843</v>
      </c>
      <c r="FP288">
        <v>-1</v>
      </c>
      <c r="FQ288">
        <v>1.80769230769231</v>
      </c>
      <c r="FR288">
        <v>-9.50427351305156</v>
      </c>
      <c r="FS288">
        <v>11.715437648246</v>
      </c>
      <c r="FT288">
        <v>0</v>
      </c>
      <c r="FU288">
        <v>-0.000515659483870968</v>
      </c>
      <c r="FV288">
        <v>0.410559996870968</v>
      </c>
      <c r="FW288">
        <v>0.0411590069759555</v>
      </c>
      <c r="FX288">
        <v>0</v>
      </c>
      <c r="FY288">
        <v>0</v>
      </c>
      <c r="FZ288">
        <v>2</v>
      </c>
      <c r="GA288" t="s">
        <v>422</v>
      </c>
      <c r="GB288">
        <v>3.20697</v>
      </c>
      <c r="GC288">
        <v>2.75478</v>
      </c>
      <c r="GD288">
        <v>0.154368</v>
      </c>
      <c r="GE288">
        <v>0.154626</v>
      </c>
      <c r="GF288">
        <v>0.0699246</v>
      </c>
      <c r="GG288">
        <v>0.0706333</v>
      </c>
      <c r="GH288">
        <v>33083.4</v>
      </c>
      <c r="GI288">
        <v>36428.6</v>
      </c>
      <c r="GJ288">
        <v>35441.1</v>
      </c>
      <c r="GK288">
        <v>39103.1</v>
      </c>
      <c r="GL288">
        <v>46707.6</v>
      </c>
      <c r="GM288">
        <v>52438.1</v>
      </c>
      <c r="GN288">
        <v>55334.8</v>
      </c>
      <c r="GO288">
        <v>62654.3</v>
      </c>
      <c r="GP288">
        <v>2.18813</v>
      </c>
      <c r="GQ288">
        <v>2.36535</v>
      </c>
      <c r="GR288">
        <v>0.0537261</v>
      </c>
      <c r="GS288">
        <v>0</v>
      </c>
      <c r="GT288">
        <v>22.256</v>
      </c>
      <c r="GU288">
        <v>999.9</v>
      </c>
      <c r="GV288">
        <v>49.396</v>
      </c>
      <c r="GW288">
        <v>21.611</v>
      </c>
      <c r="GX288">
        <v>14.1409</v>
      </c>
      <c r="GY288">
        <v>54.9766</v>
      </c>
      <c r="GZ288">
        <v>34.972</v>
      </c>
      <c r="HA288">
        <v>2</v>
      </c>
      <c r="HB288">
        <v>-0.219383</v>
      </c>
      <c r="HC288">
        <v>0</v>
      </c>
      <c r="HD288">
        <v>20.181</v>
      </c>
      <c r="HE288">
        <v>5.20306</v>
      </c>
      <c r="HF288">
        <v>12.0074</v>
      </c>
      <c r="HG288">
        <v>4.9757</v>
      </c>
      <c r="HH288">
        <v>3.293</v>
      </c>
      <c r="HI288">
        <v>456.6</v>
      </c>
      <c r="HJ288">
        <v>9999</v>
      </c>
      <c r="HK288">
        <v>9999</v>
      </c>
      <c r="HL288">
        <v>8593.3</v>
      </c>
      <c r="HM288">
        <v>1.86256</v>
      </c>
      <c r="HN288">
        <v>1.86772</v>
      </c>
      <c r="HO288">
        <v>1.86749</v>
      </c>
      <c r="HP288">
        <v>1.86857</v>
      </c>
      <c r="HQ288">
        <v>1.86951</v>
      </c>
      <c r="HR288">
        <v>1.86554</v>
      </c>
      <c r="HS288">
        <v>1.86669</v>
      </c>
      <c r="HT288">
        <v>1.86805</v>
      </c>
      <c r="HU288">
        <v>5</v>
      </c>
      <c r="HV288">
        <v>0</v>
      </c>
      <c r="HW288">
        <v>0</v>
      </c>
      <c r="HX288">
        <v>0</v>
      </c>
      <c r="HY288" t="s">
        <v>423</v>
      </c>
      <c r="HZ288" t="s">
        <v>424</v>
      </c>
      <c r="IA288" t="s">
        <v>425</v>
      </c>
      <c r="IB288" t="s">
        <v>425</v>
      </c>
      <c r="IC288" t="s">
        <v>425</v>
      </c>
      <c r="ID288" t="s">
        <v>425</v>
      </c>
      <c r="IE288">
        <v>0</v>
      </c>
      <c r="IF288">
        <v>100</v>
      </c>
      <c r="IG288">
        <v>100</v>
      </c>
      <c r="IH288">
        <v>3.271</v>
      </c>
      <c r="II288">
        <v>0.0683</v>
      </c>
      <c r="IJ288">
        <v>2.1281692141418</v>
      </c>
      <c r="IK288">
        <v>0.00126289029031032</v>
      </c>
      <c r="IL288">
        <v>1.41772891061911e-08</v>
      </c>
      <c r="IM288">
        <v>3.84268295795709e-11</v>
      </c>
      <c r="IN288">
        <v>-0.00961934716735676</v>
      </c>
      <c r="IO288">
        <v>-0.0181798780298593</v>
      </c>
      <c r="IP288">
        <v>0.00198435848900387</v>
      </c>
      <c r="IQ288">
        <v>-1.69116240974151e-05</v>
      </c>
      <c r="IR288">
        <v>-3</v>
      </c>
      <c r="IS288">
        <v>2251</v>
      </c>
      <c r="IT288">
        <v>1</v>
      </c>
      <c r="IU288">
        <v>27</v>
      </c>
      <c r="IV288">
        <v>5959.4</v>
      </c>
      <c r="IW288">
        <v>5959.5</v>
      </c>
      <c r="IX288">
        <v>0.150146</v>
      </c>
      <c r="IY288">
        <v>4.99756</v>
      </c>
      <c r="IZ288">
        <v>2.24854</v>
      </c>
      <c r="JA288">
        <v>2.60498</v>
      </c>
      <c r="JB288">
        <v>1.99585</v>
      </c>
      <c r="JC288">
        <v>2.34619</v>
      </c>
      <c r="JD288">
        <v>25.9427</v>
      </c>
      <c r="JE288">
        <v>14.5523</v>
      </c>
      <c r="JF288">
        <v>2</v>
      </c>
      <c r="JG288">
        <v>619.176</v>
      </c>
      <c r="JH288">
        <v>761.482</v>
      </c>
      <c r="JI288">
        <v>22.8238</v>
      </c>
      <c r="JJ288">
        <v>24.3172</v>
      </c>
      <c r="JK288">
        <v>30.0011</v>
      </c>
      <c r="JL288">
        <v>24.1132</v>
      </c>
      <c r="JM288">
        <v>24.0417</v>
      </c>
      <c r="JN288">
        <v>-1</v>
      </c>
      <c r="JO288">
        <v>-30</v>
      </c>
      <c r="JP288">
        <v>-30</v>
      </c>
      <c r="JQ288">
        <v>-999.9</v>
      </c>
      <c r="JR288">
        <v>420.1</v>
      </c>
      <c r="JS288">
        <v>0</v>
      </c>
      <c r="JT288">
        <v>102.695</v>
      </c>
      <c r="JU288">
        <v>104.331</v>
      </c>
    </row>
    <row r="289" spans="1:281">
      <c r="A289">
        <v>273</v>
      </c>
      <c r="B289">
        <v>1654196779.6</v>
      </c>
      <c r="C289">
        <v>16322.5</v>
      </c>
      <c r="D289" t="s">
        <v>969</v>
      </c>
      <c r="E289" t="s">
        <v>970</v>
      </c>
      <c r="F289">
        <v>5</v>
      </c>
      <c r="G289" t="s">
        <v>417</v>
      </c>
      <c r="H289" t="s">
        <v>418</v>
      </c>
      <c r="I289">
        <v>1654196776.6</v>
      </c>
      <c r="J289">
        <f>(K289)/1000</f>
        <v>0</v>
      </c>
      <c r="K289">
        <f>IF(CZ289, AN289, AH289)</f>
        <v>0</v>
      </c>
      <c r="L289">
        <f>IF(CZ289, AI289, AG289)</f>
        <v>0</v>
      </c>
      <c r="M289">
        <f>DB289 - IF(AU289&gt;1, L289*CV289*100.0/(AW289*DP289), 0)</f>
        <v>0</v>
      </c>
      <c r="N289">
        <f>((T289-J289/2)*M289-L289)/(T289+J289/2)</f>
        <v>0</v>
      </c>
      <c r="O289">
        <f>N289*(DI289+DJ289)/1000.0</f>
        <v>0</v>
      </c>
      <c r="P289">
        <f>(DB289 - IF(AU289&gt;1, L289*CV289*100.0/(AW289*DP289), 0))*(DI289+DJ289)/1000.0</f>
        <v>0</v>
      </c>
      <c r="Q289">
        <f>2.0/((1/S289-1/R289)+SIGN(S289)*SQRT((1/S289-1/R289)*(1/S289-1/R289) + 4*CW289/((CW289+1)*(CW289+1))*(2*1/S289*1/R289-1/R289*1/R289)))</f>
        <v>0</v>
      </c>
      <c r="R289">
        <f>IF(LEFT(CX289,1)&lt;&gt;"0",IF(LEFT(CX289,1)="1",3.0,CY289),$D$5+$E$5*(DP289*DI289/($K$5*1000))+$F$5*(DP289*DI289/($K$5*1000))*MAX(MIN(CV289,$J$5),$I$5)*MAX(MIN(CV289,$J$5),$I$5)+$G$5*MAX(MIN(CV289,$J$5),$I$5)*(DP289*DI289/($K$5*1000))+$H$5*(DP289*DI289/($K$5*1000))*(DP289*DI289/($K$5*1000)))</f>
        <v>0</v>
      </c>
      <c r="S289">
        <f>J289*(1000-(1000*0.61365*exp(17.502*W289/(240.97+W289))/(DI289+DJ289)+DD289)/2)/(1000*0.61365*exp(17.502*W289/(240.97+W289))/(DI289+DJ289)-DD289)</f>
        <v>0</v>
      </c>
      <c r="T289">
        <f>1/((CW289+1)/(Q289/1.6)+1/(R289/1.37)) + CW289/((CW289+1)/(Q289/1.6) + CW289/(R289/1.37))</f>
        <v>0</v>
      </c>
      <c r="U289">
        <f>(CR289*CU289)</f>
        <v>0</v>
      </c>
      <c r="V289">
        <f>(DK289+(U289+2*0.95*5.67E-8*(((DK289+$B$7)+273)^4-(DK289+273)^4)-44100*J289)/(1.84*29.3*R289+8*0.95*5.67E-8*(DK289+273)^3))</f>
        <v>0</v>
      </c>
      <c r="W289">
        <f>($C$7*DL289+$D$7*DM289+$E$7*V289)</f>
        <v>0</v>
      </c>
      <c r="X289">
        <f>0.61365*exp(17.502*W289/(240.97+W289))</f>
        <v>0</v>
      </c>
      <c r="Y289">
        <f>(Z289/AA289*100)</f>
        <v>0</v>
      </c>
      <c r="Z289">
        <f>DD289*(DI289+DJ289)/1000</f>
        <v>0</v>
      </c>
      <c r="AA289">
        <f>0.61365*exp(17.502*DK289/(240.97+DK289))</f>
        <v>0</v>
      </c>
      <c r="AB289">
        <f>(X289-DD289*(DI289+DJ289)/1000)</f>
        <v>0</v>
      </c>
      <c r="AC289">
        <f>(-J289*44100)</f>
        <v>0</v>
      </c>
      <c r="AD289">
        <f>2*29.3*R289*0.92*(DK289-W289)</f>
        <v>0</v>
      </c>
      <c r="AE289">
        <f>2*0.95*5.67E-8*(((DK289+$B$7)+273)^4-(W289+273)^4)</f>
        <v>0</v>
      </c>
      <c r="AF289">
        <f>U289+AE289+AC289+AD289</f>
        <v>0</v>
      </c>
      <c r="AG289">
        <f>DH289*AU289*(DC289-DB289*(1000-AU289*DE289)/(1000-AU289*DD289))/(100*CV289)</f>
        <v>0</v>
      </c>
      <c r="AH289">
        <f>1000*DH289*AU289*(DD289-DE289)/(100*CV289*(1000-AU289*DD289))</f>
        <v>0</v>
      </c>
      <c r="AI289">
        <f>(AJ289 - AK289 - DI289*1E3/(8.314*(DK289+273.15)) * AM289/DH289 * AL289) * DH289/(100*CV289) * (1000 - DE289)/1000</f>
        <v>0</v>
      </c>
      <c r="AJ289">
        <v>948.002531381423</v>
      </c>
      <c r="AK289">
        <v>947.077224242425</v>
      </c>
      <c r="AL289">
        <v>-0.0229951222182862</v>
      </c>
      <c r="AM289">
        <v>66.9187214372058</v>
      </c>
      <c r="AN289">
        <f>(AP289 - AO289 + DI289*1E3/(8.314*(DK289+273.15)) * AR289/DH289 * AQ289) * DH289/(100*CV289) * 1000/(1000 - AP289)</f>
        <v>0</v>
      </c>
      <c r="AO289">
        <v>13.7354098616882</v>
      </c>
      <c r="AP289">
        <v>13.7608715151515</v>
      </c>
      <c r="AQ289">
        <v>-0.00758948172475799</v>
      </c>
      <c r="AR289">
        <v>78.3317993378025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MAX(0,($B$13+$C$13*DP289)/(1+$D$13*DP289)*DI289/(DK289+273)*$E$13)</f>
        <v>0</v>
      </c>
      <c r="AX289" t="s">
        <v>419</v>
      </c>
      <c r="AY289" t="s">
        <v>419</v>
      </c>
      <c r="AZ289">
        <v>0</v>
      </c>
      <c r="BA289">
        <v>0</v>
      </c>
      <c r="BB289">
        <f>1-AZ289/BA289</f>
        <v>0</v>
      </c>
      <c r="BC289">
        <v>0</v>
      </c>
      <c r="BD289" t="s">
        <v>419</v>
      </c>
      <c r="BE289" t="s">
        <v>419</v>
      </c>
      <c r="BF289">
        <v>0</v>
      </c>
      <c r="BG289">
        <v>0</v>
      </c>
      <c r="BH289">
        <f>1-BF289/BG289</f>
        <v>0</v>
      </c>
      <c r="BI289">
        <v>0.5</v>
      </c>
      <c r="BJ289">
        <f>CS289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419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f>$B$11*DQ289+$C$11*DR289+$F$11*EC289*(1-EF289)</f>
        <v>0</v>
      </c>
      <c r="CS289">
        <f>CR289*CT289</f>
        <v>0</v>
      </c>
      <c r="CT289">
        <f>($B$11*$D$9+$C$11*$D$9+$F$11*((EP289+EH289)/MAX(EP289+EH289+EQ289, 0.1)*$I$9+EQ289/MAX(EP289+EH289+EQ289, 0.1)*$J$9))/($B$11+$C$11+$F$11)</f>
        <v>0</v>
      </c>
      <c r="CU289">
        <f>($B$11*$K$9+$C$11*$K$9+$F$11*((EP289+EH289)/MAX(EP289+EH289+EQ289, 0.1)*$P$9+EQ289/MAX(EP289+EH289+EQ289, 0.1)*$Q$9))/($B$11+$C$11+$F$11)</f>
        <v>0</v>
      </c>
      <c r="CV289">
        <v>6</v>
      </c>
      <c r="CW289">
        <v>0.5</v>
      </c>
      <c r="CX289" t="s">
        <v>420</v>
      </c>
      <c r="CY289">
        <v>2</v>
      </c>
      <c r="CZ289" t="b">
        <v>1</v>
      </c>
      <c r="DA289">
        <v>1654196776.6</v>
      </c>
      <c r="DB289">
        <v>934.201</v>
      </c>
      <c r="DC289">
        <v>934.511727272728</v>
      </c>
      <c r="DD289">
        <v>13.7704818181818</v>
      </c>
      <c r="DE289">
        <v>13.7443636363636</v>
      </c>
      <c r="DF289">
        <v>930.853909090909</v>
      </c>
      <c r="DG289">
        <v>13.7002</v>
      </c>
      <c r="DH289">
        <v>599.999909090909</v>
      </c>
      <c r="DI289">
        <v>90.5156818181818</v>
      </c>
      <c r="DJ289">
        <v>0.0999021</v>
      </c>
      <c r="DK289">
        <v>23.5496727272727</v>
      </c>
      <c r="DL289">
        <v>23.2864272727273</v>
      </c>
      <c r="DM289">
        <v>999.9</v>
      </c>
      <c r="DN289">
        <v>0</v>
      </c>
      <c r="DO289">
        <v>0</v>
      </c>
      <c r="DP289">
        <v>9995.27727272727</v>
      </c>
      <c r="DQ289">
        <v>0</v>
      </c>
      <c r="DR289">
        <v>921.340636363636</v>
      </c>
      <c r="DS289">
        <v>-0.310657945454546</v>
      </c>
      <c r="DT289">
        <v>947.245090909091</v>
      </c>
      <c r="DU289">
        <v>947.534909090909</v>
      </c>
      <c r="DV289">
        <v>0.0261317172727273</v>
      </c>
      <c r="DW289">
        <v>934.511727272728</v>
      </c>
      <c r="DX289">
        <v>13.7443636363636</v>
      </c>
      <c r="DY289">
        <v>1.24644636363636</v>
      </c>
      <c r="DZ289">
        <v>1.24408090909091</v>
      </c>
      <c r="EA289">
        <v>10.1681454545455</v>
      </c>
      <c r="EB289">
        <v>10.1397090909091</v>
      </c>
      <c r="EC289">
        <v>0</v>
      </c>
      <c r="ED289">
        <v>0</v>
      </c>
      <c r="EE289">
        <v>0</v>
      </c>
      <c r="EF289">
        <v>0</v>
      </c>
      <c r="EG289">
        <v>-2.5</v>
      </c>
      <c r="EH289">
        <v>0</v>
      </c>
      <c r="EI289">
        <v>49.4545454545455</v>
      </c>
      <c r="EJ289">
        <v>0.545454545454545</v>
      </c>
      <c r="EK289">
        <v>33.6984545454545</v>
      </c>
      <c r="EL289">
        <v>40.562</v>
      </c>
      <c r="EM289">
        <v>36.25</v>
      </c>
      <c r="EN289">
        <v>40.8862727272727</v>
      </c>
      <c r="EO289">
        <v>34.9713636363636</v>
      </c>
      <c r="EP289">
        <v>0</v>
      </c>
      <c r="EQ289">
        <v>0</v>
      </c>
      <c r="ER289">
        <v>0</v>
      </c>
      <c r="ES289">
        <v>1654196780.5</v>
      </c>
      <c r="ET289">
        <v>0</v>
      </c>
      <c r="EU289">
        <v>3.19230769230769</v>
      </c>
      <c r="EV289">
        <v>-37.8119657037958</v>
      </c>
      <c r="EW289">
        <v>114.358974809025</v>
      </c>
      <c r="EX289">
        <v>36.5</v>
      </c>
      <c r="EY289">
        <v>15</v>
      </c>
      <c r="EZ289">
        <v>0</v>
      </c>
      <c r="FA289" t="s">
        <v>421</v>
      </c>
      <c r="FB289">
        <v>1653839153.1</v>
      </c>
      <c r="FC289">
        <v>1653839148.6</v>
      </c>
      <c r="FD289">
        <v>0</v>
      </c>
      <c r="FE289">
        <v>0.832</v>
      </c>
      <c r="FF289">
        <v>0.044</v>
      </c>
      <c r="FG289">
        <v>2.673</v>
      </c>
      <c r="FH289">
        <v>0.008</v>
      </c>
      <c r="FI289">
        <v>427</v>
      </c>
      <c r="FJ289">
        <v>11</v>
      </c>
      <c r="FK289">
        <v>0.49</v>
      </c>
      <c r="FL289">
        <v>0.23</v>
      </c>
      <c r="FM289">
        <v>-8.38148022580645</v>
      </c>
      <c r="FN289">
        <v>112.834985516129</v>
      </c>
      <c r="FO289">
        <v>13.3235177419735</v>
      </c>
      <c r="FP289">
        <v>-1</v>
      </c>
      <c r="FQ289">
        <v>3.01923076923077</v>
      </c>
      <c r="FR289">
        <v>-46.0683760359808</v>
      </c>
      <c r="FS289">
        <v>14.2730789959164</v>
      </c>
      <c r="FT289">
        <v>0</v>
      </c>
      <c r="FU289">
        <v>0.00463872967741935</v>
      </c>
      <c r="FV289">
        <v>0.471805823225806</v>
      </c>
      <c r="FW289">
        <v>0.0491310627318774</v>
      </c>
      <c r="FX289">
        <v>0</v>
      </c>
      <c r="FY289">
        <v>0</v>
      </c>
      <c r="FZ289">
        <v>2</v>
      </c>
      <c r="GA289" t="s">
        <v>422</v>
      </c>
      <c r="GB289">
        <v>3.20658</v>
      </c>
      <c r="GC289">
        <v>2.75488</v>
      </c>
      <c r="GD289">
        <v>0.160558</v>
      </c>
      <c r="GE289">
        <v>0.160879</v>
      </c>
      <c r="GF289">
        <v>0.0701516</v>
      </c>
      <c r="GG289">
        <v>0.0709588</v>
      </c>
      <c r="GH289">
        <v>32831.5</v>
      </c>
      <c r="GI289">
        <v>36146.3</v>
      </c>
      <c r="GJ289">
        <v>35431.4</v>
      </c>
      <c r="GK289">
        <v>39090.1</v>
      </c>
      <c r="GL289">
        <v>46686.1</v>
      </c>
      <c r="GM289">
        <v>52403.6</v>
      </c>
      <c r="GN289">
        <v>55323.1</v>
      </c>
      <c r="GO289">
        <v>62635.1</v>
      </c>
      <c r="GP289">
        <v>2.18537</v>
      </c>
      <c r="GQ289">
        <v>2.3621</v>
      </c>
      <c r="GR289">
        <v>0.0545084</v>
      </c>
      <c r="GS289">
        <v>0</v>
      </c>
      <c r="GT289">
        <v>22.4041</v>
      </c>
      <c r="GU289">
        <v>999.9</v>
      </c>
      <c r="GV289">
        <v>49.396</v>
      </c>
      <c r="GW289">
        <v>21.711</v>
      </c>
      <c r="GX289">
        <v>14.2281</v>
      </c>
      <c r="GY289">
        <v>54.9167</v>
      </c>
      <c r="GZ289">
        <v>35.0962</v>
      </c>
      <c r="HA289">
        <v>2</v>
      </c>
      <c r="HB289">
        <v>-0.206286</v>
      </c>
      <c r="HC289">
        <v>0</v>
      </c>
      <c r="HD289">
        <v>20.1809</v>
      </c>
      <c r="HE289">
        <v>5.19947</v>
      </c>
      <c r="HF289">
        <v>12.0076</v>
      </c>
      <c r="HG289">
        <v>4.9757</v>
      </c>
      <c r="HH289">
        <v>3.29303</v>
      </c>
      <c r="HI289">
        <v>456.6</v>
      </c>
      <c r="HJ289">
        <v>9999</v>
      </c>
      <c r="HK289">
        <v>9999</v>
      </c>
      <c r="HL289">
        <v>8593.3</v>
      </c>
      <c r="HM289">
        <v>1.86259</v>
      </c>
      <c r="HN289">
        <v>1.86772</v>
      </c>
      <c r="HO289">
        <v>1.86751</v>
      </c>
      <c r="HP289">
        <v>1.86858</v>
      </c>
      <c r="HQ289">
        <v>1.86951</v>
      </c>
      <c r="HR289">
        <v>1.86554</v>
      </c>
      <c r="HS289">
        <v>1.8667</v>
      </c>
      <c r="HT289">
        <v>1.86804</v>
      </c>
      <c r="HU289">
        <v>5</v>
      </c>
      <c r="HV289">
        <v>0</v>
      </c>
      <c r="HW289">
        <v>0</v>
      </c>
      <c r="HX289">
        <v>0</v>
      </c>
      <c r="HY289" t="s">
        <v>423</v>
      </c>
      <c r="HZ289" t="s">
        <v>424</v>
      </c>
      <c r="IA289" t="s">
        <v>425</v>
      </c>
      <c r="IB289" t="s">
        <v>425</v>
      </c>
      <c r="IC289" t="s">
        <v>425</v>
      </c>
      <c r="ID289" t="s">
        <v>425</v>
      </c>
      <c r="IE289">
        <v>0</v>
      </c>
      <c r="IF289">
        <v>100</v>
      </c>
      <c r="IG289">
        <v>100</v>
      </c>
      <c r="IH289">
        <v>3.347</v>
      </c>
      <c r="II289">
        <v>0.0701</v>
      </c>
      <c r="IJ289">
        <v>2.1281692141418</v>
      </c>
      <c r="IK289">
        <v>0.00126289029031032</v>
      </c>
      <c r="IL289">
        <v>1.41772891061911e-08</v>
      </c>
      <c r="IM289">
        <v>3.84268295795709e-11</v>
      </c>
      <c r="IN289">
        <v>-0.00961934716735676</v>
      </c>
      <c r="IO289">
        <v>-0.0181798780298593</v>
      </c>
      <c r="IP289">
        <v>0.00198435848900387</v>
      </c>
      <c r="IQ289">
        <v>-1.69116240974151e-05</v>
      </c>
      <c r="IR289">
        <v>-3</v>
      </c>
      <c r="IS289">
        <v>2251</v>
      </c>
      <c r="IT289">
        <v>1</v>
      </c>
      <c r="IU289">
        <v>27</v>
      </c>
      <c r="IV289">
        <v>5960.4</v>
      </c>
      <c r="IW289">
        <v>5960.5</v>
      </c>
      <c r="IX289">
        <v>0.150146</v>
      </c>
      <c r="IY289">
        <v>4.99756</v>
      </c>
      <c r="IZ289">
        <v>2.24854</v>
      </c>
      <c r="JA289">
        <v>2.60498</v>
      </c>
      <c r="JB289">
        <v>1.99585</v>
      </c>
      <c r="JC289">
        <v>2.32544</v>
      </c>
      <c r="JD289">
        <v>26.0662</v>
      </c>
      <c r="JE289">
        <v>14.5348</v>
      </c>
      <c r="JF289">
        <v>2</v>
      </c>
      <c r="JG289">
        <v>619.165</v>
      </c>
      <c r="JH289">
        <v>761.113</v>
      </c>
      <c r="JI289">
        <v>22.9948</v>
      </c>
      <c r="JJ289">
        <v>24.493</v>
      </c>
      <c r="JK289">
        <v>30.0011</v>
      </c>
      <c r="JL289">
        <v>24.29</v>
      </c>
      <c r="JM289">
        <v>24.2188</v>
      </c>
      <c r="JN289">
        <v>-1</v>
      </c>
      <c r="JO289">
        <v>-30</v>
      </c>
      <c r="JP289">
        <v>-30</v>
      </c>
      <c r="JQ289">
        <v>-999.9</v>
      </c>
      <c r="JR289">
        <v>420.1</v>
      </c>
      <c r="JS289">
        <v>0</v>
      </c>
      <c r="JT289">
        <v>102.671</v>
      </c>
      <c r="JU289">
        <v>104.298</v>
      </c>
    </row>
    <row r="290" spans="1:281">
      <c r="A290">
        <v>274</v>
      </c>
      <c r="B290">
        <v>1654196839.6</v>
      </c>
      <c r="C290">
        <v>16382.5</v>
      </c>
      <c r="D290" t="s">
        <v>971</v>
      </c>
      <c r="E290" t="s">
        <v>972</v>
      </c>
      <c r="F290">
        <v>5</v>
      </c>
      <c r="G290" t="s">
        <v>417</v>
      </c>
      <c r="H290" t="s">
        <v>418</v>
      </c>
      <c r="I290">
        <v>1654196836.6</v>
      </c>
      <c r="J290">
        <f>(K290)/1000</f>
        <v>0</v>
      </c>
      <c r="K290">
        <f>IF(CZ290, AN290, AH290)</f>
        <v>0</v>
      </c>
      <c r="L290">
        <f>IF(CZ290, AI290, AG290)</f>
        <v>0</v>
      </c>
      <c r="M290">
        <f>DB290 - IF(AU290&gt;1, L290*CV290*100.0/(AW290*DP290), 0)</f>
        <v>0</v>
      </c>
      <c r="N290">
        <f>((T290-J290/2)*M290-L290)/(T290+J290/2)</f>
        <v>0</v>
      </c>
      <c r="O290">
        <f>N290*(DI290+DJ290)/1000.0</f>
        <v>0</v>
      </c>
      <c r="P290">
        <f>(DB290 - IF(AU290&gt;1, L290*CV290*100.0/(AW290*DP290), 0))*(DI290+DJ290)/1000.0</f>
        <v>0</v>
      </c>
      <c r="Q290">
        <f>2.0/((1/S290-1/R290)+SIGN(S290)*SQRT((1/S290-1/R290)*(1/S290-1/R290) + 4*CW290/((CW290+1)*(CW290+1))*(2*1/S290*1/R290-1/R290*1/R290)))</f>
        <v>0</v>
      </c>
      <c r="R290">
        <f>IF(LEFT(CX290,1)&lt;&gt;"0",IF(LEFT(CX290,1)="1",3.0,CY290),$D$5+$E$5*(DP290*DI290/($K$5*1000))+$F$5*(DP290*DI290/($K$5*1000))*MAX(MIN(CV290,$J$5),$I$5)*MAX(MIN(CV290,$J$5),$I$5)+$G$5*MAX(MIN(CV290,$J$5),$I$5)*(DP290*DI290/($K$5*1000))+$H$5*(DP290*DI290/($K$5*1000))*(DP290*DI290/($K$5*1000)))</f>
        <v>0</v>
      </c>
      <c r="S290">
        <f>J290*(1000-(1000*0.61365*exp(17.502*W290/(240.97+W290))/(DI290+DJ290)+DD290)/2)/(1000*0.61365*exp(17.502*W290/(240.97+W290))/(DI290+DJ290)-DD290)</f>
        <v>0</v>
      </c>
      <c r="T290">
        <f>1/((CW290+1)/(Q290/1.6)+1/(R290/1.37)) + CW290/((CW290+1)/(Q290/1.6) + CW290/(R290/1.37))</f>
        <v>0</v>
      </c>
      <c r="U290">
        <f>(CR290*CU290)</f>
        <v>0</v>
      </c>
      <c r="V290">
        <f>(DK290+(U290+2*0.95*5.67E-8*(((DK290+$B$7)+273)^4-(DK290+273)^4)-44100*J290)/(1.84*29.3*R290+8*0.95*5.67E-8*(DK290+273)^3))</f>
        <v>0</v>
      </c>
      <c r="W290">
        <f>($C$7*DL290+$D$7*DM290+$E$7*V290)</f>
        <v>0</v>
      </c>
      <c r="X290">
        <f>0.61365*exp(17.502*W290/(240.97+W290))</f>
        <v>0</v>
      </c>
      <c r="Y290">
        <f>(Z290/AA290*100)</f>
        <v>0</v>
      </c>
      <c r="Z290">
        <f>DD290*(DI290+DJ290)/1000</f>
        <v>0</v>
      </c>
      <c r="AA290">
        <f>0.61365*exp(17.502*DK290/(240.97+DK290))</f>
        <v>0</v>
      </c>
      <c r="AB290">
        <f>(X290-DD290*(DI290+DJ290)/1000)</f>
        <v>0</v>
      </c>
      <c r="AC290">
        <f>(-J290*44100)</f>
        <v>0</v>
      </c>
      <c r="AD290">
        <f>2*29.3*R290*0.92*(DK290-W290)</f>
        <v>0</v>
      </c>
      <c r="AE290">
        <f>2*0.95*5.67E-8*(((DK290+$B$7)+273)^4-(W290+273)^4)</f>
        <v>0</v>
      </c>
      <c r="AF290">
        <f>U290+AE290+AC290+AD290</f>
        <v>0</v>
      </c>
      <c r="AG290">
        <f>DH290*AU290*(DC290-DB290*(1000-AU290*DE290)/(1000-AU290*DD290))/(100*CV290)</f>
        <v>0</v>
      </c>
      <c r="AH290">
        <f>1000*DH290*AU290*(DD290-DE290)/(100*CV290*(1000-AU290*DD290))</f>
        <v>0</v>
      </c>
      <c r="AI290">
        <f>(AJ290 - AK290 - DI290*1E3/(8.314*(DK290+273.15)) * AM290/DH290 * AL290) * DH290/(100*CV290) * (1000 - DE290)/1000</f>
        <v>0</v>
      </c>
      <c r="AJ290">
        <v>980.908839712557</v>
      </c>
      <c r="AK290">
        <v>981.65923030303</v>
      </c>
      <c r="AL290">
        <v>-0.359013501225606</v>
      </c>
      <c r="AM290">
        <v>66.9187214372058</v>
      </c>
      <c r="AN290">
        <f>(AP290 - AO290 + DI290*1E3/(8.314*(DK290+273.15)) * AR290/DH290 * AQ290) * DH290/(100*CV290) * 1000/(1000 - AP290)</f>
        <v>0</v>
      </c>
      <c r="AO290">
        <v>13.78857436987</v>
      </c>
      <c r="AP290">
        <v>13.8251072727273</v>
      </c>
      <c r="AQ290">
        <v>-0.0119123798229013</v>
      </c>
      <c r="AR290">
        <v>78.3317993378025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MAX(0,($B$13+$C$13*DP290)/(1+$D$13*DP290)*DI290/(DK290+273)*$E$13)</f>
        <v>0</v>
      </c>
      <c r="AX290" t="s">
        <v>419</v>
      </c>
      <c r="AY290" t="s">
        <v>419</v>
      </c>
      <c r="AZ290">
        <v>0</v>
      </c>
      <c r="BA290">
        <v>0</v>
      </c>
      <c r="BB290">
        <f>1-AZ290/BA290</f>
        <v>0</v>
      </c>
      <c r="BC290">
        <v>0</v>
      </c>
      <c r="BD290" t="s">
        <v>419</v>
      </c>
      <c r="BE290" t="s">
        <v>419</v>
      </c>
      <c r="BF290">
        <v>0</v>
      </c>
      <c r="BG290">
        <v>0</v>
      </c>
      <c r="BH290">
        <f>1-BF290/BG290</f>
        <v>0</v>
      </c>
      <c r="BI290">
        <v>0.5</v>
      </c>
      <c r="BJ290">
        <f>CS290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419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f>$B$11*DQ290+$C$11*DR290+$F$11*EC290*(1-EF290)</f>
        <v>0</v>
      </c>
      <c r="CS290">
        <f>CR290*CT290</f>
        <v>0</v>
      </c>
      <c r="CT290">
        <f>($B$11*$D$9+$C$11*$D$9+$F$11*((EP290+EH290)/MAX(EP290+EH290+EQ290, 0.1)*$I$9+EQ290/MAX(EP290+EH290+EQ290, 0.1)*$J$9))/($B$11+$C$11+$F$11)</f>
        <v>0</v>
      </c>
      <c r="CU290">
        <f>($B$11*$K$9+$C$11*$K$9+$F$11*((EP290+EH290)/MAX(EP290+EH290+EQ290, 0.1)*$P$9+EQ290/MAX(EP290+EH290+EQ290, 0.1)*$Q$9))/($B$11+$C$11+$F$11)</f>
        <v>0</v>
      </c>
      <c r="CV290">
        <v>6</v>
      </c>
      <c r="CW290">
        <v>0.5</v>
      </c>
      <c r="CX290" t="s">
        <v>420</v>
      </c>
      <c r="CY290">
        <v>2</v>
      </c>
      <c r="CZ290" t="b">
        <v>1</v>
      </c>
      <c r="DA290">
        <v>1654196836.6</v>
      </c>
      <c r="DB290">
        <v>968.941909090909</v>
      </c>
      <c r="DC290">
        <v>967.568090909091</v>
      </c>
      <c r="DD290">
        <v>13.8409818181818</v>
      </c>
      <c r="DE290">
        <v>13.7974090909091</v>
      </c>
      <c r="DF290">
        <v>965.546727272727</v>
      </c>
      <c r="DG290">
        <v>13.7688545454545</v>
      </c>
      <c r="DH290">
        <v>600.002181818182</v>
      </c>
      <c r="DI290">
        <v>90.5202727272727</v>
      </c>
      <c r="DJ290">
        <v>0.0999400909090909</v>
      </c>
      <c r="DK290">
        <v>23.6991727272727</v>
      </c>
      <c r="DL290">
        <v>23.4376181818182</v>
      </c>
      <c r="DM290">
        <v>999.9</v>
      </c>
      <c r="DN290">
        <v>0</v>
      </c>
      <c r="DO290">
        <v>0</v>
      </c>
      <c r="DP290">
        <v>9987.90090909091</v>
      </c>
      <c r="DQ290">
        <v>0</v>
      </c>
      <c r="DR290">
        <v>921.102090909091</v>
      </c>
      <c r="DS290">
        <v>1.373901</v>
      </c>
      <c r="DT290">
        <v>982.541272727273</v>
      </c>
      <c r="DU290">
        <v>981.104636363636</v>
      </c>
      <c r="DV290">
        <v>0.0435497136363636</v>
      </c>
      <c r="DW290">
        <v>967.568090909091</v>
      </c>
      <c r="DX290">
        <v>13.7974090909091</v>
      </c>
      <c r="DY290">
        <v>1.25288909090909</v>
      </c>
      <c r="DZ290">
        <v>1.24894545454545</v>
      </c>
      <c r="EA290">
        <v>10.2452727272727</v>
      </c>
      <c r="EB290">
        <v>10.1980818181818</v>
      </c>
      <c r="EC290">
        <v>0</v>
      </c>
      <c r="ED290">
        <v>0</v>
      </c>
      <c r="EE290">
        <v>0</v>
      </c>
      <c r="EF290">
        <v>0</v>
      </c>
      <c r="EG290">
        <v>2.18181818181818</v>
      </c>
      <c r="EH290">
        <v>0</v>
      </c>
      <c r="EI290">
        <v>42.0454545454545</v>
      </c>
      <c r="EJ290">
        <v>0.909090909090909</v>
      </c>
      <c r="EK290">
        <v>33.8635454545455</v>
      </c>
      <c r="EL290">
        <v>40.6984545454545</v>
      </c>
      <c r="EM290">
        <v>36.4257272727273</v>
      </c>
      <c r="EN290">
        <v>41.062</v>
      </c>
      <c r="EO290">
        <v>35.125</v>
      </c>
      <c r="EP290">
        <v>0</v>
      </c>
      <c r="EQ290">
        <v>0</v>
      </c>
      <c r="ER290">
        <v>0</v>
      </c>
      <c r="ES290">
        <v>1654196840.5</v>
      </c>
      <c r="ET290">
        <v>0</v>
      </c>
      <c r="EU290">
        <v>5.80769230769231</v>
      </c>
      <c r="EV290">
        <v>9.33333281619368</v>
      </c>
      <c r="EW290">
        <v>81.6581193900635</v>
      </c>
      <c r="EX290">
        <v>32.0961538461538</v>
      </c>
      <c r="EY290">
        <v>15</v>
      </c>
      <c r="EZ290">
        <v>0</v>
      </c>
      <c r="FA290" t="s">
        <v>421</v>
      </c>
      <c r="FB290">
        <v>1653839153.1</v>
      </c>
      <c r="FC290">
        <v>1653839148.6</v>
      </c>
      <c r="FD290">
        <v>0</v>
      </c>
      <c r="FE290">
        <v>0.832</v>
      </c>
      <c r="FF290">
        <v>0.044</v>
      </c>
      <c r="FG290">
        <v>2.673</v>
      </c>
      <c r="FH290">
        <v>0.008</v>
      </c>
      <c r="FI290">
        <v>427</v>
      </c>
      <c r="FJ290">
        <v>11</v>
      </c>
      <c r="FK290">
        <v>0.49</v>
      </c>
      <c r="FL290">
        <v>0.23</v>
      </c>
      <c r="FM290">
        <v>-3.91011023333333</v>
      </c>
      <c r="FN290">
        <v>71.4422467541713</v>
      </c>
      <c r="FO290">
        <v>7.58771950359277</v>
      </c>
      <c r="FP290">
        <v>-1</v>
      </c>
      <c r="FQ290">
        <v>6.42</v>
      </c>
      <c r="FR290">
        <v>5.42307654534571</v>
      </c>
      <c r="FS290">
        <v>11.3425570309344</v>
      </c>
      <c r="FT290">
        <v>0</v>
      </c>
      <c r="FU290">
        <v>0.0242489806666667</v>
      </c>
      <c r="FV290">
        <v>0.712533336240266</v>
      </c>
      <c r="FW290">
        <v>0.0701131938277673</v>
      </c>
      <c r="FX290">
        <v>0</v>
      </c>
      <c r="FY290">
        <v>0</v>
      </c>
      <c r="FZ290">
        <v>2</v>
      </c>
      <c r="GA290" t="s">
        <v>422</v>
      </c>
      <c r="GB290">
        <v>3.20653</v>
      </c>
      <c r="GC290">
        <v>2.75476</v>
      </c>
      <c r="GD290">
        <v>0.16424</v>
      </c>
      <c r="GE290">
        <v>0.164316</v>
      </c>
      <c r="GF290">
        <v>0.0703646</v>
      </c>
      <c r="GG290">
        <v>0.0712224</v>
      </c>
      <c r="GH290">
        <v>32678.9</v>
      </c>
      <c r="GI290">
        <v>35984</v>
      </c>
      <c r="GJ290">
        <v>35422.9</v>
      </c>
      <c r="GK290">
        <v>39075.6</v>
      </c>
      <c r="GL290">
        <v>46666</v>
      </c>
      <c r="GM290">
        <v>52371.2</v>
      </c>
      <c r="GN290">
        <v>55312.2</v>
      </c>
      <c r="GO290">
        <v>62614.1</v>
      </c>
      <c r="GP290">
        <v>2.18265</v>
      </c>
      <c r="GQ290">
        <v>2.3588</v>
      </c>
      <c r="GR290">
        <v>0.0549592</v>
      </c>
      <c r="GS290">
        <v>0</v>
      </c>
      <c r="GT290">
        <v>22.5397</v>
      </c>
      <c r="GU290">
        <v>999.9</v>
      </c>
      <c r="GV290">
        <v>49.396</v>
      </c>
      <c r="GW290">
        <v>21.832</v>
      </c>
      <c r="GX290">
        <v>14.3314</v>
      </c>
      <c r="GY290">
        <v>55.1567</v>
      </c>
      <c r="GZ290">
        <v>34.8998</v>
      </c>
      <c r="HA290">
        <v>2</v>
      </c>
      <c r="HB290">
        <v>-0.193592</v>
      </c>
      <c r="HC290">
        <v>0</v>
      </c>
      <c r="HD290">
        <v>20.1813</v>
      </c>
      <c r="HE290">
        <v>5.20097</v>
      </c>
      <c r="HF290">
        <v>12.0064</v>
      </c>
      <c r="HG290">
        <v>4.9757</v>
      </c>
      <c r="HH290">
        <v>3.293</v>
      </c>
      <c r="HI290">
        <v>456.7</v>
      </c>
      <c r="HJ290">
        <v>9999</v>
      </c>
      <c r="HK290">
        <v>9999</v>
      </c>
      <c r="HL290">
        <v>8593.3</v>
      </c>
      <c r="HM290">
        <v>1.86261</v>
      </c>
      <c r="HN290">
        <v>1.86773</v>
      </c>
      <c r="HO290">
        <v>1.8675</v>
      </c>
      <c r="HP290">
        <v>1.86857</v>
      </c>
      <c r="HQ290">
        <v>1.86951</v>
      </c>
      <c r="HR290">
        <v>1.86554</v>
      </c>
      <c r="HS290">
        <v>1.86669</v>
      </c>
      <c r="HT290">
        <v>1.86805</v>
      </c>
      <c r="HU290">
        <v>5</v>
      </c>
      <c r="HV290">
        <v>0</v>
      </c>
      <c r="HW290">
        <v>0</v>
      </c>
      <c r="HX290">
        <v>0</v>
      </c>
      <c r="HY290" t="s">
        <v>423</v>
      </c>
      <c r="HZ290" t="s">
        <v>424</v>
      </c>
      <c r="IA290" t="s">
        <v>425</v>
      </c>
      <c r="IB290" t="s">
        <v>425</v>
      </c>
      <c r="IC290" t="s">
        <v>425</v>
      </c>
      <c r="ID290" t="s">
        <v>425</v>
      </c>
      <c r="IE290">
        <v>0</v>
      </c>
      <c r="IF290">
        <v>100</v>
      </c>
      <c r="IG290">
        <v>100</v>
      </c>
      <c r="IH290">
        <v>3.394</v>
      </c>
      <c r="II290">
        <v>0.0718</v>
      </c>
      <c r="IJ290">
        <v>2.1281692141418</v>
      </c>
      <c r="IK290">
        <v>0.00126289029031032</v>
      </c>
      <c r="IL290">
        <v>1.41772891061911e-08</v>
      </c>
      <c r="IM290">
        <v>3.84268295795709e-11</v>
      </c>
      <c r="IN290">
        <v>-0.00961934716735676</v>
      </c>
      <c r="IO290">
        <v>-0.0181798780298593</v>
      </c>
      <c r="IP290">
        <v>0.00198435848900387</v>
      </c>
      <c r="IQ290">
        <v>-1.69116240974151e-05</v>
      </c>
      <c r="IR290">
        <v>-3</v>
      </c>
      <c r="IS290">
        <v>2251</v>
      </c>
      <c r="IT290">
        <v>1</v>
      </c>
      <c r="IU290">
        <v>27</v>
      </c>
      <c r="IV290">
        <v>5961.4</v>
      </c>
      <c r="IW290">
        <v>5961.5</v>
      </c>
      <c r="IX290">
        <v>0.150146</v>
      </c>
      <c r="IY290">
        <v>4.99756</v>
      </c>
      <c r="IZ290">
        <v>2.24854</v>
      </c>
      <c r="JA290">
        <v>2.60376</v>
      </c>
      <c r="JB290">
        <v>1.99585</v>
      </c>
      <c r="JC290">
        <v>2.38159</v>
      </c>
      <c r="JD290">
        <v>26.1898</v>
      </c>
      <c r="JE290">
        <v>14.5261</v>
      </c>
      <c r="JF290">
        <v>2</v>
      </c>
      <c r="JG290">
        <v>619.139</v>
      </c>
      <c r="JH290">
        <v>760.648</v>
      </c>
      <c r="JI290">
        <v>23.1604</v>
      </c>
      <c r="JJ290">
        <v>24.6665</v>
      </c>
      <c r="JK290">
        <v>30.0011</v>
      </c>
      <c r="JL290">
        <v>24.4646</v>
      </c>
      <c r="JM290">
        <v>24.3932</v>
      </c>
      <c r="JN290">
        <v>-1</v>
      </c>
      <c r="JO290">
        <v>-30</v>
      </c>
      <c r="JP290">
        <v>-30</v>
      </c>
      <c r="JQ290">
        <v>-999.9</v>
      </c>
      <c r="JR290">
        <v>420.1</v>
      </c>
      <c r="JS290">
        <v>0</v>
      </c>
      <c r="JT290">
        <v>102.649</v>
      </c>
      <c r="JU290">
        <v>104.262</v>
      </c>
    </row>
    <row r="291" spans="1:281">
      <c r="A291">
        <v>275</v>
      </c>
      <c r="B291">
        <v>1654196899.6</v>
      </c>
      <c r="C291">
        <v>16442.5</v>
      </c>
      <c r="D291" t="s">
        <v>973</v>
      </c>
      <c r="E291" t="s">
        <v>974</v>
      </c>
      <c r="F291">
        <v>5</v>
      </c>
      <c r="G291" t="s">
        <v>417</v>
      </c>
      <c r="H291" t="s">
        <v>418</v>
      </c>
      <c r="I291">
        <v>1654196896.6</v>
      </c>
      <c r="J291">
        <f>(K291)/1000</f>
        <v>0</v>
      </c>
      <c r="K291">
        <f>IF(CZ291, AN291, AH291)</f>
        <v>0</v>
      </c>
      <c r="L291">
        <f>IF(CZ291, AI291, AG291)</f>
        <v>0</v>
      </c>
      <c r="M291">
        <f>DB291 - IF(AU291&gt;1, L291*CV291*100.0/(AW291*DP291), 0)</f>
        <v>0</v>
      </c>
      <c r="N291">
        <f>((T291-J291/2)*M291-L291)/(T291+J291/2)</f>
        <v>0</v>
      </c>
      <c r="O291">
        <f>N291*(DI291+DJ291)/1000.0</f>
        <v>0</v>
      </c>
      <c r="P291">
        <f>(DB291 - IF(AU291&gt;1, L291*CV291*100.0/(AW291*DP291), 0))*(DI291+DJ291)/1000.0</f>
        <v>0</v>
      </c>
      <c r="Q291">
        <f>2.0/((1/S291-1/R291)+SIGN(S291)*SQRT((1/S291-1/R291)*(1/S291-1/R291) + 4*CW291/((CW291+1)*(CW291+1))*(2*1/S291*1/R291-1/R291*1/R291)))</f>
        <v>0</v>
      </c>
      <c r="R291">
        <f>IF(LEFT(CX291,1)&lt;&gt;"0",IF(LEFT(CX291,1)="1",3.0,CY291),$D$5+$E$5*(DP291*DI291/($K$5*1000))+$F$5*(DP291*DI291/($K$5*1000))*MAX(MIN(CV291,$J$5),$I$5)*MAX(MIN(CV291,$J$5),$I$5)+$G$5*MAX(MIN(CV291,$J$5),$I$5)*(DP291*DI291/($K$5*1000))+$H$5*(DP291*DI291/($K$5*1000))*(DP291*DI291/($K$5*1000)))</f>
        <v>0</v>
      </c>
      <c r="S291">
        <f>J291*(1000-(1000*0.61365*exp(17.502*W291/(240.97+W291))/(DI291+DJ291)+DD291)/2)/(1000*0.61365*exp(17.502*W291/(240.97+W291))/(DI291+DJ291)-DD291)</f>
        <v>0</v>
      </c>
      <c r="T291">
        <f>1/((CW291+1)/(Q291/1.6)+1/(R291/1.37)) + CW291/((CW291+1)/(Q291/1.6) + CW291/(R291/1.37))</f>
        <v>0</v>
      </c>
      <c r="U291">
        <f>(CR291*CU291)</f>
        <v>0</v>
      </c>
      <c r="V291">
        <f>(DK291+(U291+2*0.95*5.67E-8*(((DK291+$B$7)+273)^4-(DK291+273)^4)-44100*J291)/(1.84*29.3*R291+8*0.95*5.67E-8*(DK291+273)^3))</f>
        <v>0</v>
      </c>
      <c r="W291">
        <f>($C$7*DL291+$D$7*DM291+$E$7*V291)</f>
        <v>0</v>
      </c>
      <c r="X291">
        <f>0.61365*exp(17.502*W291/(240.97+W291))</f>
        <v>0</v>
      </c>
      <c r="Y291">
        <f>(Z291/AA291*100)</f>
        <v>0</v>
      </c>
      <c r="Z291">
        <f>DD291*(DI291+DJ291)/1000</f>
        <v>0</v>
      </c>
      <c r="AA291">
        <f>0.61365*exp(17.502*DK291/(240.97+DK291))</f>
        <v>0</v>
      </c>
      <c r="AB291">
        <f>(X291-DD291*(DI291+DJ291)/1000)</f>
        <v>0</v>
      </c>
      <c r="AC291">
        <f>(-J291*44100)</f>
        <v>0</v>
      </c>
      <c r="AD291">
        <f>2*29.3*R291*0.92*(DK291-W291)</f>
        <v>0</v>
      </c>
      <c r="AE291">
        <f>2*0.95*5.67E-8*(((DK291+$B$7)+273)^4-(W291+273)^4)</f>
        <v>0</v>
      </c>
      <c r="AF291">
        <f>U291+AE291+AC291+AD291</f>
        <v>0</v>
      </c>
      <c r="AG291">
        <f>DH291*AU291*(DC291-DB291*(1000-AU291*DE291)/(1000-AU291*DD291))/(100*CV291)</f>
        <v>0</v>
      </c>
      <c r="AH291">
        <f>1000*DH291*AU291*(DD291-DE291)/(100*CV291*(1000-AU291*DD291))</f>
        <v>0</v>
      </c>
      <c r="AI291">
        <f>(AJ291 - AK291 - DI291*1E3/(8.314*(DK291+273.15)) * AM291/DH291 * AL291) * DH291/(100*CV291) * (1000 - DE291)/1000</f>
        <v>0</v>
      </c>
      <c r="AJ291">
        <v>930.620412051051</v>
      </c>
      <c r="AK291">
        <v>933.304490909091</v>
      </c>
      <c r="AL291">
        <v>-0.848527553736204</v>
      </c>
      <c r="AM291">
        <v>66.9187214372058</v>
      </c>
      <c r="AN291">
        <f>(AP291 - AO291 + DI291*1E3/(8.314*(DK291+273.15)) * AR291/DH291 * AQ291) * DH291/(100*CV291) * 1000/(1000 - AP291)</f>
        <v>0</v>
      </c>
      <c r="AO291">
        <v>13.8611369971448</v>
      </c>
      <c r="AP291">
        <v>13.8897163636364</v>
      </c>
      <c r="AQ291">
        <v>-0.0106420727832773</v>
      </c>
      <c r="AR291">
        <v>78.3317993378025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MAX(0,($B$13+$C$13*DP291)/(1+$D$13*DP291)*DI291/(DK291+273)*$E$13)</f>
        <v>0</v>
      </c>
      <c r="AX291" t="s">
        <v>419</v>
      </c>
      <c r="AY291" t="s">
        <v>419</v>
      </c>
      <c r="AZ291">
        <v>0</v>
      </c>
      <c r="BA291">
        <v>0</v>
      </c>
      <c r="BB291">
        <f>1-AZ291/BA291</f>
        <v>0</v>
      </c>
      <c r="BC291">
        <v>0</v>
      </c>
      <c r="BD291" t="s">
        <v>419</v>
      </c>
      <c r="BE291" t="s">
        <v>419</v>
      </c>
      <c r="BF291">
        <v>0</v>
      </c>
      <c r="BG291">
        <v>0</v>
      </c>
      <c r="BH291">
        <f>1-BF291/BG291</f>
        <v>0</v>
      </c>
      <c r="BI291">
        <v>0.5</v>
      </c>
      <c r="BJ291">
        <f>CS291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419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f>$B$11*DQ291+$C$11*DR291+$F$11*EC291*(1-EF291)</f>
        <v>0</v>
      </c>
      <c r="CS291">
        <f>CR291*CT291</f>
        <v>0</v>
      </c>
      <c r="CT291">
        <f>($B$11*$D$9+$C$11*$D$9+$F$11*((EP291+EH291)/MAX(EP291+EH291+EQ291, 0.1)*$I$9+EQ291/MAX(EP291+EH291+EQ291, 0.1)*$J$9))/($B$11+$C$11+$F$11)</f>
        <v>0</v>
      </c>
      <c r="CU291">
        <f>($B$11*$K$9+$C$11*$K$9+$F$11*((EP291+EH291)/MAX(EP291+EH291+EQ291, 0.1)*$P$9+EQ291/MAX(EP291+EH291+EQ291, 0.1)*$Q$9))/($B$11+$C$11+$F$11)</f>
        <v>0</v>
      </c>
      <c r="CV291">
        <v>6</v>
      </c>
      <c r="CW291">
        <v>0.5</v>
      </c>
      <c r="CX291" t="s">
        <v>420</v>
      </c>
      <c r="CY291">
        <v>2</v>
      </c>
      <c r="CZ291" t="b">
        <v>1</v>
      </c>
      <c r="DA291">
        <v>1654196896.6</v>
      </c>
      <c r="DB291">
        <v>922.449454545455</v>
      </c>
      <c r="DC291">
        <v>918.270272727273</v>
      </c>
      <c r="DD291">
        <v>13.9000454545455</v>
      </c>
      <c r="DE291">
        <v>13.8692727272727</v>
      </c>
      <c r="DF291">
        <v>919.118727272727</v>
      </c>
      <c r="DG291">
        <v>13.8263909090909</v>
      </c>
      <c r="DH291">
        <v>600.031272727273</v>
      </c>
      <c r="DI291">
        <v>90.5231636363636</v>
      </c>
      <c r="DJ291">
        <v>0.100203627272727</v>
      </c>
      <c r="DK291">
        <v>23.8460909090909</v>
      </c>
      <c r="DL291">
        <v>23.5671545454545</v>
      </c>
      <c r="DM291">
        <v>999.9</v>
      </c>
      <c r="DN291">
        <v>0</v>
      </c>
      <c r="DO291">
        <v>0</v>
      </c>
      <c r="DP291">
        <v>9974.59545454546</v>
      </c>
      <c r="DQ291">
        <v>0</v>
      </c>
      <c r="DR291">
        <v>920.846181818182</v>
      </c>
      <c r="DS291">
        <v>4.17915909090909</v>
      </c>
      <c r="DT291">
        <v>935.452272727273</v>
      </c>
      <c r="DU291">
        <v>931.184909090909</v>
      </c>
      <c r="DV291">
        <v>0.03078628</v>
      </c>
      <c r="DW291">
        <v>918.270272727273</v>
      </c>
      <c r="DX291">
        <v>13.8692727272727</v>
      </c>
      <c r="DY291">
        <v>1.25827818181818</v>
      </c>
      <c r="DZ291">
        <v>1.25548909090909</v>
      </c>
      <c r="EA291">
        <v>10.3095090909091</v>
      </c>
      <c r="EB291">
        <v>10.2762636363636</v>
      </c>
      <c r="EC291">
        <v>0</v>
      </c>
      <c r="ED291">
        <v>0</v>
      </c>
      <c r="EE291">
        <v>0</v>
      </c>
      <c r="EF291">
        <v>0</v>
      </c>
      <c r="EG291">
        <v>-4.5</v>
      </c>
      <c r="EH291">
        <v>0</v>
      </c>
      <c r="EI291">
        <v>34.9090909090909</v>
      </c>
      <c r="EJ291">
        <v>-1.86363636363636</v>
      </c>
      <c r="EK291">
        <v>34</v>
      </c>
      <c r="EL291">
        <v>40.875</v>
      </c>
      <c r="EM291">
        <v>36.562</v>
      </c>
      <c r="EN291">
        <v>41.187</v>
      </c>
      <c r="EO291">
        <v>35.25</v>
      </c>
      <c r="EP291">
        <v>0</v>
      </c>
      <c r="EQ291">
        <v>0</v>
      </c>
      <c r="ER291">
        <v>0</v>
      </c>
      <c r="ES291">
        <v>1654196900.5</v>
      </c>
      <c r="ET291">
        <v>0</v>
      </c>
      <c r="EU291">
        <v>2.28846153846154</v>
      </c>
      <c r="EV291">
        <v>-66.4444445030113</v>
      </c>
      <c r="EW291">
        <v>29.4871789315837</v>
      </c>
      <c r="EX291">
        <v>33.9807692307692</v>
      </c>
      <c r="EY291">
        <v>15</v>
      </c>
      <c r="EZ291">
        <v>0</v>
      </c>
      <c r="FA291" t="s">
        <v>421</v>
      </c>
      <c r="FB291">
        <v>1653839153.1</v>
      </c>
      <c r="FC291">
        <v>1653839148.6</v>
      </c>
      <c r="FD291">
        <v>0</v>
      </c>
      <c r="FE291">
        <v>0.832</v>
      </c>
      <c r="FF291">
        <v>0.044</v>
      </c>
      <c r="FG291">
        <v>2.673</v>
      </c>
      <c r="FH291">
        <v>0.008</v>
      </c>
      <c r="FI291">
        <v>427</v>
      </c>
      <c r="FJ291">
        <v>11</v>
      </c>
      <c r="FK291">
        <v>0.49</v>
      </c>
      <c r="FL291">
        <v>0.23</v>
      </c>
      <c r="FM291">
        <v>4.24105483870968</v>
      </c>
      <c r="FN291">
        <v>-0.901042741935499</v>
      </c>
      <c r="FO291">
        <v>0.0963142689281683</v>
      </c>
      <c r="FP291">
        <v>-1</v>
      </c>
      <c r="FQ291">
        <v>1.80769230769231</v>
      </c>
      <c r="FR291">
        <v>-77.4700857070932</v>
      </c>
      <c r="FS291">
        <v>9.53341988347079</v>
      </c>
      <c r="FT291">
        <v>0</v>
      </c>
      <c r="FU291">
        <v>0.0188245458064516</v>
      </c>
      <c r="FV291">
        <v>0.534987263225807</v>
      </c>
      <c r="FW291">
        <v>0.0690614257078943</v>
      </c>
      <c r="FX291">
        <v>0</v>
      </c>
      <c r="FY291">
        <v>0</v>
      </c>
      <c r="FZ291">
        <v>2</v>
      </c>
      <c r="GA291" t="s">
        <v>422</v>
      </c>
      <c r="GB291">
        <v>3.20653</v>
      </c>
      <c r="GC291">
        <v>2.75482</v>
      </c>
      <c r="GD291">
        <v>0.158893</v>
      </c>
      <c r="GE291">
        <v>0.158787</v>
      </c>
      <c r="GF291">
        <v>0.0705823</v>
      </c>
      <c r="GG291">
        <v>0.0714942</v>
      </c>
      <c r="GH291">
        <v>32878.8</v>
      </c>
      <c r="GI291">
        <v>36209.1</v>
      </c>
      <c r="GJ291">
        <v>35414.3</v>
      </c>
      <c r="GK291">
        <v>39063</v>
      </c>
      <c r="GL291">
        <v>46646.1</v>
      </c>
      <c r="GM291">
        <v>52339.8</v>
      </c>
      <c r="GN291">
        <v>55302</v>
      </c>
      <c r="GO291">
        <v>62595.4</v>
      </c>
      <c r="GP291">
        <v>2.18033</v>
      </c>
      <c r="GQ291">
        <v>2.35532</v>
      </c>
      <c r="GR291">
        <v>0.0557192</v>
      </c>
      <c r="GS291">
        <v>0</v>
      </c>
      <c r="GT291">
        <v>22.6597</v>
      </c>
      <c r="GU291">
        <v>999.9</v>
      </c>
      <c r="GV291">
        <v>49.347</v>
      </c>
      <c r="GW291">
        <v>21.953</v>
      </c>
      <c r="GX291">
        <v>14.4227</v>
      </c>
      <c r="GY291">
        <v>55.0067</v>
      </c>
      <c r="GZ291">
        <v>34.9559</v>
      </c>
      <c r="HA291">
        <v>2</v>
      </c>
      <c r="HB291">
        <v>-0.181189</v>
      </c>
      <c r="HC291">
        <v>0</v>
      </c>
      <c r="HD291">
        <v>20.1814</v>
      </c>
      <c r="HE291">
        <v>5.20231</v>
      </c>
      <c r="HF291">
        <v>12.0085</v>
      </c>
      <c r="HG291">
        <v>4.9758</v>
      </c>
      <c r="HH291">
        <v>3.29303</v>
      </c>
      <c r="HI291">
        <v>456.7</v>
      </c>
      <c r="HJ291">
        <v>9999</v>
      </c>
      <c r="HK291">
        <v>9999</v>
      </c>
      <c r="HL291">
        <v>8593.3</v>
      </c>
      <c r="HM291">
        <v>1.86257</v>
      </c>
      <c r="HN291">
        <v>1.86773</v>
      </c>
      <c r="HO291">
        <v>1.86751</v>
      </c>
      <c r="HP291">
        <v>1.86858</v>
      </c>
      <c r="HQ291">
        <v>1.86951</v>
      </c>
      <c r="HR291">
        <v>1.86554</v>
      </c>
      <c r="HS291">
        <v>1.86669</v>
      </c>
      <c r="HT291">
        <v>1.86807</v>
      </c>
      <c r="HU291">
        <v>5</v>
      </c>
      <c r="HV291">
        <v>0</v>
      </c>
      <c r="HW291">
        <v>0</v>
      </c>
      <c r="HX291">
        <v>0</v>
      </c>
      <c r="HY291" t="s">
        <v>423</v>
      </c>
      <c r="HZ291" t="s">
        <v>424</v>
      </c>
      <c r="IA291" t="s">
        <v>425</v>
      </c>
      <c r="IB291" t="s">
        <v>425</v>
      </c>
      <c r="IC291" t="s">
        <v>425</v>
      </c>
      <c r="ID291" t="s">
        <v>425</v>
      </c>
      <c r="IE291">
        <v>0</v>
      </c>
      <c r="IF291">
        <v>100</v>
      </c>
      <c r="IG291">
        <v>100</v>
      </c>
      <c r="IH291">
        <v>3.327</v>
      </c>
      <c r="II291">
        <v>0.0735</v>
      </c>
      <c r="IJ291">
        <v>2.1281692141418</v>
      </c>
      <c r="IK291">
        <v>0.00126289029031032</v>
      </c>
      <c r="IL291">
        <v>1.41772891061911e-08</v>
      </c>
      <c r="IM291">
        <v>3.84268295795709e-11</v>
      </c>
      <c r="IN291">
        <v>-0.00961934716735676</v>
      </c>
      <c r="IO291">
        <v>-0.0181798780298593</v>
      </c>
      <c r="IP291">
        <v>0.00198435848900387</v>
      </c>
      <c r="IQ291">
        <v>-1.69116240974151e-05</v>
      </c>
      <c r="IR291">
        <v>-3</v>
      </c>
      <c r="IS291">
        <v>2251</v>
      </c>
      <c r="IT291">
        <v>1</v>
      </c>
      <c r="IU291">
        <v>27</v>
      </c>
      <c r="IV291">
        <v>5962.4</v>
      </c>
      <c r="IW291">
        <v>5962.5</v>
      </c>
      <c r="IX291">
        <v>0.150146</v>
      </c>
      <c r="IY291">
        <v>4.99756</v>
      </c>
      <c r="IZ291">
        <v>2.24854</v>
      </c>
      <c r="JA291">
        <v>2.60376</v>
      </c>
      <c r="JB291">
        <v>1.99585</v>
      </c>
      <c r="JC291">
        <v>2.38159</v>
      </c>
      <c r="JD291">
        <v>26.3341</v>
      </c>
      <c r="JE291">
        <v>14.5261</v>
      </c>
      <c r="JF291">
        <v>2</v>
      </c>
      <c r="JG291">
        <v>619.374</v>
      </c>
      <c r="JH291">
        <v>759.957</v>
      </c>
      <c r="JI291">
        <v>23.3243</v>
      </c>
      <c r="JJ291">
        <v>24.8361</v>
      </c>
      <c r="JK291">
        <v>30.0011</v>
      </c>
      <c r="JL291">
        <v>24.6359</v>
      </c>
      <c r="JM291">
        <v>24.5637</v>
      </c>
      <c r="JN291">
        <v>-1</v>
      </c>
      <c r="JO291">
        <v>-30</v>
      </c>
      <c r="JP291">
        <v>-30</v>
      </c>
      <c r="JQ291">
        <v>-999.9</v>
      </c>
      <c r="JR291">
        <v>420.1</v>
      </c>
      <c r="JS291">
        <v>0</v>
      </c>
      <c r="JT291">
        <v>102.628</v>
      </c>
      <c r="JU291">
        <v>104.23</v>
      </c>
    </row>
    <row r="292" spans="1:281">
      <c r="A292">
        <v>276</v>
      </c>
      <c r="B292">
        <v>1654196959.6</v>
      </c>
      <c r="C292">
        <v>16502.5</v>
      </c>
      <c r="D292" t="s">
        <v>975</v>
      </c>
      <c r="E292" t="s">
        <v>976</v>
      </c>
      <c r="F292">
        <v>5</v>
      </c>
      <c r="G292" t="s">
        <v>417</v>
      </c>
      <c r="H292" t="s">
        <v>418</v>
      </c>
      <c r="I292">
        <v>1654196956.6</v>
      </c>
      <c r="J292">
        <f>(K292)/1000</f>
        <v>0</v>
      </c>
      <c r="K292">
        <f>IF(CZ292, AN292, AH292)</f>
        <v>0</v>
      </c>
      <c r="L292">
        <f>IF(CZ292, AI292, AG292)</f>
        <v>0</v>
      </c>
      <c r="M292">
        <f>DB292 - IF(AU292&gt;1, L292*CV292*100.0/(AW292*DP292), 0)</f>
        <v>0</v>
      </c>
      <c r="N292">
        <f>((T292-J292/2)*M292-L292)/(T292+J292/2)</f>
        <v>0</v>
      </c>
      <c r="O292">
        <f>N292*(DI292+DJ292)/1000.0</f>
        <v>0</v>
      </c>
      <c r="P292">
        <f>(DB292 - IF(AU292&gt;1, L292*CV292*100.0/(AW292*DP292), 0))*(DI292+DJ292)/1000.0</f>
        <v>0</v>
      </c>
      <c r="Q292">
        <f>2.0/((1/S292-1/R292)+SIGN(S292)*SQRT((1/S292-1/R292)*(1/S292-1/R292) + 4*CW292/((CW292+1)*(CW292+1))*(2*1/S292*1/R292-1/R292*1/R292)))</f>
        <v>0</v>
      </c>
      <c r="R292">
        <f>IF(LEFT(CX292,1)&lt;&gt;"0",IF(LEFT(CX292,1)="1",3.0,CY292),$D$5+$E$5*(DP292*DI292/($K$5*1000))+$F$5*(DP292*DI292/($K$5*1000))*MAX(MIN(CV292,$J$5),$I$5)*MAX(MIN(CV292,$J$5),$I$5)+$G$5*MAX(MIN(CV292,$J$5),$I$5)*(DP292*DI292/($K$5*1000))+$H$5*(DP292*DI292/($K$5*1000))*(DP292*DI292/($K$5*1000)))</f>
        <v>0</v>
      </c>
      <c r="S292">
        <f>J292*(1000-(1000*0.61365*exp(17.502*W292/(240.97+W292))/(DI292+DJ292)+DD292)/2)/(1000*0.61365*exp(17.502*W292/(240.97+W292))/(DI292+DJ292)-DD292)</f>
        <v>0</v>
      </c>
      <c r="T292">
        <f>1/((CW292+1)/(Q292/1.6)+1/(R292/1.37)) + CW292/((CW292+1)/(Q292/1.6) + CW292/(R292/1.37))</f>
        <v>0</v>
      </c>
      <c r="U292">
        <f>(CR292*CU292)</f>
        <v>0</v>
      </c>
      <c r="V292">
        <f>(DK292+(U292+2*0.95*5.67E-8*(((DK292+$B$7)+273)^4-(DK292+273)^4)-44100*J292)/(1.84*29.3*R292+8*0.95*5.67E-8*(DK292+273)^3))</f>
        <v>0</v>
      </c>
      <c r="W292">
        <f>($C$7*DL292+$D$7*DM292+$E$7*V292)</f>
        <v>0</v>
      </c>
      <c r="X292">
        <f>0.61365*exp(17.502*W292/(240.97+W292))</f>
        <v>0</v>
      </c>
      <c r="Y292">
        <f>(Z292/AA292*100)</f>
        <v>0</v>
      </c>
      <c r="Z292">
        <f>DD292*(DI292+DJ292)/1000</f>
        <v>0</v>
      </c>
      <c r="AA292">
        <f>0.61365*exp(17.502*DK292/(240.97+DK292))</f>
        <v>0</v>
      </c>
      <c r="AB292">
        <f>(X292-DD292*(DI292+DJ292)/1000)</f>
        <v>0</v>
      </c>
      <c r="AC292">
        <f>(-J292*44100)</f>
        <v>0</v>
      </c>
      <c r="AD292">
        <f>2*29.3*R292*0.92*(DK292-W292)</f>
        <v>0</v>
      </c>
      <c r="AE292">
        <f>2*0.95*5.67E-8*(((DK292+$B$7)+273)^4-(W292+273)^4)</f>
        <v>0</v>
      </c>
      <c r="AF292">
        <f>U292+AE292+AC292+AD292</f>
        <v>0</v>
      </c>
      <c r="AG292">
        <f>DH292*AU292*(DC292-DB292*(1000-AU292*DE292)/(1000-AU292*DD292))/(100*CV292)</f>
        <v>0</v>
      </c>
      <c r="AH292">
        <f>1000*DH292*AU292*(DD292-DE292)/(100*CV292*(1000-AU292*DD292))</f>
        <v>0</v>
      </c>
      <c r="AI292">
        <f>(AJ292 - AK292 - DI292*1E3/(8.314*(DK292+273.15)) * AM292/DH292 * AL292) * DH292/(100*CV292) * (1000 - DE292)/1000</f>
        <v>0</v>
      </c>
      <c r="AJ292">
        <v>883.70468612272</v>
      </c>
      <c r="AK292">
        <v>885.959836363637</v>
      </c>
      <c r="AL292">
        <v>-0.685364620269877</v>
      </c>
      <c r="AM292">
        <v>66.9187214372058</v>
      </c>
      <c r="AN292">
        <f>(AP292 - AO292 + DI292*1E3/(8.314*(DK292+273.15)) * AR292/DH292 * AQ292) * DH292/(100*CV292) * 1000/(1000 - AP292)</f>
        <v>0</v>
      </c>
      <c r="AO292">
        <v>13.8578815153051</v>
      </c>
      <c r="AP292">
        <v>13.8992593939394</v>
      </c>
      <c r="AQ292">
        <v>-0.0152672696011505</v>
      </c>
      <c r="AR292">
        <v>78.3317993378025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MAX(0,($B$13+$C$13*DP292)/(1+$D$13*DP292)*DI292/(DK292+273)*$E$13)</f>
        <v>0</v>
      </c>
      <c r="AX292" t="s">
        <v>419</v>
      </c>
      <c r="AY292" t="s">
        <v>419</v>
      </c>
      <c r="AZ292">
        <v>0</v>
      </c>
      <c r="BA292">
        <v>0</v>
      </c>
      <c r="BB292">
        <f>1-AZ292/BA292</f>
        <v>0</v>
      </c>
      <c r="BC292">
        <v>0</v>
      </c>
      <c r="BD292" t="s">
        <v>419</v>
      </c>
      <c r="BE292" t="s">
        <v>419</v>
      </c>
      <c r="BF292">
        <v>0</v>
      </c>
      <c r="BG292">
        <v>0</v>
      </c>
      <c r="BH292">
        <f>1-BF292/BG292</f>
        <v>0</v>
      </c>
      <c r="BI292">
        <v>0.5</v>
      </c>
      <c r="BJ292">
        <f>CS292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419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f>$B$11*DQ292+$C$11*DR292+$F$11*EC292*(1-EF292)</f>
        <v>0</v>
      </c>
      <c r="CS292">
        <f>CR292*CT292</f>
        <v>0</v>
      </c>
      <c r="CT292">
        <f>($B$11*$D$9+$C$11*$D$9+$F$11*((EP292+EH292)/MAX(EP292+EH292+EQ292, 0.1)*$I$9+EQ292/MAX(EP292+EH292+EQ292, 0.1)*$J$9))/($B$11+$C$11+$F$11)</f>
        <v>0</v>
      </c>
      <c r="CU292">
        <f>($B$11*$K$9+$C$11*$K$9+$F$11*((EP292+EH292)/MAX(EP292+EH292+EQ292, 0.1)*$P$9+EQ292/MAX(EP292+EH292+EQ292, 0.1)*$Q$9))/($B$11+$C$11+$F$11)</f>
        <v>0</v>
      </c>
      <c r="CV292">
        <v>6</v>
      </c>
      <c r="CW292">
        <v>0.5</v>
      </c>
      <c r="CX292" t="s">
        <v>420</v>
      </c>
      <c r="CY292">
        <v>2</v>
      </c>
      <c r="CZ292" t="b">
        <v>1</v>
      </c>
      <c r="DA292">
        <v>1654196956.6</v>
      </c>
      <c r="DB292">
        <v>875.333636363636</v>
      </c>
      <c r="DC292">
        <v>871.903909090909</v>
      </c>
      <c r="DD292">
        <v>13.9157</v>
      </c>
      <c r="DE292">
        <v>13.8715818181818</v>
      </c>
      <c r="DF292">
        <v>872.067818181818</v>
      </c>
      <c r="DG292">
        <v>13.8416090909091</v>
      </c>
      <c r="DH292">
        <v>599.988454545454</v>
      </c>
      <c r="DI292">
        <v>90.5253636363636</v>
      </c>
      <c r="DJ292">
        <v>0.0999874272727273</v>
      </c>
      <c r="DK292">
        <v>23.9818909090909</v>
      </c>
      <c r="DL292">
        <v>23.7066</v>
      </c>
      <c r="DM292">
        <v>999.9</v>
      </c>
      <c r="DN292">
        <v>0</v>
      </c>
      <c r="DO292">
        <v>0</v>
      </c>
      <c r="DP292">
        <v>9998.17727272727</v>
      </c>
      <c r="DQ292">
        <v>0</v>
      </c>
      <c r="DR292">
        <v>920.612272727273</v>
      </c>
      <c r="DS292">
        <v>3.42964727272727</v>
      </c>
      <c r="DT292">
        <v>887.686363636364</v>
      </c>
      <c r="DU292">
        <v>884.168727272727</v>
      </c>
      <c r="DV292">
        <v>0.0440907954545455</v>
      </c>
      <c r="DW292">
        <v>871.903909090909</v>
      </c>
      <c r="DX292">
        <v>13.8715818181818</v>
      </c>
      <c r="DY292">
        <v>1.25972272727273</v>
      </c>
      <c r="DZ292">
        <v>1.25573090909091</v>
      </c>
      <c r="EA292">
        <v>10.3267090909091</v>
      </c>
      <c r="EB292">
        <v>10.2790363636364</v>
      </c>
      <c r="EC292">
        <v>0</v>
      </c>
      <c r="ED292">
        <v>0</v>
      </c>
      <c r="EE292">
        <v>0</v>
      </c>
      <c r="EF292">
        <v>0</v>
      </c>
      <c r="EG292">
        <v>4.27272727272727</v>
      </c>
      <c r="EH292">
        <v>0</v>
      </c>
      <c r="EI292">
        <v>29.2272727272727</v>
      </c>
      <c r="EJ292">
        <v>-2.31818181818182</v>
      </c>
      <c r="EK292">
        <v>34.125</v>
      </c>
      <c r="EL292">
        <v>41</v>
      </c>
      <c r="EM292">
        <v>36.687</v>
      </c>
      <c r="EN292">
        <v>41.3234545454545</v>
      </c>
      <c r="EO292">
        <v>35.4088181818182</v>
      </c>
      <c r="EP292">
        <v>0</v>
      </c>
      <c r="EQ292">
        <v>0</v>
      </c>
      <c r="ER292">
        <v>0</v>
      </c>
      <c r="ES292">
        <v>1654196960.5</v>
      </c>
      <c r="ET292">
        <v>0</v>
      </c>
      <c r="EU292">
        <v>3.09615384615385</v>
      </c>
      <c r="EV292">
        <v>35.4700849118189</v>
      </c>
      <c r="EW292">
        <v>-5.33333271566379</v>
      </c>
      <c r="EX292">
        <v>30.6538461538462</v>
      </c>
      <c r="EY292">
        <v>15</v>
      </c>
      <c r="EZ292">
        <v>0</v>
      </c>
      <c r="FA292" t="s">
        <v>421</v>
      </c>
      <c r="FB292">
        <v>1653839153.1</v>
      </c>
      <c r="FC292">
        <v>1653839148.6</v>
      </c>
      <c r="FD292">
        <v>0</v>
      </c>
      <c r="FE292">
        <v>0.832</v>
      </c>
      <c r="FF292">
        <v>0.044</v>
      </c>
      <c r="FG292">
        <v>2.673</v>
      </c>
      <c r="FH292">
        <v>0.008</v>
      </c>
      <c r="FI292">
        <v>427</v>
      </c>
      <c r="FJ292">
        <v>11</v>
      </c>
      <c r="FK292">
        <v>0.49</v>
      </c>
      <c r="FL292">
        <v>0.23</v>
      </c>
      <c r="FM292">
        <v>3.67652322580645</v>
      </c>
      <c r="FN292">
        <v>-2.14670661290324</v>
      </c>
      <c r="FO292">
        <v>0.215185989176761</v>
      </c>
      <c r="FP292">
        <v>-1</v>
      </c>
      <c r="FQ292">
        <v>3.19230769230769</v>
      </c>
      <c r="FR292">
        <v>18.3931620487277</v>
      </c>
      <c r="FS292">
        <v>10.231058411182</v>
      </c>
      <c r="FT292">
        <v>0</v>
      </c>
      <c r="FU292">
        <v>0.0399535229032258</v>
      </c>
      <c r="FV292">
        <v>0.614277962419355</v>
      </c>
      <c r="FW292">
        <v>0.0906324307999568</v>
      </c>
      <c r="FX292">
        <v>0</v>
      </c>
      <c r="FY292">
        <v>0</v>
      </c>
      <c r="FZ292">
        <v>2</v>
      </c>
      <c r="GA292" t="s">
        <v>422</v>
      </c>
      <c r="GB292">
        <v>3.20643</v>
      </c>
      <c r="GC292">
        <v>2.75492</v>
      </c>
      <c r="GD292">
        <v>0.15354</v>
      </c>
      <c r="GE292">
        <v>0.153508</v>
      </c>
      <c r="GF292">
        <v>0.0705966</v>
      </c>
      <c r="GG292">
        <v>0.0716608</v>
      </c>
      <c r="GH292">
        <v>33078.9</v>
      </c>
      <c r="GI292">
        <v>36423.4</v>
      </c>
      <c r="GJ292">
        <v>35405.7</v>
      </c>
      <c r="GK292">
        <v>39050.4</v>
      </c>
      <c r="GL292">
        <v>46635.8</v>
      </c>
      <c r="GM292">
        <v>52315.1</v>
      </c>
      <c r="GN292">
        <v>55291</v>
      </c>
      <c r="GO292">
        <v>62577.4</v>
      </c>
      <c r="GP292">
        <v>2.1778</v>
      </c>
      <c r="GQ292">
        <v>2.3519</v>
      </c>
      <c r="GR292">
        <v>0.0573359</v>
      </c>
      <c r="GS292">
        <v>0</v>
      </c>
      <c r="GT292">
        <v>22.7704</v>
      </c>
      <c r="GU292">
        <v>999.9</v>
      </c>
      <c r="GV292">
        <v>49.249</v>
      </c>
      <c r="GW292">
        <v>22.064</v>
      </c>
      <c r="GX292">
        <v>14.4911</v>
      </c>
      <c r="GY292">
        <v>54.8567</v>
      </c>
      <c r="GZ292">
        <v>34.9199</v>
      </c>
      <c r="HA292">
        <v>2</v>
      </c>
      <c r="HB292">
        <v>-0.169309</v>
      </c>
      <c r="HC292">
        <v>0</v>
      </c>
      <c r="HD292">
        <v>20.1814</v>
      </c>
      <c r="HE292">
        <v>5.20336</v>
      </c>
      <c r="HF292">
        <v>12.0092</v>
      </c>
      <c r="HG292">
        <v>4.9758</v>
      </c>
      <c r="HH292">
        <v>3.29303</v>
      </c>
      <c r="HI292">
        <v>456.7</v>
      </c>
      <c r="HJ292">
        <v>9999</v>
      </c>
      <c r="HK292">
        <v>9999</v>
      </c>
      <c r="HL292">
        <v>8593.3</v>
      </c>
      <c r="HM292">
        <v>1.8626</v>
      </c>
      <c r="HN292">
        <v>1.86775</v>
      </c>
      <c r="HO292">
        <v>1.86752</v>
      </c>
      <c r="HP292">
        <v>1.86859</v>
      </c>
      <c r="HQ292">
        <v>1.8695</v>
      </c>
      <c r="HR292">
        <v>1.86554</v>
      </c>
      <c r="HS292">
        <v>1.86667</v>
      </c>
      <c r="HT292">
        <v>1.86803</v>
      </c>
      <c r="HU292">
        <v>5</v>
      </c>
      <c r="HV292">
        <v>0</v>
      </c>
      <c r="HW292">
        <v>0</v>
      </c>
      <c r="HX292">
        <v>0</v>
      </c>
      <c r="HY292" t="s">
        <v>423</v>
      </c>
      <c r="HZ292" t="s">
        <v>424</v>
      </c>
      <c r="IA292" t="s">
        <v>425</v>
      </c>
      <c r="IB292" t="s">
        <v>425</v>
      </c>
      <c r="IC292" t="s">
        <v>425</v>
      </c>
      <c r="ID292" t="s">
        <v>425</v>
      </c>
      <c r="IE292">
        <v>0</v>
      </c>
      <c r="IF292">
        <v>100</v>
      </c>
      <c r="IG292">
        <v>100</v>
      </c>
      <c r="IH292">
        <v>3.263</v>
      </c>
      <c r="II292">
        <v>0.0738</v>
      </c>
      <c r="IJ292">
        <v>2.1281692141418</v>
      </c>
      <c r="IK292">
        <v>0.00126289029031032</v>
      </c>
      <c r="IL292">
        <v>1.41772891061911e-08</v>
      </c>
      <c r="IM292">
        <v>3.84268295795709e-11</v>
      </c>
      <c r="IN292">
        <v>-0.00961934716735676</v>
      </c>
      <c r="IO292">
        <v>-0.0181798780298593</v>
      </c>
      <c r="IP292">
        <v>0.00198435848900387</v>
      </c>
      <c r="IQ292">
        <v>-1.69116240974151e-05</v>
      </c>
      <c r="IR292">
        <v>-3</v>
      </c>
      <c r="IS292">
        <v>2251</v>
      </c>
      <c r="IT292">
        <v>1</v>
      </c>
      <c r="IU292">
        <v>27</v>
      </c>
      <c r="IV292">
        <v>5963.4</v>
      </c>
      <c r="IW292">
        <v>5963.5</v>
      </c>
      <c r="IX292">
        <v>0.150146</v>
      </c>
      <c r="IY292">
        <v>4.99756</v>
      </c>
      <c r="IZ292">
        <v>2.24854</v>
      </c>
      <c r="JA292">
        <v>2.60376</v>
      </c>
      <c r="JB292">
        <v>1.99585</v>
      </c>
      <c r="JC292">
        <v>2.34497</v>
      </c>
      <c r="JD292">
        <v>26.4786</v>
      </c>
      <c r="JE292">
        <v>14.5173</v>
      </c>
      <c r="JF292">
        <v>2</v>
      </c>
      <c r="JG292">
        <v>619.391</v>
      </c>
      <c r="JH292">
        <v>759.244</v>
      </c>
      <c r="JI292">
        <v>23.483</v>
      </c>
      <c r="JJ292">
        <v>25</v>
      </c>
      <c r="JK292">
        <v>30.001</v>
      </c>
      <c r="JL292">
        <v>24.8026</v>
      </c>
      <c r="JM292">
        <v>24.7303</v>
      </c>
      <c r="JN292">
        <v>-1</v>
      </c>
      <c r="JO292">
        <v>-30</v>
      </c>
      <c r="JP292">
        <v>-30</v>
      </c>
      <c r="JQ292">
        <v>-999.9</v>
      </c>
      <c r="JR292">
        <v>420.1</v>
      </c>
      <c r="JS292">
        <v>0</v>
      </c>
      <c r="JT292">
        <v>102.605</v>
      </c>
      <c r="JU292">
        <v>104.198</v>
      </c>
    </row>
    <row r="293" spans="1:281">
      <c r="A293">
        <v>277</v>
      </c>
      <c r="B293">
        <v>1654197019.6</v>
      </c>
      <c r="C293">
        <v>16562.5</v>
      </c>
      <c r="D293" t="s">
        <v>977</v>
      </c>
      <c r="E293" t="s">
        <v>978</v>
      </c>
      <c r="F293">
        <v>5</v>
      </c>
      <c r="G293" t="s">
        <v>417</v>
      </c>
      <c r="H293" t="s">
        <v>418</v>
      </c>
      <c r="I293">
        <v>1654197016.6</v>
      </c>
      <c r="J293">
        <f>(K293)/1000</f>
        <v>0</v>
      </c>
      <c r="K293">
        <f>IF(CZ293, AN293, AH293)</f>
        <v>0</v>
      </c>
      <c r="L293">
        <f>IF(CZ293, AI293, AG293)</f>
        <v>0</v>
      </c>
      <c r="M293">
        <f>DB293 - IF(AU293&gt;1, L293*CV293*100.0/(AW293*DP293), 0)</f>
        <v>0</v>
      </c>
      <c r="N293">
        <f>((T293-J293/2)*M293-L293)/(T293+J293/2)</f>
        <v>0</v>
      </c>
      <c r="O293">
        <f>N293*(DI293+DJ293)/1000.0</f>
        <v>0</v>
      </c>
      <c r="P293">
        <f>(DB293 - IF(AU293&gt;1, L293*CV293*100.0/(AW293*DP293), 0))*(DI293+DJ293)/1000.0</f>
        <v>0</v>
      </c>
      <c r="Q293">
        <f>2.0/((1/S293-1/R293)+SIGN(S293)*SQRT((1/S293-1/R293)*(1/S293-1/R293) + 4*CW293/((CW293+1)*(CW293+1))*(2*1/S293*1/R293-1/R293*1/R293)))</f>
        <v>0</v>
      </c>
      <c r="R293">
        <f>IF(LEFT(CX293,1)&lt;&gt;"0",IF(LEFT(CX293,1)="1",3.0,CY293),$D$5+$E$5*(DP293*DI293/($K$5*1000))+$F$5*(DP293*DI293/($K$5*1000))*MAX(MIN(CV293,$J$5),$I$5)*MAX(MIN(CV293,$J$5),$I$5)+$G$5*MAX(MIN(CV293,$J$5),$I$5)*(DP293*DI293/($K$5*1000))+$H$5*(DP293*DI293/($K$5*1000))*(DP293*DI293/($K$5*1000)))</f>
        <v>0</v>
      </c>
      <c r="S293">
        <f>J293*(1000-(1000*0.61365*exp(17.502*W293/(240.97+W293))/(DI293+DJ293)+DD293)/2)/(1000*0.61365*exp(17.502*W293/(240.97+W293))/(DI293+DJ293)-DD293)</f>
        <v>0</v>
      </c>
      <c r="T293">
        <f>1/((CW293+1)/(Q293/1.6)+1/(R293/1.37)) + CW293/((CW293+1)/(Q293/1.6) + CW293/(R293/1.37))</f>
        <v>0</v>
      </c>
      <c r="U293">
        <f>(CR293*CU293)</f>
        <v>0</v>
      </c>
      <c r="V293">
        <f>(DK293+(U293+2*0.95*5.67E-8*(((DK293+$B$7)+273)^4-(DK293+273)^4)-44100*J293)/(1.84*29.3*R293+8*0.95*5.67E-8*(DK293+273)^3))</f>
        <v>0</v>
      </c>
      <c r="W293">
        <f>($C$7*DL293+$D$7*DM293+$E$7*V293)</f>
        <v>0</v>
      </c>
      <c r="X293">
        <f>0.61365*exp(17.502*W293/(240.97+W293))</f>
        <v>0</v>
      </c>
      <c r="Y293">
        <f>(Z293/AA293*100)</f>
        <v>0</v>
      </c>
      <c r="Z293">
        <f>DD293*(DI293+DJ293)/1000</f>
        <v>0</v>
      </c>
      <c r="AA293">
        <f>0.61365*exp(17.502*DK293/(240.97+DK293))</f>
        <v>0</v>
      </c>
      <c r="AB293">
        <f>(X293-DD293*(DI293+DJ293)/1000)</f>
        <v>0</v>
      </c>
      <c r="AC293">
        <f>(-J293*44100)</f>
        <v>0</v>
      </c>
      <c r="AD293">
        <f>2*29.3*R293*0.92*(DK293-W293)</f>
        <v>0</v>
      </c>
      <c r="AE293">
        <f>2*0.95*5.67E-8*(((DK293+$B$7)+273)^4-(W293+273)^4)</f>
        <v>0</v>
      </c>
      <c r="AF293">
        <f>U293+AE293+AC293+AD293</f>
        <v>0</v>
      </c>
      <c r="AG293">
        <f>DH293*AU293*(DC293-DB293*(1000-AU293*DE293)/(1000-AU293*DD293))/(100*CV293)</f>
        <v>0</v>
      </c>
      <c r="AH293">
        <f>1000*DH293*AU293*(DD293-DE293)/(100*CV293*(1000-AU293*DD293))</f>
        <v>0</v>
      </c>
      <c r="AI293">
        <f>(AJ293 - AK293 - DI293*1E3/(8.314*(DK293+273.15)) * AM293/DH293 * AL293) * DH293/(100*CV293) * (1000 - DE293)/1000</f>
        <v>0</v>
      </c>
      <c r="AJ293">
        <v>968.673929596366</v>
      </c>
      <c r="AK293">
        <v>936.494624242424</v>
      </c>
      <c r="AL293">
        <v>7.27611839727547</v>
      </c>
      <c r="AM293">
        <v>66.9187214372058</v>
      </c>
      <c r="AN293">
        <f>(AP293 - AO293 + DI293*1E3/(8.314*(DK293+273.15)) * AR293/DH293 * AQ293) * DH293/(100*CV293) * 1000/(1000 - AP293)</f>
        <v>0</v>
      </c>
      <c r="AO293">
        <v>13.9044516215345</v>
      </c>
      <c r="AP293">
        <v>13.9549793939394</v>
      </c>
      <c r="AQ293">
        <v>-0.0175931036819548</v>
      </c>
      <c r="AR293">
        <v>78.3317993378025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MAX(0,($B$13+$C$13*DP293)/(1+$D$13*DP293)*DI293/(DK293+273)*$E$13)</f>
        <v>0</v>
      </c>
      <c r="AX293" t="s">
        <v>419</v>
      </c>
      <c r="AY293" t="s">
        <v>419</v>
      </c>
      <c r="AZ293">
        <v>0</v>
      </c>
      <c r="BA293">
        <v>0</v>
      </c>
      <c r="BB293">
        <f>1-AZ293/BA293</f>
        <v>0</v>
      </c>
      <c r="BC293">
        <v>0</v>
      </c>
      <c r="BD293" t="s">
        <v>419</v>
      </c>
      <c r="BE293" t="s">
        <v>419</v>
      </c>
      <c r="BF293">
        <v>0</v>
      </c>
      <c r="BG293">
        <v>0</v>
      </c>
      <c r="BH293">
        <f>1-BF293/BG293</f>
        <v>0</v>
      </c>
      <c r="BI293">
        <v>0.5</v>
      </c>
      <c r="BJ293">
        <f>CS293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419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f>$B$11*DQ293+$C$11*DR293+$F$11*EC293*(1-EF293)</f>
        <v>0</v>
      </c>
      <c r="CS293">
        <f>CR293*CT293</f>
        <v>0</v>
      </c>
      <c r="CT293">
        <f>($B$11*$D$9+$C$11*$D$9+$F$11*((EP293+EH293)/MAX(EP293+EH293+EQ293, 0.1)*$I$9+EQ293/MAX(EP293+EH293+EQ293, 0.1)*$J$9))/($B$11+$C$11+$F$11)</f>
        <v>0</v>
      </c>
      <c r="CU293">
        <f>($B$11*$K$9+$C$11*$K$9+$F$11*((EP293+EH293)/MAX(EP293+EH293+EQ293, 0.1)*$P$9+EQ293/MAX(EP293+EH293+EQ293, 0.1)*$Q$9))/($B$11+$C$11+$F$11)</f>
        <v>0</v>
      </c>
      <c r="CV293">
        <v>6</v>
      </c>
      <c r="CW293">
        <v>0.5</v>
      </c>
      <c r="CX293" t="s">
        <v>420</v>
      </c>
      <c r="CY293">
        <v>2</v>
      </c>
      <c r="CZ293" t="b">
        <v>1</v>
      </c>
      <c r="DA293">
        <v>1654197016.6</v>
      </c>
      <c r="DB293">
        <v>906.949363636364</v>
      </c>
      <c r="DC293">
        <v>940.479909090909</v>
      </c>
      <c r="DD293">
        <v>13.9746</v>
      </c>
      <c r="DE293">
        <v>13.9187363636364</v>
      </c>
      <c r="DF293">
        <v>903.640090909091</v>
      </c>
      <c r="DG293">
        <v>13.8989727272727</v>
      </c>
      <c r="DH293">
        <v>600.008727272727</v>
      </c>
      <c r="DI293">
        <v>90.5159909090909</v>
      </c>
      <c r="DJ293">
        <v>0.100044009090909</v>
      </c>
      <c r="DK293">
        <v>24.1184181818182</v>
      </c>
      <c r="DL293">
        <v>23.8325454545455</v>
      </c>
      <c r="DM293">
        <v>999.9</v>
      </c>
      <c r="DN293">
        <v>0</v>
      </c>
      <c r="DO293">
        <v>0</v>
      </c>
      <c r="DP293">
        <v>9993.85909090909</v>
      </c>
      <c r="DQ293">
        <v>0</v>
      </c>
      <c r="DR293">
        <v>920.423272727273</v>
      </c>
      <c r="DS293">
        <v>-33.5306181818182</v>
      </c>
      <c r="DT293">
        <v>919.803181818182</v>
      </c>
      <c r="DU293">
        <v>953.755545454546</v>
      </c>
      <c r="DV293">
        <v>0.0558647418181818</v>
      </c>
      <c r="DW293">
        <v>940.479909090909</v>
      </c>
      <c r="DX293">
        <v>13.9187363636364</v>
      </c>
      <c r="DY293">
        <v>1.26492454545455</v>
      </c>
      <c r="DZ293">
        <v>1.25986727272727</v>
      </c>
      <c r="EA293">
        <v>10.3884090909091</v>
      </c>
      <c r="EB293">
        <v>10.3282545454545</v>
      </c>
      <c r="EC293">
        <v>0</v>
      </c>
      <c r="ED293">
        <v>0</v>
      </c>
      <c r="EE293">
        <v>0</v>
      </c>
      <c r="EF293">
        <v>0</v>
      </c>
      <c r="EG293">
        <v>-0.5</v>
      </c>
      <c r="EH293">
        <v>0</v>
      </c>
      <c r="EI293">
        <v>16.5</v>
      </c>
      <c r="EJ293">
        <v>-5.68181818181818</v>
      </c>
      <c r="EK293">
        <v>34.2950909090909</v>
      </c>
      <c r="EL293">
        <v>41.125</v>
      </c>
      <c r="EM293">
        <v>36.812</v>
      </c>
      <c r="EN293">
        <v>41.5</v>
      </c>
      <c r="EO293">
        <v>35.562</v>
      </c>
      <c r="EP293">
        <v>0</v>
      </c>
      <c r="EQ293">
        <v>0</v>
      </c>
      <c r="ER293">
        <v>0</v>
      </c>
      <c r="ES293">
        <v>1654197020.5</v>
      </c>
      <c r="ET293">
        <v>0</v>
      </c>
      <c r="EU293">
        <v>1.5</v>
      </c>
      <c r="EV293">
        <v>-3.89743578359971</v>
      </c>
      <c r="EW293">
        <v>-107.623930540862</v>
      </c>
      <c r="EX293">
        <v>28.8076923076923</v>
      </c>
      <c r="EY293">
        <v>15</v>
      </c>
      <c r="EZ293">
        <v>0</v>
      </c>
      <c r="FA293" t="s">
        <v>421</v>
      </c>
      <c r="FB293">
        <v>1653839153.1</v>
      </c>
      <c r="FC293">
        <v>1653839148.6</v>
      </c>
      <c r="FD293">
        <v>0</v>
      </c>
      <c r="FE293">
        <v>0.832</v>
      </c>
      <c r="FF293">
        <v>0.044</v>
      </c>
      <c r="FG293">
        <v>2.673</v>
      </c>
      <c r="FH293">
        <v>0.008</v>
      </c>
      <c r="FI293">
        <v>427</v>
      </c>
      <c r="FJ293">
        <v>11</v>
      </c>
      <c r="FK293">
        <v>0.49</v>
      </c>
      <c r="FL293">
        <v>0.23</v>
      </c>
      <c r="FM293">
        <v>-10.9820604066667</v>
      </c>
      <c r="FN293">
        <v>-196.618872747497</v>
      </c>
      <c r="FO293">
        <v>18.0544790999833</v>
      </c>
      <c r="FP293">
        <v>-1</v>
      </c>
      <c r="FQ293">
        <v>1.54</v>
      </c>
      <c r="FR293">
        <v>12.5384616195803</v>
      </c>
      <c r="FS293">
        <v>9.1136381319427</v>
      </c>
      <c r="FT293">
        <v>0</v>
      </c>
      <c r="FU293">
        <v>0.049967945</v>
      </c>
      <c r="FV293">
        <v>0.891074867986651</v>
      </c>
      <c r="FW293">
        <v>0.0998388853011282</v>
      </c>
      <c r="FX293">
        <v>0</v>
      </c>
      <c r="FY293">
        <v>0</v>
      </c>
      <c r="FZ293">
        <v>2</v>
      </c>
      <c r="GA293" t="s">
        <v>422</v>
      </c>
      <c r="GB293">
        <v>3.20643</v>
      </c>
      <c r="GC293">
        <v>2.75516</v>
      </c>
      <c r="GD293">
        <v>0.159301</v>
      </c>
      <c r="GE293">
        <v>0.160185</v>
      </c>
      <c r="GF293">
        <v>0.0707683</v>
      </c>
      <c r="GG293">
        <v>0.0718347</v>
      </c>
      <c r="GH293">
        <v>32846.1</v>
      </c>
      <c r="GI293">
        <v>36123.7</v>
      </c>
      <c r="GJ293">
        <v>35398.1</v>
      </c>
      <c r="GK293">
        <v>39037.7</v>
      </c>
      <c r="GL293">
        <v>46619.5</v>
      </c>
      <c r="GM293">
        <v>52289.4</v>
      </c>
      <c r="GN293">
        <v>55282.1</v>
      </c>
      <c r="GO293">
        <v>62558.4</v>
      </c>
      <c r="GP293">
        <v>2.1756</v>
      </c>
      <c r="GQ293">
        <v>2.34885</v>
      </c>
      <c r="GR293">
        <v>0.0588857</v>
      </c>
      <c r="GS293">
        <v>0</v>
      </c>
      <c r="GT293">
        <v>22.8718</v>
      </c>
      <c r="GU293">
        <v>999.9</v>
      </c>
      <c r="GV293">
        <v>49.152</v>
      </c>
      <c r="GW293">
        <v>22.175</v>
      </c>
      <c r="GX293">
        <v>14.5629</v>
      </c>
      <c r="GY293">
        <v>55.0067</v>
      </c>
      <c r="GZ293">
        <v>34.8598</v>
      </c>
      <c r="HA293">
        <v>2</v>
      </c>
      <c r="HB293">
        <v>-0.157739</v>
      </c>
      <c r="HC293">
        <v>0</v>
      </c>
      <c r="HD293">
        <v>20.1815</v>
      </c>
      <c r="HE293">
        <v>5.19917</v>
      </c>
      <c r="HF293">
        <v>12.0088</v>
      </c>
      <c r="HG293">
        <v>4.97575</v>
      </c>
      <c r="HH293">
        <v>3.29325</v>
      </c>
      <c r="HI293">
        <v>456.7</v>
      </c>
      <c r="HJ293">
        <v>9999</v>
      </c>
      <c r="HK293">
        <v>9999</v>
      </c>
      <c r="HL293">
        <v>8593.3</v>
      </c>
      <c r="HM293">
        <v>1.86263</v>
      </c>
      <c r="HN293">
        <v>1.86778</v>
      </c>
      <c r="HO293">
        <v>1.86752</v>
      </c>
      <c r="HP293">
        <v>1.86859</v>
      </c>
      <c r="HQ293">
        <v>1.86951</v>
      </c>
      <c r="HR293">
        <v>1.86554</v>
      </c>
      <c r="HS293">
        <v>1.86671</v>
      </c>
      <c r="HT293">
        <v>1.86809</v>
      </c>
      <c r="HU293">
        <v>5</v>
      </c>
      <c r="HV293">
        <v>0</v>
      </c>
      <c r="HW293">
        <v>0</v>
      </c>
      <c r="HX293">
        <v>0</v>
      </c>
      <c r="HY293" t="s">
        <v>423</v>
      </c>
      <c r="HZ293" t="s">
        <v>424</v>
      </c>
      <c r="IA293" t="s">
        <v>425</v>
      </c>
      <c r="IB293" t="s">
        <v>425</v>
      </c>
      <c r="IC293" t="s">
        <v>425</v>
      </c>
      <c r="ID293" t="s">
        <v>425</v>
      </c>
      <c r="IE293">
        <v>0</v>
      </c>
      <c r="IF293">
        <v>100</v>
      </c>
      <c r="IG293">
        <v>100</v>
      </c>
      <c r="IH293">
        <v>3.334</v>
      </c>
      <c r="II293">
        <v>0.0753</v>
      </c>
      <c r="IJ293">
        <v>2.1281692141418</v>
      </c>
      <c r="IK293">
        <v>0.00126289029031032</v>
      </c>
      <c r="IL293">
        <v>1.41772891061911e-08</v>
      </c>
      <c r="IM293">
        <v>3.84268295795709e-11</v>
      </c>
      <c r="IN293">
        <v>-0.00961934716735676</v>
      </c>
      <c r="IO293">
        <v>-0.0181798780298593</v>
      </c>
      <c r="IP293">
        <v>0.00198435848900387</v>
      </c>
      <c r="IQ293">
        <v>-1.69116240974151e-05</v>
      </c>
      <c r="IR293">
        <v>-3</v>
      </c>
      <c r="IS293">
        <v>2251</v>
      </c>
      <c r="IT293">
        <v>1</v>
      </c>
      <c r="IU293">
        <v>27</v>
      </c>
      <c r="IV293">
        <v>5964.4</v>
      </c>
      <c r="IW293">
        <v>5964.5</v>
      </c>
      <c r="IX293">
        <v>0.150146</v>
      </c>
      <c r="IY293">
        <v>4.99756</v>
      </c>
      <c r="IZ293">
        <v>2.24854</v>
      </c>
      <c r="JA293">
        <v>2.60498</v>
      </c>
      <c r="JB293">
        <v>1.99585</v>
      </c>
      <c r="JC293">
        <v>2.35962</v>
      </c>
      <c r="JD293">
        <v>26.6026</v>
      </c>
      <c r="JE293">
        <v>14.5085</v>
      </c>
      <c r="JF293">
        <v>2</v>
      </c>
      <c r="JG293">
        <v>619.581</v>
      </c>
      <c r="JH293">
        <v>758.785</v>
      </c>
      <c r="JI293">
        <v>23.6373</v>
      </c>
      <c r="JJ293">
        <v>25.1581</v>
      </c>
      <c r="JK293">
        <v>30.001</v>
      </c>
      <c r="JL293">
        <v>24.9632</v>
      </c>
      <c r="JM293">
        <v>24.8913</v>
      </c>
      <c r="JN293">
        <v>-1</v>
      </c>
      <c r="JO293">
        <v>-30</v>
      </c>
      <c r="JP293">
        <v>-30</v>
      </c>
      <c r="JQ293">
        <v>-999.9</v>
      </c>
      <c r="JR293">
        <v>420.1</v>
      </c>
      <c r="JS293">
        <v>0</v>
      </c>
      <c r="JT293">
        <v>102.587</v>
      </c>
      <c r="JU293">
        <v>104.166</v>
      </c>
    </row>
    <row r="294" spans="1:281">
      <c r="A294">
        <v>278</v>
      </c>
      <c r="B294">
        <v>1654197079.6</v>
      </c>
      <c r="C294">
        <v>16622.5</v>
      </c>
      <c r="D294" t="s">
        <v>979</v>
      </c>
      <c r="E294" t="s">
        <v>980</v>
      </c>
      <c r="F294">
        <v>5</v>
      </c>
      <c r="G294" t="s">
        <v>417</v>
      </c>
      <c r="H294" t="s">
        <v>418</v>
      </c>
      <c r="I294">
        <v>1654197076.6</v>
      </c>
      <c r="J294">
        <f>(K294)/1000</f>
        <v>0</v>
      </c>
      <c r="K294">
        <f>IF(CZ294, AN294, AH294)</f>
        <v>0</v>
      </c>
      <c r="L294">
        <f>IF(CZ294, AI294, AG294)</f>
        <v>0</v>
      </c>
      <c r="M294">
        <f>DB294 - IF(AU294&gt;1, L294*CV294*100.0/(AW294*DP294), 0)</f>
        <v>0</v>
      </c>
      <c r="N294">
        <f>((T294-J294/2)*M294-L294)/(T294+J294/2)</f>
        <v>0</v>
      </c>
      <c r="O294">
        <f>N294*(DI294+DJ294)/1000.0</f>
        <v>0</v>
      </c>
      <c r="P294">
        <f>(DB294 - IF(AU294&gt;1, L294*CV294*100.0/(AW294*DP294), 0))*(DI294+DJ294)/1000.0</f>
        <v>0</v>
      </c>
      <c r="Q294">
        <f>2.0/((1/S294-1/R294)+SIGN(S294)*SQRT((1/S294-1/R294)*(1/S294-1/R294) + 4*CW294/((CW294+1)*(CW294+1))*(2*1/S294*1/R294-1/R294*1/R294)))</f>
        <v>0</v>
      </c>
      <c r="R294">
        <f>IF(LEFT(CX294,1)&lt;&gt;"0",IF(LEFT(CX294,1)="1",3.0,CY294),$D$5+$E$5*(DP294*DI294/($K$5*1000))+$F$5*(DP294*DI294/($K$5*1000))*MAX(MIN(CV294,$J$5),$I$5)*MAX(MIN(CV294,$J$5),$I$5)+$G$5*MAX(MIN(CV294,$J$5),$I$5)*(DP294*DI294/($K$5*1000))+$H$5*(DP294*DI294/($K$5*1000))*(DP294*DI294/($K$5*1000)))</f>
        <v>0</v>
      </c>
      <c r="S294">
        <f>J294*(1000-(1000*0.61365*exp(17.502*W294/(240.97+W294))/(DI294+DJ294)+DD294)/2)/(1000*0.61365*exp(17.502*W294/(240.97+W294))/(DI294+DJ294)-DD294)</f>
        <v>0</v>
      </c>
      <c r="T294">
        <f>1/((CW294+1)/(Q294/1.6)+1/(R294/1.37)) + CW294/((CW294+1)/(Q294/1.6) + CW294/(R294/1.37))</f>
        <v>0</v>
      </c>
      <c r="U294">
        <f>(CR294*CU294)</f>
        <v>0</v>
      </c>
      <c r="V294">
        <f>(DK294+(U294+2*0.95*5.67E-8*(((DK294+$B$7)+273)^4-(DK294+273)^4)-44100*J294)/(1.84*29.3*R294+8*0.95*5.67E-8*(DK294+273)^3))</f>
        <v>0</v>
      </c>
      <c r="W294">
        <f>($C$7*DL294+$D$7*DM294+$E$7*V294)</f>
        <v>0</v>
      </c>
      <c r="X294">
        <f>0.61365*exp(17.502*W294/(240.97+W294))</f>
        <v>0</v>
      </c>
      <c r="Y294">
        <f>(Z294/AA294*100)</f>
        <v>0</v>
      </c>
      <c r="Z294">
        <f>DD294*(DI294+DJ294)/1000</f>
        <v>0</v>
      </c>
      <c r="AA294">
        <f>0.61365*exp(17.502*DK294/(240.97+DK294))</f>
        <v>0</v>
      </c>
      <c r="AB294">
        <f>(X294-DD294*(DI294+DJ294)/1000)</f>
        <v>0</v>
      </c>
      <c r="AC294">
        <f>(-J294*44100)</f>
        <v>0</v>
      </c>
      <c r="AD294">
        <f>2*29.3*R294*0.92*(DK294-W294)</f>
        <v>0</v>
      </c>
      <c r="AE294">
        <f>2*0.95*5.67E-8*(((DK294+$B$7)+273)^4-(W294+273)^4)</f>
        <v>0</v>
      </c>
      <c r="AF294">
        <f>U294+AE294+AC294+AD294</f>
        <v>0</v>
      </c>
      <c r="AG294">
        <f>DH294*AU294*(DC294-DB294*(1000-AU294*DE294)/(1000-AU294*DD294))/(100*CV294)</f>
        <v>0</v>
      </c>
      <c r="AH294">
        <f>1000*DH294*AU294*(DD294-DE294)/(100*CV294*(1000-AU294*DD294))</f>
        <v>0</v>
      </c>
      <c r="AI294">
        <f>(AJ294 - AK294 - DI294*1E3/(8.314*(DK294+273.15)) * AM294/DH294 * AL294) * DH294/(100*CV294) * (1000 - DE294)/1000</f>
        <v>0</v>
      </c>
      <c r="AJ294">
        <v>1003.30926715693</v>
      </c>
      <c r="AK294">
        <v>988.066018181818</v>
      </c>
      <c r="AL294">
        <v>3.41002689015461</v>
      </c>
      <c r="AM294">
        <v>66.9187214372058</v>
      </c>
      <c r="AN294">
        <f>(AP294 - AO294 + DI294*1E3/(8.314*(DK294+273.15)) * AR294/DH294 * AQ294) * DH294/(100*CV294) * 1000/(1000 - AP294)</f>
        <v>0</v>
      </c>
      <c r="AO294">
        <v>13.9911853489162</v>
      </c>
      <c r="AP294">
        <v>14.0299096969697</v>
      </c>
      <c r="AQ294">
        <v>-0.014800115838971</v>
      </c>
      <c r="AR294">
        <v>78.3317993378025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MAX(0,($B$13+$C$13*DP294)/(1+$D$13*DP294)*DI294/(DK294+273)*$E$13)</f>
        <v>0</v>
      </c>
      <c r="AX294" t="s">
        <v>419</v>
      </c>
      <c r="AY294" t="s">
        <v>419</v>
      </c>
      <c r="AZ294">
        <v>0</v>
      </c>
      <c r="BA294">
        <v>0</v>
      </c>
      <c r="BB294">
        <f>1-AZ294/BA294</f>
        <v>0</v>
      </c>
      <c r="BC294">
        <v>0</v>
      </c>
      <c r="BD294" t="s">
        <v>419</v>
      </c>
      <c r="BE294" t="s">
        <v>419</v>
      </c>
      <c r="BF294">
        <v>0</v>
      </c>
      <c r="BG294">
        <v>0</v>
      </c>
      <c r="BH294">
        <f>1-BF294/BG294</f>
        <v>0</v>
      </c>
      <c r="BI294">
        <v>0.5</v>
      </c>
      <c r="BJ294">
        <f>CS294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419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f>$B$11*DQ294+$C$11*DR294+$F$11*EC294*(1-EF294)</f>
        <v>0</v>
      </c>
      <c r="CS294">
        <f>CR294*CT294</f>
        <v>0</v>
      </c>
      <c r="CT294">
        <f>($B$11*$D$9+$C$11*$D$9+$F$11*((EP294+EH294)/MAX(EP294+EH294+EQ294, 0.1)*$I$9+EQ294/MAX(EP294+EH294+EQ294, 0.1)*$J$9))/($B$11+$C$11+$F$11)</f>
        <v>0</v>
      </c>
      <c r="CU294">
        <f>($B$11*$K$9+$C$11*$K$9+$F$11*((EP294+EH294)/MAX(EP294+EH294+EQ294, 0.1)*$P$9+EQ294/MAX(EP294+EH294+EQ294, 0.1)*$Q$9))/($B$11+$C$11+$F$11)</f>
        <v>0</v>
      </c>
      <c r="CV294">
        <v>6</v>
      </c>
      <c r="CW294">
        <v>0.5</v>
      </c>
      <c r="CX294" t="s">
        <v>420</v>
      </c>
      <c r="CY294">
        <v>2</v>
      </c>
      <c r="CZ294" t="b">
        <v>1</v>
      </c>
      <c r="DA294">
        <v>1654197076.6</v>
      </c>
      <c r="DB294">
        <v>966.246454545455</v>
      </c>
      <c r="DC294">
        <v>982.861272727273</v>
      </c>
      <c r="DD294">
        <v>14.0444454545455</v>
      </c>
      <c r="DE294">
        <v>14.0019909090909</v>
      </c>
      <c r="DF294">
        <v>962.854818181818</v>
      </c>
      <c r="DG294">
        <v>13.9669454545455</v>
      </c>
      <c r="DH294">
        <v>600.029363636364</v>
      </c>
      <c r="DI294">
        <v>90.5026363636364</v>
      </c>
      <c r="DJ294">
        <v>0.100014409090909</v>
      </c>
      <c r="DK294">
        <v>24.2415636363636</v>
      </c>
      <c r="DL294">
        <v>23.9495727272727</v>
      </c>
      <c r="DM294">
        <v>999.9</v>
      </c>
      <c r="DN294">
        <v>0</v>
      </c>
      <c r="DO294">
        <v>0</v>
      </c>
      <c r="DP294">
        <v>9995</v>
      </c>
      <c r="DQ294">
        <v>0</v>
      </c>
      <c r="DR294">
        <v>920.289</v>
      </c>
      <c r="DS294">
        <v>-16.6147372727273</v>
      </c>
      <c r="DT294">
        <v>980.01</v>
      </c>
      <c r="DU294">
        <v>996.819363636364</v>
      </c>
      <c r="DV294">
        <v>0.0424374454545454</v>
      </c>
      <c r="DW294">
        <v>982.861272727273</v>
      </c>
      <c r="DX294">
        <v>14.0019909090909</v>
      </c>
      <c r="DY294">
        <v>1.27105818181818</v>
      </c>
      <c r="DZ294">
        <v>1.26721818181818</v>
      </c>
      <c r="EA294">
        <v>10.4609090909091</v>
      </c>
      <c r="EB294">
        <v>10.4154272727273</v>
      </c>
      <c r="EC294">
        <v>0</v>
      </c>
      <c r="ED294">
        <v>0</v>
      </c>
      <c r="EE294">
        <v>0</v>
      </c>
      <c r="EF294">
        <v>0</v>
      </c>
      <c r="EG294">
        <v>3.5</v>
      </c>
      <c r="EH294">
        <v>0</v>
      </c>
      <c r="EI294">
        <v>45.2272727272727</v>
      </c>
      <c r="EJ294">
        <v>0.136363636363636</v>
      </c>
      <c r="EK294">
        <v>34.4257272727273</v>
      </c>
      <c r="EL294">
        <v>41.25</v>
      </c>
      <c r="EM294">
        <v>36.937</v>
      </c>
      <c r="EN294">
        <v>41.625</v>
      </c>
      <c r="EO294">
        <v>35.687</v>
      </c>
      <c r="EP294">
        <v>0</v>
      </c>
      <c r="EQ294">
        <v>0</v>
      </c>
      <c r="ER294">
        <v>0</v>
      </c>
      <c r="ES294">
        <v>1654197080.5</v>
      </c>
      <c r="ET294">
        <v>0</v>
      </c>
      <c r="EU294">
        <v>3.38461538461538</v>
      </c>
      <c r="EV294">
        <v>-20.3760678533785</v>
      </c>
      <c r="EW294">
        <v>23.0940168111916</v>
      </c>
      <c r="EX294">
        <v>36.0192307692308</v>
      </c>
      <c r="EY294">
        <v>15</v>
      </c>
      <c r="EZ294">
        <v>0</v>
      </c>
      <c r="FA294" t="s">
        <v>421</v>
      </c>
      <c r="FB294">
        <v>1653839153.1</v>
      </c>
      <c r="FC294">
        <v>1653839148.6</v>
      </c>
      <c r="FD294">
        <v>0</v>
      </c>
      <c r="FE294">
        <v>0.832</v>
      </c>
      <c r="FF294">
        <v>0.044</v>
      </c>
      <c r="FG294">
        <v>2.673</v>
      </c>
      <c r="FH294">
        <v>0.008</v>
      </c>
      <c r="FI294">
        <v>427</v>
      </c>
      <c r="FJ294">
        <v>11</v>
      </c>
      <c r="FK294">
        <v>0.49</v>
      </c>
      <c r="FL294">
        <v>0.23</v>
      </c>
      <c r="FM294">
        <v>-4.92063730645161</v>
      </c>
      <c r="FN294">
        <v>-96.2672627903226</v>
      </c>
      <c r="FO294">
        <v>9.52962711783454</v>
      </c>
      <c r="FP294">
        <v>-1</v>
      </c>
      <c r="FQ294">
        <v>2.86538461538462</v>
      </c>
      <c r="FR294">
        <v>-5.48717918141014</v>
      </c>
      <c r="FS294">
        <v>11.6086487091337</v>
      </c>
      <c r="FT294">
        <v>0</v>
      </c>
      <c r="FU294">
        <v>0.0302521096774193</v>
      </c>
      <c r="FV294">
        <v>0.717033488709678</v>
      </c>
      <c r="FW294">
        <v>0.0959538356817127</v>
      </c>
      <c r="FX294">
        <v>0</v>
      </c>
      <c r="FY294">
        <v>0</v>
      </c>
      <c r="FZ294">
        <v>2</v>
      </c>
      <c r="GA294" t="s">
        <v>422</v>
      </c>
      <c r="GB294">
        <v>3.20599</v>
      </c>
      <c r="GC294">
        <v>2.75493</v>
      </c>
      <c r="GD294">
        <v>0.164712</v>
      </c>
      <c r="GE294">
        <v>0.165229</v>
      </c>
      <c r="GF294">
        <v>0.0710046</v>
      </c>
      <c r="GG294">
        <v>0.0720301</v>
      </c>
      <c r="GH294">
        <v>32627.4</v>
      </c>
      <c r="GI294">
        <v>35895.4</v>
      </c>
      <c r="GJ294">
        <v>35390.9</v>
      </c>
      <c r="GK294">
        <v>39026.3</v>
      </c>
      <c r="GL294">
        <v>46600</v>
      </c>
      <c r="GM294">
        <v>52264.6</v>
      </c>
      <c r="GN294">
        <v>55273.1</v>
      </c>
      <c r="GO294">
        <v>62541.8</v>
      </c>
      <c r="GP294">
        <v>2.1732</v>
      </c>
      <c r="GQ294">
        <v>2.34607</v>
      </c>
      <c r="GR294">
        <v>0.0615194</v>
      </c>
      <c r="GS294">
        <v>0</v>
      </c>
      <c r="GT294">
        <v>22.9534</v>
      </c>
      <c r="GU294">
        <v>999.9</v>
      </c>
      <c r="GV294">
        <v>49.054</v>
      </c>
      <c r="GW294">
        <v>22.285</v>
      </c>
      <c r="GX294">
        <v>14.6343</v>
      </c>
      <c r="GY294">
        <v>55.3967</v>
      </c>
      <c r="GZ294">
        <v>34.8317</v>
      </c>
      <c r="HA294">
        <v>2</v>
      </c>
      <c r="HB294">
        <v>-0.146176</v>
      </c>
      <c r="HC294">
        <v>0</v>
      </c>
      <c r="HD294">
        <v>20.1816</v>
      </c>
      <c r="HE294">
        <v>5.20246</v>
      </c>
      <c r="HF294">
        <v>12.0086</v>
      </c>
      <c r="HG294">
        <v>4.9757</v>
      </c>
      <c r="HH294">
        <v>3.29305</v>
      </c>
      <c r="HI294">
        <v>456.7</v>
      </c>
      <c r="HJ294">
        <v>9999</v>
      </c>
      <c r="HK294">
        <v>9999</v>
      </c>
      <c r="HL294">
        <v>8593.3</v>
      </c>
      <c r="HM294">
        <v>1.86263</v>
      </c>
      <c r="HN294">
        <v>1.86772</v>
      </c>
      <c r="HO294">
        <v>1.86751</v>
      </c>
      <c r="HP294">
        <v>1.86859</v>
      </c>
      <c r="HQ294">
        <v>1.86951</v>
      </c>
      <c r="HR294">
        <v>1.86554</v>
      </c>
      <c r="HS294">
        <v>1.86666</v>
      </c>
      <c r="HT294">
        <v>1.86808</v>
      </c>
      <c r="HU294">
        <v>5</v>
      </c>
      <c r="HV294">
        <v>0</v>
      </c>
      <c r="HW294">
        <v>0</v>
      </c>
      <c r="HX294">
        <v>0</v>
      </c>
      <c r="HY294" t="s">
        <v>423</v>
      </c>
      <c r="HZ294" t="s">
        <v>424</v>
      </c>
      <c r="IA294" t="s">
        <v>425</v>
      </c>
      <c r="IB294" t="s">
        <v>425</v>
      </c>
      <c r="IC294" t="s">
        <v>425</v>
      </c>
      <c r="ID294" t="s">
        <v>425</v>
      </c>
      <c r="IE294">
        <v>0</v>
      </c>
      <c r="IF294">
        <v>100</v>
      </c>
      <c r="IG294">
        <v>100</v>
      </c>
      <c r="IH294">
        <v>3.403</v>
      </c>
      <c r="II294">
        <v>0.0773</v>
      </c>
      <c r="IJ294">
        <v>2.1281692141418</v>
      </c>
      <c r="IK294">
        <v>0.00126289029031032</v>
      </c>
      <c r="IL294">
        <v>1.41772891061911e-08</v>
      </c>
      <c r="IM294">
        <v>3.84268295795709e-11</v>
      </c>
      <c r="IN294">
        <v>-0.00961934716735676</v>
      </c>
      <c r="IO294">
        <v>-0.0181798780298593</v>
      </c>
      <c r="IP294">
        <v>0.00198435848900387</v>
      </c>
      <c r="IQ294">
        <v>-1.69116240974151e-05</v>
      </c>
      <c r="IR294">
        <v>-3</v>
      </c>
      <c r="IS294">
        <v>2251</v>
      </c>
      <c r="IT294">
        <v>1</v>
      </c>
      <c r="IU294">
        <v>27</v>
      </c>
      <c r="IV294">
        <v>5965.4</v>
      </c>
      <c r="IW294">
        <v>5965.5</v>
      </c>
      <c r="IX294">
        <v>0.150146</v>
      </c>
      <c r="IY294">
        <v>4.99756</v>
      </c>
      <c r="IZ294">
        <v>2.24854</v>
      </c>
      <c r="JA294">
        <v>2.6062</v>
      </c>
      <c r="JB294">
        <v>1.99585</v>
      </c>
      <c r="JC294">
        <v>2.40234</v>
      </c>
      <c r="JD294">
        <v>26.7267</v>
      </c>
      <c r="JE294">
        <v>14.4998</v>
      </c>
      <c r="JF294">
        <v>2</v>
      </c>
      <c r="JG294">
        <v>619.547</v>
      </c>
      <c r="JH294">
        <v>758.489</v>
      </c>
      <c r="JI294">
        <v>23.7854</v>
      </c>
      <c r="JJ294">
        <v>25.3094</v>
      </c>
      <c r="JK294">
        <v>30.001</v>
      </c>
      <c r="JL294">
        <v>25.1185</v>
      </c>
      <c r="JM294">
        <v>25.0467</v>
      </c>
      <c r="JN294">
        <v>-1</v>
      </c>
      <c r="JO294">
        <v>-30</v>
      </c>
      <c r="JP294">
        <v>-30</v>
      </c>
      <c r="JQ294">
        <v>-999.9</v>
      </c>
      <c r="JR294">
        <v>420.1</v>
      </c>
      <c r="JS294">
        <v>0</v>
      </c>
      <c r="JT294">
        <v>102.568</v>
      </c>
      <c r="JU294">
        <v>104.137</v>
      </c>
    </row>
    <row r="295" spans="1:281">
      <c r="A295">
        <v>279</v>
      </c>
      <c r="B295">
        <v>1654197139.6</v>
      </c>
      <c r="C295">
        <v>16682.5</v>
      </c>
      <c r="D295" t="s">
        <v>981</v>
      </c>
      <c r="E295" t="s">
        <v>982</v>
      </c>
      <c r="F295">
        <v>5</v>
      </c>
      <c r="G295" t="s">
        <v>417</v>
      </c>
      <c r="H295" t="s">
        <v>418</v>
      </c>
      <c r="I295">
        <v>1654197136.6</v>
      </c>
      <c r="J295">
        <f>(K295)/1000</f>
        <v>0</v>
      </c>
      <c r="K295">
        <f>IF(CZ295, AN295, AH295)</f>
        <v>0</v>
      </c>
      <c r="L295">
        <f>IF(CZ295, AI295, AG295)</f>
        <v>0</v>
      </c>
      <c r="M295">
        <f>DB295 - IF(AU295&gt;1, L295*CV295*100.0/(AW295*DP295), 0)</f>
        <v>0</v>
      </c>
      <c r="N295">
        <f>((T295-J295/2)*M295-L295)/(T295+J295/2)</f>
        <v>0</v>
      </c>
      <c r="O295">
        <f>N295*(DI295+DJ295)/1000.0</f>
        <v>0</v>
      </c>
      <c r="P295">
        <f>(DB295 - IF(AU295&gt;1, L295*CV295*100.0/(AW295*DP295), 0))*(DI295+DJ295)/1000.0</f>
        <v>0</v>
      </c>
      <c r="Q295">
        <f>2.0/((1/S295-1/R295)+SIGN(S295)*SQRT((1/S295-1/R295)*(1/S295-1/R295) + 4*CW295/((CW295+1)*(CW295+1))*(2*1/S295*1/R295-1/R295*1/R295)))</f>
        <v>0</v>
      </c>
      <c r="R295">
        <f>IF(LEFT(CX295,1)&lt;&gt;"0",IF(LEFT(CX295,1)="1",3.0,CY295),$D$5+$E$5*(DP295*DI295/($K$5*1000))+$F$5*(DP295*DI295/($K$5*1000))*MAX(MIN(CV295,$J$5),$I$5)*MAX(MIN(CV295,$J$5),$I$5)+$G$5*MAX(MIN(CV295,$J$5),$I$5)*(DP295*DI295/($K$5*1000))+$H$5*(DP295*DI295/($K$5*1000))*(DP295*DI295/($K$5*1000)))</f>
        <v>0</v>
      </c>
      <c r="S295">
        <f>J295*(1000-(1000*0.61365*exp(17.502*W295/(240.97+W295))/(DI295+DJ295)+DD295)/2)/(1000*0.61365*exp(17.502*W295/(240.97+W295))/(DI295+DJ295)-DD295)</f>
        <v>0</v>
      </c>
      <c r="T295">
        <f>1/((CW295+1)/(Q295/1.6)+1/(R295/1.37)) + CW295/((CW295+1)/(Q295/1.6) + CW295/(R295/1.37))</f>
        <v>0</v>
      </c>
      <c r="U295">
        <f>(CR295*CU295)</f>
        <v>0</v>
      </c>
      <c r="V295">
        <f>(DK295+(U295+2*0.95*5.67E-8*(((DK295+$B$7)+273)^4-(DK295+273)^4)-44100*J295)/(1.84*29.3*R295+8*0.95*5.67E-8*(DK295+273)^3))</f>
        <v>0</v>
      </c>
      <c r="W295">
        <f>($C$7*DL295+$D$7*DM295+$E$7*V295)</f>
        <v>0</v>
      </c>
      <c r="X295">
        <f>0.61365*exp(17.502*W295/(240.97+W295))</f>
        <v>0</v>
      </c>
      <c r="Y295">
        <f>(Z295/AA295*100)</f>
        <v>0</v>
      </c>
      <c r="Z295">
        <f>DD295*(DI295+DJ295)/1000</f>
        <v>0</v>
      </c>
      <c r="AA295">
        <f>0.61365*exp(17.502*DK295/(240.97+DK295))</f>
        <v>0</v>
      </c>
      <c r="AB295">
        <f>(X295-DD295*(DI295+DJ295)/1000)</f>
        <v>0</v>
      </c>
      <c r="AC295">
        <f>(-J295*44100)</f>
        <v>0</v>
      </c>
      <c r="AD295">
        <f>2*29.3*R295*0.92*(DK295-W295)</f>
        <v>0</v>
      </c>
      <c r="AE295">
        <f>2*0.95*5.67E-8*(((DK295+$B$7)+273)^4-(W295+273)^4)</f>
        <v>0</v>
      </c>
      <c r="AF295">
        <f>U295+AE295+AC295+AD295</f>
        <v>0</v>
      </c>
      <c r="AG295">
        <f>DH295*AU295*(DC295-DB295*(1000-AU295*DE295)/(1000-AU295*DD295))/(100*CV295)</f>
        <v>0</v>
      </c>
      <c r="AH295">
        <f>1000*DH295*AU295*(DD295-DE295)/(100*CV295*(1000-AU295*DD295))</f>
        <v>0</v>
      </c>
      <c r="AI295">
        <f>(AJ295 - AK295 - DI295*1E3/(8.314*(DK295+273.15)) * AM295/DH295 * AL295) * DH295/(100*CV295) * (1000 - DE295)/1000</f>
        <v>0</v>
      </c>
      <c r="AJ295">
        <v>970.044146175468</v>
      </c>
      <c r="AK295">
        <v>972.835945454545</v>
      </c>
      <c r="AL295">
        <v>-0.870628845779944</v>
      </c>
      <c r="AM295">
        <v>66.9187214372058</v>
      </c>
      <c r="AN295">
        <f>(AP295 - AO295 + DI295*1E3/(8.314*(DK295+273.15)) * AR295/DH295 * AQ295) * DH295/(100*CV295) * 1000/(1000 - AP295)</f>
        <v>0</v>
      </c>
      <c r="AO295">
        <v>13.941189082324</v>
      </c>
      <c r="AP295">
        <v>14.0028224242424</v>
      </c>
      <c r="AQ295">
        <v>-0.0199965645652263</v>
      </c>
      <c r="AR295">
        <v>78.3317993378025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MAX(0,($B$13+$C$13*DP295)/(1+$D$13*DP295)*DI295/(DK295+273)*$E$13)</f>
        <v>0</v>
      </c>
      <c r="AX295" t="s">
        <v>419</v>
      </c>
      <c r="AY295" t="s">
        <v>419</v>
      </c>
      <c r="AZ295">
        <v>0</v>
      </c>
      <c r="BA295">
        <v>0</v>
      </c>
      <c r="BB295">
        <f>1-AZ295/BA295</f>
        <v>0</v>
      </c>
      <c r="BC295">
        <v>0</v>
      </c>
      <c r="BD295" t="s">
        <v>419</v>
      </c>
      <c r="BE295" t="s">
        <v>419</v>
      </c>
      <c r="BF295">
        <v>0</v>
      </c>
      <c r="BG295">
        <v>0</v>
      </c>
      <c r="BH295">
        <f>1-BF295/BG295</f>
        <v>0</v>
      </c>
      <c r="BI295">
        <v>0.5</v>
      </c>
      <c r="BJ295">
        <f>CS295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419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f>$B$11*DQ295+$C$11*DR295+$F$11*EC295*(1-EF295)</f>
        <v>0</v>
      </c>
      <c r="CS295">
        <f>CR295*CT295</f>
        <v>0</v>
      </c>
      <c r="CT295">
        <f>($B$11*$D$9+$C$11*$D$9+$F$11*((EP295+EH295)/MAX(EP295+EH295+EQ295, 0.1)*$I$9+EQ295/MAX(EP295+EH295+EQ295, 0.1)*$J$9))/($B$11+$C$11+$F$11)</f>
        <v>0</v>
      </c>
      <c r="CU295">
        <f>($B$11*$K$9+$C$11*$K$9+$F$11*((EP295+EH295)/MAX(EP295+EH295+EQ295, 0.1)*$P$9+EQ295/MAX(EP295+EH295+EQ295, 0.1)*$Q$9))/($B$11+$C$11+$F$11)</f>
        <v>0</v>
      </c>
      <c r="CV295">
        <v>6</v>
      </c>
      <c r="CW295">
        <v>0.5</v>
      </c>
      <c r="CX295" t="s">
        <v>420</v>
      </c>
      <c r="CY295">
        <v>2</v>
      </c>
      <c r="CZ295" t="b">
        <v>1</v>
      </c>
      <c r="DA295">
        <v>1654197136.6</v>
      </c>
      <c r="DB295">
        <v>961.356818181818</v>
      </c>
      <c r="DC295">
        <v>957.055545454545</v>
      </c>
      <c r="DD295">
        <v>14.0247818181818</v>
      </c>
      <c r="DE295">
        <v>13.9599727272727</v>
      </c>
      <c r="DF295">
        <v>957.972090909091</v>
      </c>
      <c r="DG295">
        <v>13.9478090909091</v>
      </c>
      <c r="DH295">
        <v>599.993363636364</v>
      </c>
      <c r="DI295">
        <v>90.5003636363636</v>
      </c>
      <c r="DJ295">
        <v>0.0999699181818182</v>
      </c>
      <c r="DK295">
        <v>24.3591090909091</v>
      </c>
      <c r="DL295">
        <v>24.0589090909091</v>
      </c>
      <c r="DM295">
        <v>999.9</v>
      </c>
      <c r="DN295">
        <v>0</v>
      </c>
      <c r="DO295">
        <v>0</v>
      </c>
      <c r="DP295">
        <v>10007.8972727273</v>
      </c>
      <c r="DQ295">
        <v>0</v>
      </c>
      <c r="DR295">
        <v>920.081636363636</v>
      </c>
      <c r="DS295">
        <v>4.30111363636364</v>
      </c>
      <c r="DT295">
        <v>975.031363636364</v>
      </c>
      <c r="DU295">
        <v>970.605181818182</v>
      </c>
      <c r="DV295">
        <v>0.0648028472727273</v>
      </c>
      <c r="DW295">
        <v>957.055545454545</v>
      </c>
      <c r="DX295">
        <v>13.9599727272727</v>
      </c>
      <c r="DY295">
        <v>1.26924636363636</v>
      </c>
      <c r="DZ295">
        <v>1.26338363636364</v>
      </c>
      <c r="EA295">
        <v>10.4395272727273</v>
      </c>
      <c r="EB295">
        <v>10.3699181818182</v>
      </c>
      <c r="EC295">
        <v>0</v>
      </c>
      <c r="ED295">
        <v>0</v>
      </c>
      <c r="EE295">
        <v>0</v>
      </c>
      <c r="EF295">
        <v>0</v>
      </c>
      <c r="EG295">
        <v>-2.59090909090909</v>
      </c>
      <c r="EH295">
        <v>0</v>
      </c>
      <c r="EI295">
        <v>40.4545454545455</v>
      </c>
      <c r="EJ295">
        <v>0.954545454545455</v>
      </c>
      <c r="EK295">
        <v>34.562</v>
      </c>
      <c r="EL295">
        <v>41.3463636363636</v>
      </c>
      <c r="EM295">
        <v>37.062</v>
      </c>
      <c r="EN295">
        <v>41.75</v>
      </c>
      <c r="EO295">
        <v>35.812</v>
      </c>
      <c r="EP295">
        <v>0</v>
      </c>
      <c r="EQ295">
        <v>0</v>
      </c>
      <c r="ER295">
        <v>0</v>
      </c>
      <c r="ES295">
        <v>1654197140.5</v>
      </c>
      <c r="ET295">
        <v>0</v>
      </c>
      <c r="EU295">
        <v>1.03846153846154</v>
      </c>
      <c r="EV295">
        <v>-22.3247865466996</v>
      </c>
      <c r="EW295">
        <v>16.3589741596566</v>
      </c>
      <c r="EX295">
        <v>39.4038461538462</v>
      </c>
      <c r="EY295">
        <v>15</v>
      </c>
      <c r="EZ295">
        <v>0</v>
      </c>
      <c r="FA295" t="s">
        <v>421</v>
      </c>
      <c r="FB295">
        <v>1653839153.1</v>
      </c>
      <c r="FC295">
        <v>1653839148.6</v>
      </c>
      <c r="FD295">
        <v>0</v>
      </c>
      <c r="FE295">
        <v>0.832</v>
      </c>
      <c r="FF295">
        <v>0.044</v>
      </c>
      <c r="FG295">
        <v>2.673</v>
      </c>
      <c r="FH295">
        <v>0.008</v>
      </c>
      <c r="FI295">
        <v>427</v>
      </c>
      <c r="FJ295">
        <v>11</v>
      </c>
      <c r="FK295">
        <v>0.49</v>
      </c>
      <c r="FL295">
        <v>0.23</v>
      </c>
      <c r="FM295">
        <v>4.28449516129032</v>
      </c>
      <c r="FN295">
        <v>1.13280435483871</v>
      </c>
      <c r="FO295">
        <v>0.168829887314955</v>
      </c>
      <c r="FP295">
        <v>-1</v>
      </c>
      <c r="FQ295">
        <v>0.942307692307692</v>
      </c>
      <c r="FR295">
        <v>-41.4529916316878</v>
      </c>
      <c r="FS295">
        <v>12.2091760282969</v>
      </c>
      <c r="FT295">
        <v>0</v>
      </c>
      <c r="FU295">
        <v>0.0548906619354839</v>
      </c>
      <c r="FV295">
        <v>0.830830512580646</v>
      </c>
      <c r="FW295">
        <v>0.115688728589324</v>
      </c>
      <c r="FX295">
        <v>0</v>
      </c>
      <c r="FY295">
        <v>0</v>
      </c>
      <c r="FZ295">
        <v>2</v>
      </c>
      <c r="GA295" t="s">
        <v>422</v>
      </c>
      <c r="GB295">
        <v>3.20591</v>
      </c>
      <c r="GC295">
        <v>2.75498</v>
      </c>
      <c r="GD295">
        <v>0.162934</v>
      </c>
      <c r="GE295">
        <v>0.162805</v>
      </c>
      <c r="GF295">
        <v>0.0708823</v>
      </c>
      <c r="GG295">
        <v>0.0720113</v>
      </c>
      <c r="GH295">
        <v>32688.6</v>
      </c>
      <c r="GI295">
        <v>35988.7</v>
      </c>
      <c r="GJ295">
        <v>35382.9</v>
      </c>
      <c r="GK295">
        <v>39015.4</v>
      </c>
      <c r="GL295">
        <v>46597.7</v>
      </c>
      <c r="GM295">
        <v>52252.4</v>
      </c>
      <c r="GN295">
        <v>55263.3</v>
      </c>
      <c r="GO295">
        <v>62526.1</v>
      </c>
      <c r="GP295">
        <v>2.17132</v>
      </c>
      <c r="GQ295">
        <v>2.34277</v>
      </c>
      <c r="GR295">
        <v>0.0620186</v>
      </c>
      <c r="GS295">
        <v>0</v>
      </c>
      <c r="GT295">
        <v>23.0363</v>
      </c>
      <c r="GU295">
        <v>999.9</v>
      </c>
      <c r="GV295">
        <v>48.859</v>
      </c>
      <c r="GW295">
        <v>22.386</v>
      </c>
      <c r="GX295">
        <v>14.6674</v>
      </c>
      <c r="GY295">
        <v>55.6367</v>
      </c>
      <c r="GZ295">
        <v>35.008</v>
      </c>
      <c r="HA295">
        <v>2</v>
      </c>
      <c r="HB295">
        <v>-0.13486</v>
      </c>
      <c r="HC295">
        <v>0</v>
      </c>
      <c r="HD295">
        <v>20.1814</v>
      </c>
      <c r="HE295">
        <v>5.20366</v>
      </c>
      <c r="HF295">
        <v>12.0095</v>
      </c>
      <c r="HG295">
        <v>4.9758</v>
      </c>
      <c r="HH295">
        <v>3.29343</v>
      </c>
      <c r="HI295">
        <v>456.7</v>
      </c>
      <c r="HJ295">
        <v>9999</v>
      </c>
      <c r="HK295">
        <v>9999</v>
      </c>
      <c r="HL295">
        <v>8593.3</v>
      </c>
      <c r="HM295">
        <v>1.86263</v>
      </c>
      <c r="HN295">
        <v>1.86776</v>
      </c>
      <c r="HO295">
        <v>1.86752</v>
      </c>
      <c r="HP295">
        <v>1.86859</v>
      </c>
      <c r="HQ295">
        <v>1.86951</v>
      </c>
      <c r="HR295">
        <v>1.86554</v>
      </c>
      <c r="HS295">
        <v>1.86668</v>
      </c>
      <c r="HT295">
        <v>1.86812</v>
      </c>
      <c r="HU295">
        <v>5</v>
      </c>
      <c r="HV295">
        <v>0</v>
      </c>
      <c r="HW295">
        <v>0</v>
      </c>
      <c r="HX295">
        <v>0</v>
      </c>
      <c r="HY295" t="s">
        <v>423</v>
      </c>
      <c r="HZ295" t="s">
        <v>424</v>
      </c>
      <c r="IA295" t="s">
        <v>425</v>
      </c>
      <c r="IB295" t="s">
        <v>425</v>
      </c>
      <c r="IC295" t="s">
        <v>425</v>
      </c>
      <c r="ID295" t="s">
        <v>425</v>
      </c>
      <c r="IE295">
        <v>0</v>
      </c>
      <c r="IF295">
        <v>100</v>
      </c>
      <c r="IG295">
        <v>100</v>
      </c>
      <c r="IH295">
        <v>3.382</v>
      </c>
      <c r="II295">
        <v>0.0766</v>
      </c>
      <c r="IJ295">
        <v>2.1281692141418</v>
      </c>
      <c r="IK295">
        <v>0.00126289029031032</v>
      </c>
      <c r="IL295">
        <v>1.41772891061911e-08</v>
      </c>
      <c r="IM295">
        <v>3.84268295795709e-11</v>
      </c>
      <c r="IN295">
        <v>-0.00961934716735676</v>
      </c>
      <c r="IO295">
        <v>-0.0181798780298593</v>
      </c>
      <c r="IP295">
        <v>0.00198435848900387</v>
      </c>
      <c r="IQ295">
        <v>-1.69116240974151e-05</v>
      </c>
      <c r="IR295">
        <v>-3</v>
      </c>
      <c r="IS295">
        <v>2251</v>
      </c>
      <c r="IT295">
        <v>1</v>
      </c>
      <c r="IU295">
        <v>27</v>
      </c>
      <c r="IV295">
        <v>5966.4</v>
      </c>
      <c r="IW295">
        <v>5966.5</v>
      </c>
      <c r="IX295">
        <v>0.150146</v>
      </c>
      <c r="IY295">
        <v>4.99756</v>
      </c>
      <c r="IZ295">
        <v>2.24854</v>
      </c>
      <c r="JA295">
        <v>2.60498</v>
      </c>
      <c r="JB295">
        <v>1.99585</v>
      </c>
      <c r="JC295">
        <v>2.30469</v>
      </c>
      <c r="JD295">
        <v>26.8509</v>
      </c>
      <c r="JE295">
        <v>14.4823</v>
      </c>
      <c r="JF295">
        <v>2</v>
      </c>
      <c r="JG295">
        <v>619.846</v>
      </c>
      <c r="JH295">
        <v>757.624</v>
      </c>
      <c r="JI295">
        <v>23.9284</v>
      </c>
      <c r="JJ295">
        <v>25.4547</v>
      </c>
      <c r="JK295">
        <v>30.0009</v>
      </c>
      <c r="JL295">
        <v>25.2681</v>
      </c>
      <c r="JM295">
        <v>25.1965</v>
      </c>
      <c r="JN295">
        <v>-1</v>
      </c>
      <c r="JO295">
        <v>-30</v>
      </c>
      <c r="JP295">
        <v>-30</v>
      </c>
      <c r="JQ295">
        <v>-999.9</v>
      </c>
      <c r="JR295">
        <v>420.1</v>
      </c>
      <c r="JS295">
        <v>0</v>
      </c>
      <c r="JT295">
        <v>102.548</v>
      </c>
      <c r="JU295">
        <v>104.11</v>
      </c>
    </row>
    <row r="296" spans="1:281">
      <c r="A296">
        <v>280</v>
      </c>
      <c r="B296">
        <v>1654197199.6</v>
      </c>
      <c r="C296">
        <v>16742.5</v>
      </c>
      <c r="D296" t="s">
        <v>983</v>
      </c>
      <c r="E296" t="s">
        <v>984</v>
      </c>
      <c r="F296">
        <v>5</v>
      </c>
      <c r="G296" t="s">
        <v>417</v>
      </c>
      <c r="H296" t="s">
        <v>418</v>
      </c>
      <c r="I296">
        <v>1654197196.6</v>
      </c>
      <c r="J296">
        <f>(K296)/1000</f>
        <v>0</v>
      </c>
      <c r="K296">
        <f>IF(CZ296, AN296, AH296)</f>
        <v>0</v>
      </c>
      <c r="L296">
        <f>IF(CZ296, AI296, AG296)</f>
        <v>0</v>
      </c>
      <c r="M296">
        <f>DB296 - IF(AU296&gt;1, L296*CV296*100.0/(AW296*DP296), 0)</f>
        <v>0</v>
      </c>
      <c r="N296">
        <f>((T296-J296/2)*M296-L296)/(T296+J296/2)</f>
        <v>0</v>
      </c>
      <c r="O296">
        <f>N296*(DI296+DJ296)/1000.0</f>
        <v>0</v>
      </c>
      <c r="P296">
        <f>(DB296 - IF(AU296&gt;1, L296*CV296*100.0/(AW296*DP296), 0))*(DI296+DJ296)/1000.0</f>
        <v>0</v>
      </c>
      <c r="Q296">
        <f>2.0/((1/S296-1/R296)+SIGN(S296)*SQRT((1/S296-1/R296)*(1/S296-1/R296) + 4*CW296/((CW296+1)*(CW296+1))*(2*1/S296*1/R296-1/R296*1/R296)))</f>
        <v>0</v>
      </c>
      <c r="R296">
        <f>IF(LEFT(CX296,1)&lt;&gt;"0",IF(LEFT(CX296,1)="1",3.0,CY296),$D$5+$E$5*(DP296*DI296/($K$5*1000))+$F$5*(DP296*DI296/($K$5*1000))*MAX(MIN(CV296,$J$5),$I$5)*MAX(MIN(CV296,$J$5),$I$5)+$G$5*MAX(MIN(CV296,$J$5),$I$5)*(DP296*DI296/($K$5*1000))+$H$5*(DP296*DI296/($K$5*1000))*(DP296*DI296/($K$5*1000)))</f>
        <v>0</v>
      </c>
      <c r="S296">
        <f>J296*(1000-(1000*0.61365*exp(17.502*W296/(240.97+W296))/(DI296+DJ296)+DD296)/2)/(1000*0.61365*exp(17.502*W296/(240.97+W296))/(DI296+DJ296)-DD296)</f>
        <v>0</v>
      </c>
      <c r="T296">
        <f>1/((CW296+1)/(Q296/1.6)+1/(R296/1.37)) + CW296/((CW296+1)/(Q296/1.6) + CW296/(R296/1.37))</f>
        <v>0</v>
      </c>
      <c r="U296">
        <f>(CR296*CU296)</f>
        <v>0</v>
      </c>
      <c r="V296">
        <f>(DK296+(U296+2*0.95*5.67E-8*(((DK296+$B$7)+273)^4-(DK296+273)^4)-44100*J296)/(1.84*29.3*R296+8*0.95*5.67E-8*(DK296+273)^3))</f>
        <v>0</v>
      </c>
      <c r="W296">
        <f>($C$7*DL296+$D$7*DM296+$E$7*V296)</f>
        <v>0</v>
      </c>
      <c r="X296">
        <f>0.61365*exp(17.502*W296/(240.97+W296))</f>
        <v>0</v>
      </c>
      <c r="Y296">
        <f>(Z296/AA296*100)</f>
        <v>0</v>
      </c>
      <c r="Z296">
        <f>DD296*(DI296+DJ296)/1000</f>
        <v>0</v>
      </c>
      <c r="AA296">
        <f>0.61365*exp(17.502*DK296/(240.97+DK296))</f>
        <v>0</v>
      </c>
      <c r="AB296">
        <f>(X296-DD296*(DI296+DJ296)/1000)</f>
        <v>0</v>
      </c>
      <c r="AC296">
        <f>(-J296*44100)</f>
        <v>0</v>
      </c>
      <c r="AD296">
        <f>2*29.3*R296*0.92*(DK296-W296)</f>
        <v>0</v>
      </c>
      <c r="AE296">
        <f>2*0.95*5.67E-8*(((DK296+$B$7)+273)^4-(W296+273)^4)</f>
        <v>0</v>
      </c>
      <c r="AF296">
        <f>U296+AE296+AC296+AD296</f>
        <v>0</v>
      </c>
      <c r="AG296">
        <f>DH296*AU296*(DC296-DB296*(1000-AU296*DE296)/(1000-AU296*DD296))/(100*CV296)</f>
        <v>0</v>
      </c>
      <c r="AH296">
        <f>1000*DH296*AU296*(DD296-DE296)/(100*CV296*(1000-AU296*DD296))</f>
        <v>0</v>
      </c>
      <c r="AI296">
        <f>(AJ296 - AK296 - DI296*1E3/(8.314*(DK296+273.15)) * AM296/DH296 * AL296) * DH296/(100*CV296) * (1000 - DE296)/1000</f>
        <v>0</v>
      </c>
      <c r="AJ296">
        <v>919.477410612389</v>
      </c>
      <c r="AK296">
        <v>921.986175757575</v>
      </c>
      <c r="AL296">
        <v>-0.77059601270535</v>
      </c>
      <c r="AM296">
        <v>66.9187214372058</v>
      </c>
      <c r="AN296">
        <f>(AP296 - AO296 + DI296*1E3/(8.314*(DK296+273.15)) * AR296/DH296 * AQ296) * DH296/(100*CV296) * 1000/(1000 - AP296)</f>
        <v>0</v>
      </c>
      <c r="AO296">
        <v>14.0484560988599</v>
      </c>
      <c r="AP296">
        <v>14.1013296969697</v>
      </c>
      <c r="AQ296">
        <v>-0.0174100126845417</v>
      </c>
      <c r="AR296">
        <v>78.3317993378025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MAX(0,($B$13+$C$13*DP296)/(1+$D$13*DP296)*DI296/(DK296+273)*$E$13)</f>
        <v>0</v>
      </c>
      <c r="AX296" t="s">
        <v>419</v>
      </c>
      <c r="AY296" t="s">
        <v>419</v>
      </c>
      <c r="AZ296">
        <v>0</v>
      </c>
      <c r="BA296">
        <v>0</v>
      </c>
      <c r="BB296">
        <f>1-AZ296/BA296</f>
        <v>0</v>
      </c>
      <c r="BC296">
        <v>0</v>
      </c>
      <c r="BD296" t="s">
        <v>419</v>
      </c>
      <c r="BE296" t="s">
        <v>419</v>
      </c>
      <c r="BF296">
        <v>0</v>
      </c>
      <c r="BG296">
        <v>0</v>
      </c>
      <c r="BH296">
        <f>1-BF296/BG296</f>
        <v>0</v>
      </c>
      <c r="BI296">
        <v>0.5</v>
      </c>
      <c r="BJ296">
        <f>CS296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419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f>$B$11*DQ296+$C$11*DR296+$F$11*EC296*(1-EF296)</f>
        <v>0</v>
      </c>
      <c r="CS296">
        <f>CR296*CT296</f>
        <v>0</v>
      </c>
      <c r="CT296">
        <f>($B$11*$D$9+$C$11*$D$9+$F$11*((EP296+EH296)/MAX(EP296+EH296+EQ296, 0.1)*$I$9+EQ296/MAX(EP296+EH296+EQ296, 0.1)*$J$9))/($B$11+$C$11+$F$11)</f>
        <v>0</v>
      </c>
      <c r="CU296">
        <f>($B$11*$K$9+$C$11*$K$9+$F$11*((EP296+EH296)/MAX(EP296+EH296+EQ296, 0.1)*$P$9+EQ296/MAX(EP296+EH296+EQ296, 0.1)*$Q$9))/($B$11+$C$11+$F$11)</f>
        <v>0</v>
      </c>
      <c r="CV296">
        <v>6</v>
      </c>
      <c r="CW296">
        <v>0.5</v>
      </c>
      <c r="CX296" t="s">
        <v>420</v>
      </c>
      <c r="CY296">
        <v>2</v>
      </c>
      <c r="CZ296" t="b">
        <v>1</v>
      </c>
      <c r="DA296">
        <v>1654197196.6</v>
      </c>
      <c r="DB296">
        <v>910.866545454545</v>
      </c>
      <c r="DC296">
        <v>907.043454545455</v>
      </c>
      <c r="DD296">
        <v>14.1226181818182</v>
      </c>
      <c r="DE296">
        <v>14.0633090909091</v>
      </c>
      <c r="DF296">
        <v>907.551727272727</v>
      </c>
      <c r="DG296">
        <v>14.0430636363636</v>
      </c>
      <c r="DH296">
        <v>600.027</v>
      </c>
      <c r="DI296">
        <v>90.4938818181818</v>
      </c>
      <c r="DJ296">
        <v>0.100088836363636</v>
      </c>
      <c r="DK296">
        <v>24.4664909090909</v>
      </c>
      <c r="DL296">
        <v>24.1629181818182</v>
      </c>
      <c r="DM296">
        <v>999.9</v>
      </c>
      <c r="DN296">
        <v>0</v>
      </c>
      <c r="DO296">
        <v>0</v>
      </c>
      <c r="DP296">
        <v>9990.34090909091</v>
      </c>
      <c r="DQ296">
        <v>0</v>
      </c>
      <c r="DR296">
        <v>919.967090909091</v>
      </c>
      <c r="DS296">
        <v>3.82296909090909</v>
      </c>
      <c r="DT296">
        <v>923.914545454545</v>
      </c>
      <c r="DU296">
        <v>919.981363636364</v>
      </c>
      <c r="DV296">
        <v>0.0593170727272727</v>
      </c>
      <c r="DW296">
        <v>907.043454545455</v>
      </c>
      <c r="DX296">
        <v>14.0633090909091</v>
      </c>
      <c r="DY296">
        <v>1.27801272727273</v>
      </c>
      <c r="DZ296">
        <v>1.27264636363636</v>
      </c>
      <c r="EA296">
        <v>10.5427</v>
      </c>
      <c r="EB296">
        <v>10.4794454545455</v>
      </c>
      <c r="EC296">
        <v>0</v>
      </c>
      <c r="ED296">
        <v>0</v>
      </c>
      <c r="EE296">
        <v>0</v>
      </c>
      <c r="EF296">
        <v>0</v>
      </c>
      <c r="EG296">
        <v>-1.09090909090909</v>
      </c>
      <c r="EH296">
        <v>0</v>
      </c>
      <c r="EI296">
        <v>33.3636363636364</v>
      </c>
      <c r="EJ296">
        <v>-1.5</v>
      </c>
      <c r="EK296">
        <v>34.687</v>
      </c>
      <c r="EL296">
        <v>41.437</v>
      </c>
      <c r="EM296">
        <v>37.187</v>
      </c>
      <c r="EN296">
        <v>41.875</v>
      </c>
      <c r="EO296">
        <v>35.937</v>
      </c>
      <c r="EP296">
        <v>0</v>
      </c>
      <c r="EQ296">
        <v>0</v>
      </c>
      <c r="ER296">
        <v>0</v>
      </c>
      <c r="ES296">
        <v>1654197200.5</v>
      </c>
      <c r="ET296">
        <v>0</v>
      </c>
      <c r="EU296">
        <v>2.78846153846154</v>
      </c>
      <c r="EV296">
        <v>-53.6239316629916</v>
      </c>
      <c r="EW296">
        <v>-22.5811971012852</v>
      </c>
      <c r="EX296">
        <v>33.0961538461538</v>
      </c>
      <c r="EY296">
        <v>15</v>
      </c>
      <c r="EZ296">
        <v>0</v>
      </c>
      <c r="FA296" t="s">
        <v>421</v>
      </c>
      <c r="FB296">
        <v>1653839153.1</v>
      </c>
      <c r="FC296">
        <v>1653839148.6</v>
      </c>
      <c r="FD296">
        <v>0</v>
      </c>
      <c r="FE296">
        <v>0.832</v>
      </c>
      <c r="FF296">
        <v>0.044</v>
      </c>
      <c r="FG296">
        <v>2.673</v>
      </c>
      <c r="FH296">
        <v>0.008</v>
      </c>
      <c r="FI296">
        <v>427</v>
      </c>
      <c r="FJ296">
        <v>11</v>
      </c>
      <c r="FK296">
        <v>0.49</v>
      </c>
      <c r="FL296">
        <v>0.23</v>
      </c>
      <c r="FM296">
        <v>3.98502766666667</v>
      </c>
      <c r="FN296">
        <v>-2.13415715239153</v>
      </c>
      <c r="FO296">
        <v>0.163394532358202</v>
      </c>
      <c r="FP296">
        <v>-1</v>
      </c>
      <c r="FQ296">
        <v>3.1</v>
      </c>
      <c r="FR296">
        <v>-52.0769233339167</v>
      </c>
      <c r="FS296">
        <v>11.104053313993</v>
      </c>
      <c r="FT296">
        <v>0</v>
      </c>
      <c r="FU296">
        <v>0.056200216</v>
      </c>
      <c r="FV296">
        <v>0.879218017174638</v>
      </c>
      <c r="FW296">
        <v>0.0997832786593643</v>
      </c>
      <c r="FX296">
        <v>0</v>
      </c>
      <c r="FY296">
        <v>0</v>
      </c>
      <c r="FZ296">
        <v>2</v>
      </c>
      <c r="GA296" t="s">
        <v>422</v>
      </c>
      <c r="GB296">
        <v>3.20596</v>
      </c>
      <c r="GC296">
        <v>2.75494</v>
      </c>
      <c r="GD296">
        <v>0.15731</v>
      </c>
      <c r="GE296">
        <v>0.157233</v>
      </c>
      <c r="GF296">
        <v>0.0712113</v>
      </c>
      <c r="GG296">
        <v>0.0722655</v>
      </c>
      <c r="GH296">
        <v>32901</v>
      </c>
      <c r="GI296">
        <v>36217.5</v>
      </c>
      <c r="GJ296">
        <v>35376.1</v>
      </c>
      <c r="GK296">
        <v>39005</v>
      </c>
      <c r="GL296">
        <v>46573.8</v>
      </c>
      <c r="GM296">
        <v>52224.4</v>
      </c>
      <c r="GN296">
        <v>55255.1</v>
      </c>
      <c r="GO296">
        <v>62510.1</v>
      </c>
      <c r="GP296">
        <v>2.1692</v>
      </c>
      <c r="GQ296">
        <v>2.33997</v>
      </c>
      <c r="GR296">
        <v>0.0650622</v>
      </c>
      <c r="GS296">
        <v>0</v>
      </c>
      <c r="GT296">
        <v>23.1033</v>
      </c>
      <c r="GU296">
        <v>999.9</v>
      </c>
      <c r="GV296">
        <v>48.81</v>
      </c>
      <c r="GW296">
        <v>22.517</v>
      </c>
      <c r="GX296">
        <v>14.7705</v>
      </c>
      <c r="GY296">
        <v>55.0667</v>
      </c>
      <c r="GZ296">
        <v>34.8638</v>
      </c>
      <c r="HA296">
        <v>2</v>
      </c>
      <c r="HB296">
        <v>-0.124088</v>
      </c>
      <c r="HC296">
        <v>0</v>
      </c>
      <c r="HD296">
        <v>20.1815</v>
      </c>
      <c r="HE296">
        <v>5.20381</v>
      </c>
      <c r="HF296">
        <v>12.0099</v>
      </c>
      <c r="HG296">
        <v>4.97575</v>
      </c>
      <c r="HH296">
        <v>3.29332</v>
      </c>
      <c r="HI296">
        <v>456.8</v>
      </c>
      <c r="HJ296">
        <v>9999</v>
      </c>
      <c r="HK296">
        <v>9999</v>
      </c>
      <c r="HL296">
        <v>8593.3</v>
      </c>
      <c r="HM296">
        <v>1.86261</v>
      </c>
      <c r="HN296">
        <v>1.86774</v>
      </c>
      <c r="HO296">
        <v>1.86752</v>
      </c>
      <c r="HP296">
        <v>1.86859</v>
      </c>
      <c r="HQ296">
        <v>1.86951</v>
      </c>
      <c r="HR296">
        <v>1.86554</v>
      </c>
      <c r="HS296">
        <v>1.86669</v>
      </c>
      <c r="HT296">
        <v>1.8681</v>
      </c>
      <c r="HU296">
        <v>5</v>
      </c>
      <c r="HV296">
        <v>0</v>
      </c>
      <c r="HW296">
        <v>0</v>
      </c>
      <c r="HX296">
        <v>0</v>
      </c>
      <c r="HY296" t="s">
        <v>423</v>
      </c>
      <c r="HZ296" t="s">
        <v>424</v>
      </c>
      <c r="IA296" t="s">
        <v>425</v>
      </c>
      <c r="IB296" t="s">
        <v>425</v>
      </c>
      <c r="IC296" t="s">
        <v>425</v>
      </c>
      <c r="ID296" t="s">
        <v>425</v>
      </c>
      <c r="IE296">
        <v>0</v>
      </c>
      <c r="IF296">
        <v>100</v>
      </c>
      <c r="IG296">
        <v>100</v>
      </c>
      <c r="IH296">
        <v>3.312</v>
      </c>
      <c r="II296">
        <v>0.0791</v>
      </c>
      <c r="IJ296">
        <v>2.1281692141418</v>
      </c>
      <c r="IK296">
        <v>0.00126289029031032</v>
      </c>
      <c r="IL296">
        <v>1.41772891061911e-08</v>
      </c>
      <c r="IM296">
        <v>3.84268295795709e-11</v>
      </c>
      <c r="IN296">
        <v>-0.00961934716735676</v>
      </c>
      <c r="IO296">
        <v>-0.0181798780298593</v>
      </c>
      <c r="IP296">
        <v>0.00198435848900387</v>
      </c>
      <c r="IQ296">
        <v>-1.69116240974151e-05</v>
      </c>
      <c r="IR296">
        <v>-3</v>
      </c>
      <c r="IS296">
        <v>2251</v>
      </c>
      <c r="IT296">
        <v>1</v>
      </c>
      <c r="IU296">
        <v>27</v>
      </c>
      <c r="IV296">
        <v>5967.4</v>
      </c>
      <c r="IW296">
        <v>5967.5</v>
      </c>
      <c r="IX296">
        <v>0.150146</v>
      </c>
      <c r="IY296">
        <v>4.99756</v>
      </c>
      <c r="IZ296">
        <v>2.24854</v>
      </c>
      <c r="JA296">
        <v>2.60498</v>
      </c>
      <c r="JB296">
        <v>1.99585</v>
      </c>
      <c r="JC296">
        <v>2.31445</v>
      </c>
      <c r="JD296">
        <v>26.9753</v>
      </c>
      <c r="JE296">
        <v>14.4735</v>
      </c>
      <c r="JF296">
        <v>2</v>
      </c>
      <c r="JG296">
        <v>619.886</v>
      </c>
      <c r="JH296">
        <v>757.121</v>
      </c>
      <c r="JI296">
        <v>24.0645</v>
      </c>
      <c r="JJ296">
        <v>25.5943</v>
      </c>
      <c r="JK296">
        <v>30.0008</v>
      </c>
      <c r="JL296">
        <v>25.4126</v>
      </c>
      <c r="JM296">
        <v>25.3402</v>
      </c>
      <c r="JN296">
        <v>-1</v>
      </c>
      <c r="JO296">
        <v>-30</v>
      </c>
      <c r="JP296">
        <v>-30</v>
      </c>
      <c r="JQ296">
        <v>-999.9</v>
      </c>
      <c r="JR296">
        <v>420.1</v>
      </c>
      <c r="JS296">
        <v>0</v>
      </c>
      <c r="JT296">
        <v>102.531</v>
      </c>
      <c r="JU296">
        <v>104.083</v>
      </c>
    </row>
    <row r="297" spans="1:281">
      <c r="A297">
        <v>281</v>
      </c>
      <c r="B297">
        <v>1654197259.6</v>
      </c>
      <c r="C297">
        <v>16802.5</v>
      </c>
      <c r="D297" t="s">
        <v>985</v>
      </c>
      <c r="E297" t="s">
        <v>986</v>
      </c>
      <c r="F297">
        <v>5</v>
      </c>
      <c r="G297" t="s">
        <v>417</v>
      </c>
      <c r="H297" t="s">
        <v>418</v>
      </c>
      <c r="I297">
        <v>1654197256.6</v>
      </c>
      <c r="J297">
        <f>(K297)/1000</f>
        <v>0</v>
      </c>
      <c r="K297">
        <f>IF(CZ297, AN297, AH297)</f>
        <v>0</v>
      </c>
      <c r="L297">
        <f>IF(CZ297, AI297, AG297)</f>
        <v>0</v>
      </c>
      <c r="M297">
        <f>DB297 - IF(AU297&gt;1, L297*CV297*100.0/(AW297*DP297), 0)</f>
        <v>0</v>
      </c>
      <c r="N297">
        <f>((T297-J297/2)*M297-L297)/(T297+J297/2)</f>
        <v>0</v>
      </c>
      <c r="O297">
        <f>N297*(DI297+DJ297)/1000.0</f>
        <v>0</v>
      </c>
      <c r="P297">
        <f>(DB297 - IF(AU297&gt;1, L297*CV297*100.0/(AW297*DP297), 0))*(DI297+DJ297)/1000.0</f>
        <v>0</v>
      </c>
      <c r="Q297">
        <f>2.0/((1/S297-1/R297)+SIGN(S297)*SQRT((1/S297-1/R297)*(1/S297-1/R297) + 4*CW297/((CW297+1)*(CW297+1))*(2*1/S297*1/R297-1/R297*1/R297)))</f>
        <v>0</v>
      </c>
      <c r="R297">
        <f>IF(LEFT(CX297,1)&lt;&gt;"0",IF(LEFT(CX297,1)="1",3.0,CY297),$D$5+$E$5*(DP297*DI297/($K$5*1000))+$F$5*(DP297*DI297/($K$5*1000))*MAX(MIN(CV297,$J$5),$I$5)*MAX(MIN(CV297,$J$5),$I$5)+$G$5*MAX(MIN(CV297,$J$5),$I$5)*(DP297*DI297/($K$5*1000))+$H$5*(DP297*DI297/($K$5*1000))*(DP297*DI297/($K$5*1000)))</f>
        <v>0</v>
      </c>
      <c r="S297">
        <f>J297*(1000-(1000*0.61365*exp(17.502*W297/(240.97+W297))/(DI297+DJ297)+DD297)/2)/(1000*0.61365*exp(17.502*W297/(240.97+W297))/(DI297+DJ297)-DD297)</f>
        <v>0</v>
      </c>
      <c r="T297">
        <f>1/((CW297+1)/(Q297/1.6)+1/(R297/1.37)) + CW297/((CW297+1)/(Q297/1.6) + CW297/(R297/1.37))</f>
        <v>0</v>
      </c>
      <c r="U297">
        <f>(CR297*CU297)</f>
        <v>0</v>
      </c>
      <c r="V297">
        <f>(DK297+(U297+2*0.95*5.67E-8*(((DK297+$B$7)+273)^4-(DK297+273)^4)-44100*J297)/(1.84*29.3*R297+8*0.95*5.67E-8*(DK297+273)^3))</f>
        <v>0</v>
      </c>
      <c r="W297">
        <f>($C$7*DL297+$D$7*DM297+$E$7*V297)</f>
        <v>0</v>
      </c>
      <c r="X297">
        <f>0.61365*exp(17.502*W297/(240.97+W297))</f>
        <v>0</v>
      </c>
      <c r="Y297">
        <f>(Z297/AA297*100)</f>
        <v>0</v>
      </c>
      <c r="Z297">
        <f>DD297*(DI297+DJ297)/1000</f>
        <v>0</v>
      </c>
      <c r="AA297">
        <f>0.61365*exp(17.502*DK297/(240.97+DK297))</f>
        <v>0</v>
      </c>
      <c r="AB297">
        <f>(X297-DD297*(DI297+DJ297)/1000)</f>
        <v>0</v>
      </c>
      <c r="AC297">
        <f>(-J297*44100)</f>
        <v>0</v>
      </c>
      <c r="AD297">
        <f>2*29.3*R297*0.92*(DK297-W297)</f>
        <v>0</v>
      </c>
      <c r="AE297">
        <f>2*0.95*5.67E-8*(((DK297+$B$7)+273)^4-(W297+273)^4)</f>
        <v>0</v>
      </c>
      <c r="AF297">
        <f>U297+AE297+AC297+AD297</f>
        <v>0</v>
      </c>
      <c r="AG297">
        <f>DH297*AU297*(DC297-DB297*(1000-AU297*DE297)/(1000-AU297*DD297))/(100*CV297)</f>
        <v>0</v>
      </c>
      <c r="AH297">
        <f>1000*DH297*AU297*(DD297-DE297)/(100*CV297*(1000-AU297*DD297))</f>
        <v>0</v>
      </c>
      <c r="AI297">
        <f>(AJ297 - AK297 - DI297*1E3/(8.314*(DK297+273.15)) * AM297/DH297 * AL297) * DH297/(100*CV297) * (1000 - DE297)/1000</f>
        <v>0</v>
      </c>
      <c r="AJ297">
        <v>893.32288672342</v>
      </c>
      <c r="AK297">
        <v>896.399818181818</v>
      </c>
      <c r="AL297">
        <v>-0.944369991465651</v>
      </c>
      <c r="AM297">
        <v>66.9187214372058</v>
      </c>
      <c r="AN297">
        <f>(AP297 - AO297 + DI297*1E3/(8.314*(DK297+273.15)) * AR297/DH297 * AQ297) * DH297/(100*CV297) * 1000/(1000 - AP297)</f>
        <v>0</v>
      </c>
      <c r="AO297">
        <v>14.026311451906</v>
      </c>
      <c r="AP297">
        <v>14.0720254545455</v>
      </c>
      <c r="AQ297">
        <v>-0.0175367598881674</v>
      </c>
      <c r="AR297">
        <v>78.3317993378025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MAX(0,($B$13+$C$13*DP297)/(1+$D$13*DP297)*DI297/(DK297+273)*$E$13)</f>
        <v>0</v>
      </c>
      <c r="AX297" t="s">
        <v>419</v>
      </c>
      <c r="AY297" t="s">
        <v>419</v>
      </c>
      <c r="AZ297">
        <v>0</v>
      </c>
      <c r="BA297">
        <v>0</v>
      </c>
      <c r="BB297">
        <f>1-AZ297/BA297</f>
        <v>0</v>
      </c>
      <c r="BC297">
        <v>0</v>
      </c>
      <c r="BD297" t="s">
        <v>419</v>
      </c>
      <c r="BE297" t="s">
        <v>419</v>
      </c>
      <c r="BF297">
        <v>0</v>
      </c>
      <c r="BG297">
        <v>0</v>
      </c>
      <c r="BH297">
        <f>1-BF297/BG297</f>
        <v>0</v>
      </c>
      <c r="BI297">
        <v>0.5</v>
      </c>
      <c r="BJ297">
        <f>CS297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419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f>$B$11*DQ297+$C$11*DR297+$F$11*EC297*(1-EF297)</f>
        <v>0</v>
      </c>
      <c r="CS297">
        <f>CR297*CT297</f>
        <v>0</v>
      </c>
      <c r="CT297">
        <f>($B$11*$D$9+$C$11*$D$9+$F$11*((EP297+EH297)/MAX(EP297+EH297+EQ297, 0.1)*$I$9+EQ297/MAX(EP297+EH297+EQ297, 0.1)*$J$9))/($B$11+$C$11+$F$11)</f>
        <v>0</v>
      </c>
      <c r="CU297">
        <f>($B$11*$K$9+$C$11*$K$9+$F$11*((EP297+EH297)/MAX(EP297+EH297+EQ297, 0.1)*$P$9+EQ297/MAX(EP297+EH297+EQ297, 0.1)*$Q$9))/($B$11+$C$11+$F$11)</f>
        <v>0</v>
      </c>
      <c r="CV297">
        <v>6</v>
      </c>
      <c r="CW297">
        <v>0.5</v>
      </c>
      <c r="CX297" t="s">
        <v>420</v>
      </c>
      <c r="CY297">
        <v>2</v>
      </c>
      <c r="CZ297" t="b">
        <v>1</v>
      </c>
      <c r="DA297">
        <v>1654197256.6</v>
      </c>
      <c r="DB297">
        <v>886.134090909091</v>
      </c>
      <c r="DC297">
        <v>881.481636363636</v>
      </c>
      <c r="DD297">
        <v>14.0876</v>
      </c>
      <c r="DE297">
        <v>14.0432909090909</v>
      </c>
      <c r="DF297">
        <v>882.853181818182</v>
      </c>
      <c r="DG297">
        <v>14.0089545454545</v>
      </c>
      <c r="DH297">
        <v>599.984363636364</v>
      </c>
      <c r="DI297">
        <v>90.4933454545454</v>
      </c>
      <c r="DJ297">
        <v>0.0999907363636364</v>
      </c>
      <c r="DK297">
        <v>24.5684</v>
      </c>
      <c r="DL297">
        <v>24.2561909090909</v>
      </c>
      <c r="DM297">
        <v>999.9</v>
      </c>
      <c r="DN297">
        <v>0</v>
      </c>
      <c r="DO297">
        <v>0</v>
      </c>
      <c r="DP297">
        <v>9996.36272727273</v>
      </c>
      <c r="DQ297">
        <v>0</v>
      </c>
      <c r="DR297">
        <v>919.859909090909</v>
      </c>
      <c r="DS297">
        <v>4.65213181818182</v>
      </c>
      <c r="DT297">
        <v>898.795909090909</v>
      </c>
      <c r="DU297">
        <v>894.036909090909</v>
      </c>
      <c r="DV297">
        <v>0.0442909363636364</v>
      </c>
      <c r="DW297">
        <v>881.481636363636</v>
      </c>
      <c r="DX297">
        <v>14.0432909090909</v>
      </c>
      <c r="DY297">
        <v>1.27483181818182</v>
      </c>
      <c r="DZ297">
        <v>1.27082545454545</v>
      </c>
      <c r="EA297">
        <v>10.5053727272727</v>
      </c>
      <c r="EB297">
        <v>10.4579181818182</v>
      </c>
      <c r="EC297">
        <v>0</v>
      </c>
      <c r="ED297">
        <v>0</v>
      </c>
      <c r="EE297">
        <v>0</v>
      </c>
      <c r="EF297">
        <v>0</v>
      </c>
      <c r="EG297">
        <v>-3.5</v>
      </c>
      <c r="EH297">
        <v>0</v>
      </c>
      <c r="EI297">
        <v>36.5454545454545</v>
      </c>
      <c r="EJ297">
        <v>-2.68181818181818</v>
      </c>
      <c r="EK297">
        <v>34.812</v>
      </c>
      <c r="EL297">
        <v>41.562</v>
      </c>
      <c r="EM297">
        <v>37.312</v>
      </c>
      <c r="EN297">
        <v>42</v>
      </c>
      <c r="EO297">
        <v>36.062</v>
      </c>
      <c r="EP297">
        <v>0</v>
      </c>
      <c r="EQ297">
        <v>0</v>
      </c>
      <c r="ER297">
        <v>0</v>
      </c>
      <c r="ES297">
        <v>1654197260.5</v>
      </c>
      <c r="ET297">
        <v>0</v>
      </c>
      <c r="EU297">
        <v>1.32692307692308</v>
      </c>
      <c r="EV297">
        <v>-64.8034173068744</v>
      </c>
      <c r="EW297">
        <v>-39.0085463401364</v>
      </c>
      <c r="EX297">
        <v>38.1923076923077</v>
      </c>
      <c r="EY297">
        <v>15</v>
      </c>
      <c r="EZ297">
        <v>0</v>
      </c>
      <c r="FA297" t="s">
        <v>421</v>
      </c>
      <c r="FB297">
        <v>1653839153.1</v>
      </c>
      <c r="FC297">
        <v>1653839148.6</v>
      </c>
      <c r="FD297">
        <v>0</v>
      </c>
      <c r="FE297">
        <v>0.832</v>
      </c>
      <c r="FF297">
        <v>0.044</v>
      </c>
      <c r="FG297">
        <v>2.673</v>
      </c>
      <c r="FH297">
        <v>0.008</v>
      </c>
      <c r="FI297">
        <v>427</v>
      </c>
      <c r="FJ297">
        <v>11</v>
      </c>
      <c r="FK297">
        <v>0.49</v>
      </c>
      <c r="FL297">
        <v>0.23</v>
      </c>
      <c r="FM297">
        <v>-4.1205755483871</v>
      </c>
      <c r="FN297">
        <v>17.7977779354839</v>
      </c>
      <c r="FO297">
        <v>11.7396586419071</v>
      </c>
      <c r="FP297">
        <v>-1</v>
      </c>
      <c r="FQ297">
        <v>2.17307692307692</v>
      </c>
      <c r="FR297">
        <v>-74.1367506442717</v>
      </c>
      <c r="FS297">
        <v>16.4011856441095</v>
      </c>
      <c r="FT297">
        <v>0</v>
      </c>
      <c r="FU297">
        <v>0.0409257858064516</v>
      </c>
      <c r="FV297">
        <v>0.775121489032258</v>
      </c>
      <c r="FW297">
        <v>0.115328318254173</v>
      </c>
      <c r="FX297">
        <v>0</v>
      </c>
      <c r="FY297">
        <v>0</v>
      </c>
      <c r="FZ297">
        <v>2</v>
      </c>
      <c r="GA297" t="s">
        <v>422</v>
      </c>
      <c r="GB297">
        <v>3.2058</v>
      </c>
      <c r="GC297">
        <v>2.75485</v>
      </c>
      <c r="GD297">
        <v>0.154412</v>
      </c>
      <c r="GE297">
        <v>0.154474</v>
      </c>
      <c r="GF297">
        <v>0.0710859</v>
      </c>
      <c r="GG297">
        <v>0.0722771</v>
      </c>
      <c r="GH297">
        <v>33006.7</v>
      </c>
      <c r="GI297">
        <v>36325.7</v>
      </c>
      <c r="GJ297">
        <v>35369</v>
      </c>
      <c r="GK297">
        <v>38994.8</v>
      </c>
      <c r="GL297">
        <v>46572.5</v>
      </c>
      <c r="GM297">
        <v>52211.3</v>
      </c>
      <c r="GN297">
        <v>55246.1</v>
      </c>
      <c r="GO297">
        <v>62495.4</v>
      </c>
      <c r="GP297">
        <v>2.16715</v>
      </c>
      <c r="GQ297">
        <v>2.33702</v>
      </c>
      <c r="GR297">
        <v>0.0674985</v>
      </c>
      <c r="GS297">
        <v>0</v>
      </c>
      <c r="GT297">
        <v>23.1608</v>
      </c>
      <c r="GU297">
        <v>999.9</v>
      </c>
      <c r="GV297">
        <v>48.541</v>
      </c>
      <c r="GW297">
        <v>22.648</v>
      </c>
      <c r="GX297">
        <v>14.8072</v>
      </c>
      <c r="GY297">
        <v>55.2467</v>
      </c>
      <c r="GZ297">
        <v>34.9199</v>
      </c>
      <c r="HA297">
        <v>2</v>
      </c>
      <c r="HB297">
        <v>-0.11377</v>
      </c>
      <c r="HC297">
        <v>0</v>
      </c>
      <c r="HD297">
        <v>20.1815</v>
      </c>
      <c r="HE297">
        <v>5.19962</v>
      </c>
      <c r="HF297">
        <v>12.0097</v>
      </c>
      <c r="HG297">
        <v>4.97575</v>
      </c>
      <c r="HH297">
        <v>3.29335</v>
      </c>
      <c r="HI297">
        <v>456.8</v>
      </c>
      <c r="HJ297">
        <v>9999</v>
      </c>
      <c r="HK297">
        <v>9999</v>
      </c>
      <c r="HL297">
        <v>8593.3</v>
      </c>
      <c r="HM297">
        <v>1.86264</v>
      </c>
      <c r="HN297">
        <v>1.86776</v>
      </c>
      <c r="HO297">
        <v>1.86752</v>
      </c>
      <c r="HP297">
        <v>1.86859</v>
      </c>
      <c r="HQ297">
        <v>1.86951</v>
      </c>
      <c r="HR297">
        <v>1.86555</v>
      </c>
      <c r="HS297">
        <v>1.8667</v>
      </c>
      <c r="HT297">
        <v>1.8681</v>
      </c>
      <c r="HU297">
        <v>5</v>
      </c>
      <c r="HV297">
        <v>0</v>
      </c>
      <c r="HW297">
        <v>0</v>
      </c>
      <c r="HX297">
        <v>0</v>
      </c>
      <c r="HY297" t="s">
        <v>423</v>
      </c>
      <c r="HZ297" t="s">
        <v>424</v>
      </c>
      <c r="IA297" t="s">
        <v>425</v>
      </c>
      <c r="IB297" t="s">
        <v>425</v>
      </c>
      <c r="IC297" t="s">
        <v>425</v>
      </c>
      <c r="ID297" t="s">
        <v>425</v>
      </c>
      <c r="IE297">
        <v>0</v>
      </c>
      <c r="IF297">
        <v>100</v>
      </c>
      <c r="IG297">
        <v>100</v>
      </c>
      <c r="IH297">
        <v>3.277</v>
      </c>
      <c r="II297">
        <v>0.0784</v>
      </c>
      <c r="IJ297">
        <v>2.1281692141418</v>
      </c>
      <c r="IK297">
        <v>0.00126289029031032</v>
      </c>
      <c r="IL297">
        <v>1.41772891061911e-08</v>
      </c>
      <c r="IM297">
        <v>3.84268295795709e-11</v>
      </c>
      <c r="IN297">
        <v>-0.00961934716735676</v>
      </c>
      <c r="IO297">
        <v>-0.0181798780298593</v>
      </c>
      <c r="IP297">
        <v>0.00198435848900387</v>
      </c>
      <c r="IQ297">
        <v>-1.69116240974151e-05</v>
      </c>
      <c r="IR297">
        <v>-3</v>
      </c>
      <c r="IS297">
        <v>2251</v>
      </c>
      <c r="IT297">
        <v>1</v>
      </c>
      <c r="IU297">
        <v>27</v>
      </c>
      <c r="IV297">
        <v>5968.4</v>
      </c>
      <c r="IW297">
        <v>5968.5</v>
      </c>
      <c r="IX297">
        <v>0.150146</v>
      </c>
      <c r="IY297">
        <v>4.99756</v>
      </c>
      <c r="IZ297">
        <v>2.24854</v>
      </c>
      <c r="JA297">
        <v>2.60376</v>
      </c>
      <c r="JB297">
        <v>1.99585</v>
      </c>
      <c r="JC297">
        <v>2.33154</v>
      </c>
      <c r="JD297">
        <v>27.0791</v>
      </c>
      <c r="JE297">
        <v>14.4648</v>
      </c>
      <c r="JF297">
        <v>2</v>
      </c>
      <c r="JG297">
        <v>619.888</v>
      </c>
      <c r="JH297">
        <v>756.385</v>
      </c>
      <c r="JI297">
        <v>24.1941</v>
      </c>
      <c r="JJ297">
        <v>25.7261</v>
      </c>
      <c r="JK297">
        <v>30.0008</v>
      </c>
      <c r="JL297">
        <v>25.5494</v>
      </c>
      <c r="JM297">
        <v>25.4776</v>
      </c>
      <c r="JN297">
        <v>-1</v>
      </c>
      <c r="JO297">
        <v>-30</v>
      </c>
      <c r="JP297">
        <v>-30</v>
      </c>
      <c r="JQ297">
        <v>-999.9</v>
      </c>
      <c r="JR297">
        <v>420.1</v>
      </c>
      <c r="JS297">
        <v>0</v>
      </c>
      <c r="JT297">
        <v>102.513</v>
      </c>
      <c r="JU297">
        <v>104.057</v>
      </c>
    </row>
    <row r="298" spans="1:281">
      <c r="A298">
        <v>282</v>
      </c>
      <c r="B298">
        <v>1654197319.6</v>
      </c>
      <c r="C298">
        <v>16862.5</v>
      </c>
      <c r="D298" t="s">
        <v>987</v>
      </c>
      <c r="E298" t="s">
        <v>988</v>
      </c>
      <c r="F298">
        <v>5</v>
      </c>
      <c r="G298" t="s">
        <v>417</v>
      </c>
      <c r="H298" t="s">
        <v>418</v>
      </c>
      <c r="I298">
        <v>1654197316.6</v>
      </c>
      <c r="J298">
        <f>(K298)/1000</f>
        <v>0</v>
      </c>
      <c r="K298">
        <f>IF(CZ298, AN298, AH298)</f>
        <v>0</v>
      </c>
      <c r="L298">
        <f>IF(CZ298, AI298, AG298)</f>
        <v>0</v>
      </c>
      <c r="M298">
        <f>DB298 - IF(AU298&gt;1, L298*CV298*100.0/(AW298*DP298), 0)</f>
        <v>0</v>
      </c>
      <c r="N298">
        <f>((T298-J298/2)*M298-L298)/(T298+J298/2)</f>
        <v>0</v>
      </c>
      <c r="O298">
        <f>N298*(DI298+DJ298)/1000.0</f>
        <v>0</v>
      </c>
      <c r="P298">
        <f>(DB298 - IF(AU298&gt;1, L298*CV298*100.0/(AW298*DP298), 0))*(DI298+DJ298)/1000.0</f>
        <v>0</v>
      </c>
      <c r="Q298">
        <f>2.0/((1/S298-1/R298)+SIGN(S298)*SQRT((1/S298-1/R298)*(1/S298-1/R298) + 4*CW298/((CW298+1)*(CW298+1))*(2*1/S298*1/R298-1/R298*1/R298)))</f>
        <v>0</v>
      </c>
      <c r="R298">
        <f>IF(LEFT(CX298,1)&lt;&gt;"0",IF(LEFT(CX298,1)="1",3.0,CY298),$D$5+$E$5*(DP298*DI298/($K$5*1000))+$F$5*(DP298*DI298/($K$5*1000))*MAX(MIN(CV298,$J$5),$I$5)*MAX(MIN(CV298,$J$5),$I$5)+$G$5*MAX(MIN(CV298,$J$5),$I$5)*(DP298*DI298/($K$5*1000))+$H$5*(DP298*DI298/($K$5*1000))*(DP298*DI298/($K$5*1000)))</f>
        <v>0</v>
      </c>
      <c r="S298">
        <f>J298*(1000-(1000*0.61365*exp(17.502*W298/(240.97+W298))/(DI298+DJ298)+DD298)/2)/(1000*0.61365*exp(17.502*W298/(240.97+W298))/(DI298+DJ298)-DD298)</f>
        <v>0</v>
      </c>
      <c r="T298">
        <f>1/((CW298+1)/(Q298/1.6)+1/(R298/1.37)) + CW298/((CW298+1)/(Q298/1.6) + CW298/(R298/1.37))</f>
        <v>0</v>
      </c>
      <c r="U298">
        <f>(CR298*CU298)</f>
        <v>0</v>
      </c>
      <c r="V298">
        <f>(DK298+(U298+2*0.95*5.67E-8*(((DK298+$B$7)+273)^4-(DK298+273)^4)-44100*J298)/(1.84*29.3*R298+8*0.95*5.67E-8*(DK298+273)^3))</f>
        <v>0</v>
      </c>
      <c r="W298">
        <f>($C$7*DL298+$D$7*DM298+$E$7*V298)</f>
        <v>0</v>
      </c>
      <c r="X298">
        <f>0.61365*exp(17.502*W298/(240.97+W298))</f>
        <v>0</v>
      </c>
      <c r="Y298">
        <f>(Z298/AA298*100)</f>
        <v>0</v>
      </c>
      <c r="Z298">
        <f>DD298*(DI298+DJ298)/1000</f>
        <v>0</v>
      </c>
      <c r="AA298">
        <f>0.61365*exp(17.502*DK298/(240.97+DK298))</f>
        <v>0</v>
      </c>
      <c r="AB298">
        <f>(X298-DD298*(DI298+DJ298)/1000)</f>
        <v>0</v>
      </c>
      <c r="AC298">
        <f>(-J298*44100)</f>
        <v>0</v>
      </c>
      <c r="AD298">
        <f>2*29.3*R298*0.92*(DK298-W298)</f>
        <v>0</v>
      </c>
      <c r="AE298">
        <f>2*0.95*5.67E-8*(((DK298+$B$7)+273)^4-(W298+273)^4)</f>
        <v>0</v>
      </c>
      <c r="AF298">
        <f>U298+AE298+AC298+AD298</f>
        <v>0</v>
      </c>
      <c r="AG298">
        <f>DH298*AU298*(DC298-DB298*(1000-AU298*DE298)/(1000-AU298*DD298))/(100*CV298)</f>
        <v>0</v>
      </c>
      <c r="AH298">
        <f>1000*DH298*AU298*(DD298-DE298)/(100*CV298*(1000-AU298*DD298))</f>
        <v>0</v>
      </c>
      <c r="AI298">
        <f>(AJ298 - AK298 - DI298*1E3/(8.314*(DK298+273.15)) * AM298/DH298 * AL298) * DH298/(100*CV298) * (1000 - DE298)/1000</f>
        <v>0</v>
      </c>
      <c r="AJ298">
        <v>947.697511323043</v>
      </c>
      <c r="AK298">
        <v>945.42186060606</v>
      </c>
      <c r="AL298">
        <v>0.302726173186008</v>
      </c>
      <c r="AM298">
        <v>66.9187214372058</v>
      </c>
      <c r="AN298">
        <f>(AP298 - AO298 + DI298*1E3/(8.314*(DK298+273.15)) * AR298/DH298 * AQ298) * DH298/(100*CV298) * 1000/(1000 - AP298)</f>
        <v>0</v>
      </c>
      <c r="AO298">
        <v>14.0208508986596</v>
      </c>
      <c r="AP298">
        <v>14.0873484848485</v>
      </c>
      <c r="AQ298">
        <v>-0.0201355965127945</v>
      </c>
      <c r="AR298">
        <v>78.3317993378025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MAX(0,($B$13+$C$13*DP298)/(1+$D$13*DP298)*DI298/(DK298+273)*$E$13)</f>
        <v>0</v>
      </c>
      <c r="AX298" t="s">
        <v>419</v>
      </c>
      <c r="AY298" t="s">
        <v>419</v>
      </c>
      <c r="AZ298">
        <v>0</v>
      </c>
      <c r="BA298">
        <v>0</v>
      </c>
      <c r="BB298">
        <f>1-AZ298/BA298</f>
        <v>0</v>
      </c>
      <c r="BC298">
        <v>0</v>
      </c>
      <c r="BD298" t="s">
        <v>419</v>
      </c>
      <c r="BE298" t="s">
        <v>419</v>
      </c>
      <c r="BF298">
        <v>0</v>
      </c>
      <c r="BG298">
        <v>0</v>
      </c>
      <c r="BH298">
        <f>1-BF298/BG298</f>
        <v>0</v>
      </c>
      <c r="BI298">
        <v>0.5</v>
      </c>
      <c r="BJ298">
        <f>CS298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419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f>$B$11*DQ298+$C$11*DR298+$F$11*EC298*(1-EF298)</f>
        <v>0</v>
      </c>
      <c r="CS298">
        <f>CR298*CT298</f>
        <v>0</v>
      </c>
      <c r="CT298">
        <f>($B$11*$D$9+$C$11*$D$9+$F$11*((EP298+EH298)/MAX(EP298+EH298+EQ298, 0.1)*$I$9+EQ298/MAX(EP298+EH298+EQ298, 0.1)*$J$9))/($B$11+$C$11+$F$11)</f>
        <v>0</v>
      </c>
      <c r="CU298">
        <f>($B$11*$K$9+$C$11*$K$9+$F$11*((EP298+EH298)/MAX(EP298+EH298+EQ298, 0.1)*$P$9+EQ298/MAX(EP298+EH298+EQ298, 0.1)*$Q$9))/($B$11+$C$11+$F$11)</f>
        <v>0</v>
      </c>
      <c r="CV298">
        <v>6</v>
      </c>
      <c r="CW298">
        <v>0.5</v>
      </c>
      <c r="CX298" t="s">
        <v>420</v>
      </c>
      <c r="CY298">
        <v>2</v>
      </c>
      <c r="CZ298" t="b">
        <v>1</v>
      </c>
      <c r="DA298">
        <v>1654197316.6</v>
      </c>
      <c r="DB298">
        <v>930.959272727273</v>
      </c>
      <c r="DC298">
        <v>935.500272727273</v>
      </c>
      <c r="DD298">
        <v>14.1136909090909</v>
      </c>
      <c r="DE298">
        <v>14.0396636363636</v>
      </c>
      <c r="DF298">
        <v>927.616727272727</v>
      </c>
      <c r="DG298">
        <v>14.0343454545455</v>
      </c>
      <c r="DH298">
        <v>600.026090909091</v>
      </c>
      <c r="DI298">
        <v>90.4997636363636</v>
      </c>
      <c r="DJ298">
        <v>0.100131136363636</v>
      </c>
      <c r="DK298">
        <v>24.6644363636364</v>
      </c>
      <c r="DL298">
        <v>24.3445</v>
      </c>
      <c r="DM298">
        <v>999.9</v>
      </c>
      <c r="DN298">
        <v>0</v>
      </c>
      <c r="DO298">
        <v>0</v>
      </c>
      <c r="DP298">
        <v>9995.85454545454</v>
      </c>
      <c r="DQ298">
        <v>0</v>
      </c>
      <c r="DR298">
        <v>919.751818181818</v>
      </c>
      <c r="DS298">
        <v>-4.54110363636364</v>
      </c>
      <c r="DT298">
        <v>944.286636363637</v>
      </c>
      <c r="DU298">
        <v>948.821454545455</v>
      </c>
      <c r="DV298">
        <v>0.0740173272727273</v>
      </c>
      <c r="DW298">
        <v>935.500272727273</v>
      </c>
      <c r="DX298">
        <v>14.0396636363636</v>
      </c>
      <c r="DY298">
        <v>1.27728636363636</v>
      </c>
      <c r="DZ298">
        <v>1.27058636363636</v>
      </c>
      <c r="EA298">
        <v>10.5341909090909</v>
      </c>
      <c r="EB298">
        <v>10.4552</v>
      </c>
      <c r="EC298">
        <v>0</v>
      </c>
      <c r="ED298">
        <v>0</v>
      </c>
      <c r="EE298">
        <v>0</v>
      </c>
      <c r="EF298">
        <v>0</v>
      </c>
      <c r="EG298">
        <v>5.63636363636364</v>
      </c>
      <c r="EH298">
        <v>0</v>
      </c>
      <c r="EI298">
        <v>38.3181818181818</v>
      </c>
      <c r="EJ298">
        <v>-0.954545454545455</v>
      </c>
      <c r="EK298">
        <v>34.5677272727273</v>
      </c>
      <c r="EL298">
        <v>39.6987272727273</v>
      </c>
      <c r="EM298">
        <v>36.6419090909091</v>
      </c>
      <c r="EN298">
        <v>39.5735454545455</v>
      </c>
      <c r="EO298">
        <v>35.4031818181818</v>
      </c>
      <c r="EP298">
        <v>0</v>
      </c>
      <c r="EQ298">
        <v>0</v>
      </c>
      <c r="ER298">
        <v>0</v>
      </c>
      <c r="ES298">
        <v>1654197320.5</v>
      </c>
      <c r="ET298">
        <v>0</v>
      </c>
      <c r="EU298">
        <v>1.75</v>
      </c>
      <c r="EV298">
        <v>10.0683762339286</v>
      </c>
      <c r="EW298">
        <v>14.6324782639624</v>
      </c>
      <c r="EX298">
        <v>34.6153846153846</v>
      </c>
      <c r="EY298">
        <v>15</v>
      </c>
      <c r="EZ298">
        <v>0</v>
      </c>
      <c r="FA298" t="s">
        <v>421</v>
      </c>
      <c r="FB298">
        <v>1653839153.1</v>
      </c>
      <c r="FC298">
        <v>1653839148.6</v>
      </c>
      <c r="FD298">
        <v>0</v>
      </c>
      <c r="FE298">
        <v>0.832</v>
      </c>
      <c r="FF298">
        <v>0.044</v>
      </c>
      <c r="FG298">
        <v>2.673</v>
      </c>
      <c r="FH298">
        <v>0.008</v>
      </c>
      <c r="FI298">
        <v>427</v>
      </c>
      <c r="FJ298">
        <v>11</v>
      </c>
      <c r="FK298">
        <v>0.49</v>
      </c>
      <c r="FL298">
        <v>0.23</v>
      </c>
      <c r="FM298">
        <v>-9.04284494516129</v>
      </c>
      <c r="FN298">
        <v>-25.4215789790322</v>
      </c>
      <c r="FO298">
        <v>10.2927470908257</v>
      </c>
      <c r="FP298">
        <v>-1</v>
      </c>
      <c r="FQ298">
        <v>2.11538461538462</v>
      </c>
      <c r="FR298">
        <v>19.2820514682717</v>
      </c>
      <c r="FS298">
        <v>12.3407608638295</v>
      </c>
      <c r="FT298">
        <v>0</v>
      </c>
      <c r="FU298">
        <v>0.0740642974193548</v>
      </c>
      <c r="FV298">
        <v>0.72502266</v>
      </c>
      <c r="FW298">
        <v>0.109162325081664</v>
      </c>
      <c r="FX298">
        <v>0</v>
      </c>
      <c r="FY298">
        <v>0</v>
      </c>
      <c r="FZ298">
        <v>2</v>
      </c>
      <c r="GA298" t="s">
        <v>422</v>
      </c>
      <c r="GB298">
        <v>3.20572</v>
      </c>
      <c r="GC298">
        <v>2.75493</v>
      </c>
      <c r="GD298">
        <v>0.159896</v>
      </c>
      <c r="GE298">
        <v>0.160788</v>
      </c>
      <c r="GF298">
        <v>0.0711151</v>
      </c>
      <c r="GG298">
        <v>0.0721577</v>
      </c>
      <c r="GH298">
        <v>32786.1</v>
      </c>
      <c r="GI298">
        <v>36045</v>
      </c>
      <c r="GJ298">
        <v>35362.6</v>
      </c>
      <c r="GK298">
        <v>38985.2</v>
      </c>
      <c r="GL298">
        <v>46564.2</v>
      </c>
      <c r="GM298">
        <v>52206.5</v>
      </c>
      <c r="GN298">
        <v>55237.9</v>
      </c>
      <c r="GO298">
        <v>62481.5</v>
      </c>
      <c r="GP298">
        <v>2.1654</v>
      </c>
      <c r="GQ298">
        <v>2.33472</v>
      </c>
      <c r="GR298">
        <v>0.0686944</v>
      </c>
      <c r="GS298">
        <v>0</v>
      </c>
      <c r="GT298">
        <v>23.221</v>
      </c>
      <c r="GU298">
        <v>999.9</v>
      </c>
      <c r="GV298">
        <v>48.346</v>
      </c>
      <c r="GW298">
        <v>22.739</v>
      </c>
      <c r="GX298">
        <v>14.8268</v>
      </c>
      <c r="GY298">
        <v>55.3667</v>
      </c>
      <c r="GZ298">
        <v>34.8478</v>
      </c>
      <c r="HA298">
        <v>2</v>
      </c>
      <c r="HB298">
        <v>-0.104238</v>
      </c>
      <c r="HC298">
        <v>0</v>
      </c>
      <c r="HD298">
        <v>20.1794</v>
      </c>
      <c r="HE298">
        <v>5.20261</v>
      </c>
      <c r="HF298">
        <v>12.0098</v>
      </c>
      <c r="HG298">
        <v>4.97575</v>
      </c>
      <c r="HH298">
        <v>3.2934</v>
      </c>
      <c r="HI298">
        <v>456.8</v>
      </c>
      <c r="HJ298">
        <v>9999</v>
      </c>
      <c r="HK298">
        <v>9999</v>
      </c>
      <c r="HL298">
        <v>8593.3</v>
      </c>
      <c r="HM298">
        <v>1.86263</v>
      </c>
      <c r="HN298">
        <v>1.86777</v>
      </c>
      <c r="HO298">
        <v>1.86752</v>
      </c>
      <c r="HP298">
        <v>1.86859</v>
      </c>
      <c r="HQ298">
        <v>1.86951</v>
      </c>
      <c r="HR298">
        <v>1.86554</v>
      </c>
      <c r="HS298">
        <v>1.86673</v>
      </c>
      <c r="HT298">
        <v>1.86805</v>
      </c>
      <c r="HU298">
        <v>5</v>
      </c>
      <c r="HV298">
        <v>0</v>
      </c>
      <c r="HW298">
        <v>0</v>
      </c>
      <c r="HX298">
        <v>0</v>
      </c>
      <c r="HY298" t="s">
        <v>423</v>
      </c>
      <c r="HZ298" t="s">
        <v>424</v>
      </c>
      <c r="IA298" t="s">
        <v>425</v>
      </c>
      <c r="IB298" t="s">
        <v>425</v>
      </c>
      <c r="IC298" t="s">
        <v>425</v>
      </c>
      <c r="ID298" t="s">
        <v>425</v>
      </c>
      <c r="IE298">
        <v>0</v>
      </c>
      <c r="IF298">
        <v>100</v>
      </c>
      <c r="IG298">
        <v>100</v>
      </c>
      <c r="IH298">
        <v>3.345</v>
      </c>
      <c r="II298">
        <v>0.0788</v>
      </c>
      <c r="IJ298">
        <v>2.1281692141418</v>
      </c>
      <c r="IK298">
        <v>0.00126289029031032</v>
      </c>
      <c r="IL298">
        <v>1.41772891061911e-08</v>
      </c>
      <c r="IM298">
        <v>3.84268295795709e-11</v>
      </c>
      <c r="IN298">
        <v>-0.00961934716735676</v>
      </c>
      <c r="IO298">
        <v>-0.0181798780298593</v>
      </c>
      <c r="IP298">
        <v>0.00198435848900387</v>
      </c>
      <c r="IQ298">
        <v>-1.69116240974151e-05</v>
      </c>
      <c r="IR298">
        <v>-3</v>
      </c>
      <c r="IS298">
        <v>2251</v>
      </c>
      <c r="IT298">
        <v>1</v>
      </c>
      <c r="IU298">
        <v>27</v>
      </c>
      <c r="IV298">
        <v>5969.4</v>
      </c>
      <c r="IW298">
        <v>5969.5</v>
      </c>
      <c r="IX298">
        <v>0.150146</v>
      </c>
      <c r="IY298">
        <v>4.99756</v>
      </c>
      <c r="IZ298">
        <v>2.24854</v>
      </c>
      <c r="JA298">
        <v>2.60376</v>
      </c>
      <c r="JB298">
        <v>1.99585</v>
      </c>
      <c r="JC298">
        <v>2.28394</v>
      </c>
      <c r="JD298">
        <v>27.183</v>
      </c>
      <c r="JE298">
        <v>14.4472</v>
      </c>
      <c r="JF298">
        <v>2</v>
      </c>
      <c r="JG298">
        <v>620.029</v>
      </c>
      <c r="JH298">
        <v>756.138</v>
      </c>
      <c r="JI298">
        <v>24.3196</v>
      </c>
      <c r="JJ298">
        <v>25.8499</v>
      </c>
      <c r="JK298">
        <v>30.0008</v>
      </c>
      <c r="JL298">
        <v>25.6785</v>
      </c>
      <c r="JM298">
        <v>25.608</v>
      </c>
      <c r="JN298">
        <v>-1</v>
      </c>
      <c r="JO298">
        <v>-30</v>
      </c>
      <c r="JP298">
        <v>-30</v>
      </c>
      <c r="JQ298">
        <v>-999.9</v>
      </c>
      <c r="JR298">
        <v>420.1</v>
      </c>
      <c r="JS298">
        <v>0</v>
      </c>
      <c r="JT298">
        <v>102.497</v>
      </c>
      <c r="JU298">
        <v>104.033</v>
      </c>
    </row>
    <row r="299" spans="1:281">
      <c r="A299">
        <v>283</v>
      </c>
      <c r="B299">
        <v>1654197380</v>
      </c>
      <c r="C299">
        <v>16922.9000000954</v>
      </c>
      <c r="D299" t="s">
        <v>989</v>
      </c>
      <c r="E299" t="s">
        <v>990</v>
      </c>
      <c r="F299">
        <v>5</v>
      </c>
      <c r="G299" t="s">
        <v>417</v>
      </c>
      <c r="H299" t="s">
        <v>418</v>
      </c>
      <c r="I299">
        <v>1654197377.25</v>
      </c>
      <c r="J299">
        <f>(K299)/1000</f>
        <v>0</v>
      </c>
      <c r="K299">
        <f>IF(CZ299, AN299, AH299)</f>
        <v>0</v>
      </c>
      <c r="L299">
        <f>IF(CZ299, AI299, AG299)</f>
        <v>0</v>
      </c>
      <c r="M299">
        <f>DB299 - IF(AU299&gt;1, L299*CV299*100.0/(AW299*DP299), 0)</f>
        <v>0</v>
      </c>
      <c r="N299">
        <f>((T299-J299/2)*M299-L299)/(T299+J299/2)</f>
        <v>0</v>
      </c>
      <c r="O299">
        <f>N299*(DI299+DJ299)/1000.0</f>
        <v>0</v>
      </c>
      <c r="P299">
        <f>(DB299 - IF(AU299&gt;1, L299*CV299*100.0/(AW299*DP299), 0))*(DI299+DJ299)/1000.0</f>
        <v>0</v>
      </c>
      <c r="Q299">
        <f>2.0/((1/S299-1/R299)+SIGN(S299)*SQRT((1/S299-1/R299)*(1/S299-1/R299) + 4*CW299/((CW299+1)*(CW299+1))*(2*1/S299*1/R299-1/R299*1/R299)))</f>
        <v>0</v>
      </c>
      <c r="R299">
        <f>IF(LEFT(CX299,1)&lt;&gt;"0",IF(LEFT(CX299,1)="1",3.0,CY299),$D$5+$E$5*(DP299*DI299/($K$5*1000))+$F$5*(DP299*DI299/($K$5*1000))*MAX(MIN(CV299,$J$5),$I$5)*MAX(MIN(CV299,$J$5),$I$5)+$G$5*MAX(MIN(CV299,$J$5),$I$5)*(DP299*DI299/($K$5*1000))+$H$5*(DP299*DI299/($K$5*1000))*(DP299*DI299/($K$5*1000)))</f>
        <v>0</v>
      </c>
      <c r="S299">
        <f>J299*(1000-(1000*0.61365*exp(17.502*W299/(240.97+W299))/(DI299+DJ299)+DD299)/2)/(1000*0.61365*exp(17.502*W299/(240.97+W299))/(DI299+DJ299)-DD299)</f>
        <v>0</v>
      </c>
      <c r="T299">
        <f>1/((CW299+1)/(Q299/1.6)+1/(R299/1.37)) + CW299/((CW299+1)/(Q299/1.6) + CW299/(R299/1.37))</f>
        <v>0</v>
      </c>
      <c r="U299">
        <f>(CR299*CU299)</f>
        <v>0</v>
      </c>
      <c r="V299">
        <f>(DK299+(U299+2*0.95*5.67E-8*(((DK299+$B$7)+273)^4-(DK299+273)^4)-44100*J299)/(1.84*29.3*R299+8*0.95*5.67E-8*(DK299+273)^3))</f>
        <v>0</v>
      </c>
      <c r="W299">
        <f>($C$7*DL299+$D$7*DM299+$E$7*V299)</f>
        <v>0</v>
      </c>
      <c r="X299">
        <f>0.61365*exp(17.502*W299/(240.97+W299))</f>
        <v>0</v>
      </c>
      <c r="Y299">
        <f>(Z299/AA299*100)</f>
        <v>0</v>
      </c>
      <c r="Z299">
        <f>DD299*(DI299+DJ299)/1000</f>
        <v>0</v>
      </c>
      <c r="AA299">
        <f>0.61365*exp(17.502*DK299/(240.97+DK299))</f>
        <v>0</v>
      </c>
      <c r="AB299">
        <f>(X299-DD299*(DI299+DJ299)/1000)</f>
        <v>0</v>
      </c>
      <c r="AC299">
        <f>(-J299*44100)</f>
        <v>0</v>
      </c>
      <c r="AD299">
        <f>2*29.3*R299*0.92*(DK299-W299)</f>
        <v>0</v>
      </c>
      <c r="AE299">
        <f>2*0.95*5.67E-8*(((DK299+$B$7)+273)^4-(W299+273)^4)</f>
        <v>0</v>
      </c>
      <c r="AF299">
        <f>U299+AE299+AC299+AD299</f>
        <v>0</v>
      </c>
      <c r="AG299">
        <f>DH299*AU299*(DC299-DB299*(1000-AU299*DE299)/(1000-AU299*DD299))/(100*CV299)</f>
        <v>0</v>
      </c>
      <c r="AH299">
        <f>1000*DH299*AU299*(DD299-DE299)/(100*CV299*(1000-AU299*DD299))</f>
        <v>0</v>
      </c>
      <c r="AI299">
        <f>(AJ299 - AK299 - DI299*1E3/(8.314*(DK299+273.15)) * AM299/DH299 * AL299) * DH299/(100*CV299) * (1000 - DE299)/1000</f>
        <v>0</v>
      </c>
      <c r="AJ299">
        <v>990.125606781217</v>
      </c>
      <c r="AK299">
        <v>991.891963636363</v>
      </c>
      <c r="AL299">
        <v>-0.662658340413851</v>
      </c>
      <c r="AM299">
        <v>66.9187214372058</v>
      </c>
      <c r="AN299">
        <f>(AP299 - AO299 + DI299*1E3/(8.314*(DK299+273.15)) * AR299/DH299 * AQ299) * DH299/(100*CV299) * 1000/(1000 - AP299)</f>
        <v>0</v>
      </c>
      <c r="AO299">
        <v>14.1375138411572</v>
      </c>
      <c r="AP299">
        <v>14.1474321212121</v>
      </c>
      <c r="AQ299">
        <v>-0.0121906266843702</v>
      </c>
      <c r="AR299">
        <v>78.3317993378025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MAX(0,($B$13+$C$13*DP299)/(1+$D$13*DP299)*DI299/(DK299+273)*$E$13)</f>
        <v>0</v>
      </c>
      <c r="AX299" t="s">
        <v>419</v>
      </c>
      <c r="AY299" t="s">
        <v>419</v>
      </c>
      <c r="AZ299">
        <v>0</v>
      </c>
      <c r="BA299">
        <v>0</v>
      </c>
      <c r="BB299">
        <f>1-AZ299/BA299</f>
        <v>0</v>
      </c>
      <c r="BC299">
        <v>0</v>
      </c>
      <c r="BD299" t="s">
        <v>419</v>
      </c>
      <c r="BE299" t="s">
        <v>419</v>
      </c>
      <c r="BF299">
        <v>0</v>
      </c>
      <c r="BG299">
        <v>0</v>
      </c>
      <c r="BH299">
        <f>1-BF299/BG299</f>
        <v>0</v>
      </c>
      <c r="BI299">
        <v>0.5</v>
      </c>
      <c r="BJ299">
        <f>CS299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419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f>$B$11*DQ299+$C$11*DR299+$F$11*EC299*(1-EF299)</f>
        <v>0</v>
      </c>
      <c r="CS299">
        <f>CR299*CT299</f>
        <v>0</v>
      </c>
      <c r="CT299">
        <f>($B$11*$D$9+$C$11*$D$9+$F$11*((EP299+EH299)/MAX(EP299+EH299+EQ299, 0.1)*$I$9+EQ299/MAX(EP299+EH299+EQ299, 0.1)*$J$9))/($B$11+$C$11+$F$11)</f>
        <v>0</v>
      </c>
      <c r="CU299">
        <f>($B$11*$K$9+$C$11*$K$9+$F$11*((EP299+EH299)/MAX(EP299+EH299+EQ299, 0.1)*$P$9+EQ299/MAX(EP299+EH299+EQ299, 0.1)*$Q$9))/($B$11+$C$11+$F$11)</f>
        <v>0</v>
      </c>
      <c r="CV299">
        <v>6</v>
      </c>
      <c r="CW299">
        <v>0.5</v>
      </c>
      <c r="CX299" t="s">
        <v>420</v>
      </c>
      <c r="CY299">
        <v>2</v>
      </c>
      <c r="CZ299" t="b">
        <v>1</v>
      </c>
      <c r="DA299">
        <v>1654197377.25</v>
      </c>
      <c r="DB299">
        <v>979.3482</v>
      </c>
      <c r="DC299">
        <v>976.4316</v>
      </c>
      <c r="DD299">
        <v>14.14353</v>
      </c>
      <c r="DE299">
        <v>14.15764</v>
      </c>
      <c r="DF299">
        <v>975.9383</v>
      </c>
      <c r="DG299">
        <v>14.06342</v>
      </c>
      <c r="DH299">
        <v>600.0162</v>
      </c>
      <c r="DI299">
        <v>90.50091</v>
      </c>
      <c r="DJ299">
        <v>0.0997863</v>
      </c>
      <c r="DK299">
        <v>24.72359</v>
      </c>
      <c r="DL299">
        <v>24.41073</v>
      </c>
      <c r="DM299">
        <v>999.9</v>
      </c>
      <c r="DN299">
        <v>0</v>
      </c>
      <c r="DO299">
        <v>0</v>
      </c>
      <c r="DP299">
        <v>10029.76</v>
      </c>
      <c r="DQ299">
        <v>0</v>
      </c>
      <c r="DR299">
        <v>919.6779</v>
      </c>
      <c r="DS299">
        <v>2.916736</v>
      </c>
      <c r="DT299">
        <v>993.3985</v>
      </c>
      <c r="DU299">
        <v>990.454</v>
      </c>
      <c r="DV299">
        <v>-0.014097871</v>
      </c>
      <c r="DW299">
        <v>976.4316</v>
      </c>
      <c r="DX299">
        <v>14.15764</v>
      </c>
      <c r="DY299">
        <v>1.280004</v>
      </c>
      <c r="DZ299">
        <v>1.28128</v>
      </c>
      <c r="EA299">
        <v>10.56608</v>
      </c>
      <c r="EB299">
        <v>10.58072</v>
      </c>
      <c r="EC299">
        <v>0</v>
      </c>
      <c r="ED299">
        <v>0</v>
      </c>
      <c r="EE299">
        <v>0</v>
      </c>
      <c r="EF299">
        <v>0</v>
      </c>
      <c r="EG299">
        <v>1.55</v>
      </c>
      <c r="EH299">
        <v>0</v>
      </c>
      <c r="EI299">
        <v>28.2</v>
      </c>
      <c r="EJ299">
        <v>-1.4</v>
      </c>
      <c r="EK299">
        <v>33.9559</v>
      </c>
      <c r="EL299">
        <v>38.031</v>
      </c>
      <c r="EM299">
        <v>35.7311</v>
      </c>
      <c r="EN299">
        <v>37.2999</v>
      </c>
      <c r="EO299">
        <v>34.6187</v>
      </c>
      <c r="EP299">
        <v>0</v>
      </c>
      <c r="EQ299">
        <v>0</v>
      </c>
      <c r="ER299">
        <v>0</v>
      </c>
      <c r="ES299">
        <v>1654197381.1</v>
      </c>
      <c r="ET299">
        <v>0</v>
      </c>
      <c r="EU299">
        <v>1.46</v>
      </c>
      <c r="EV299">
        <v>24.3846153307713</v>
      </c>
      <c r="EW299">
        <v>-12.1538466556066</v>
      </c>
      <c r="EX299">
        <v>30.86</v>
      </c>
      <c r="EY299">
        <v>15</v>
      </c>
      <c r="EZ299">
        <v>0</v>
      </c>
      <c r="FA299" t="s">
        <v>421</v>
      </c>
      <c r="FB299">
        <v>1653839153.1</v>
      </c>
      <c r="FC299">
        <v>1653839148.6</v>
      </c>
      <c r="FD299">
        <v>0</v>
      </c>
      <c r="FE299">
        <v>0.832</v>
      </c>
      <c r="FF299">
        <v>0.044</v>
      </c>
      <c r="FG299">
        <v>2.673</v>
      </c>
      <c r="FH299">
        <v>0.008</v>
      </c>
      <c r="FI299">
        <v>427</v>
      </c>
      <c r="FJ299">
        <v>11</v>
      </c>
      <c r="FK299">
        <v>0.49</v>
      </c>
      <c r="FL299">
        <v>0.23</v>
      </c>
      <c r="FM299">
        <v>-3.28718196666667</v>
      </c>
      <c r="FN299">
        <v>33.462076057842</v>
      </c>
      <c r="FO299">
        <v>7.44260957165553</v>
      </c>
      <c r="FP299">
        <v>-1</v>
      </c>
      <c r="FQ299">
        <v>1</v>
      </c>
      <c r="FR299">
        <v>-18.9230768530092</v>
      </c>
      <c r="FS299">
        <v>10.0339423956887</v>
      </c>
      <c r="FT299">
        <v>0</v>
      </c>
      <c r="FU299">
        <v>0.0411660303333333</v>
      </c>
      <c r="FV299">
        <v>0.0196976027586206</v>
      </c>
      <c r="FW299">
        <v>0.112505715250666</v>
      </c>
      <c r="FX299">
        <v>1</v>
      </c>
      <c r="FY299">
        <v>1</v>
      </c>
      <c r="FZ299">
        <v>2</v>
      </c>
      <c r="GA299" t="s">
        <v>492</v>
      </c>
      <c r="GB299">
        <v>3.20547</v>
      </c>
      <c r="GC299">
        <v>2.75498</v>
      </c>
      <c r="GD299">
        <v>0.164805</v>
      </c>
      <c r="GE299">
        <v>0.164905</v>
      </c>
      <c r="GF299">
        <v>0.0713348</v>
      </c>
      <c r="GG299">
        <v>0.072639</v>
      </c>
      <c r="GH299">
        <v>32588.7</v>
      </c>
      <c r="GI299">
        <v>35858.9</v>
      </c>
      <c r="GJ299">
        <v>35356.8</v>
      </c>
      <c r="GK299">
        <v>38975.8</v>
      </c>
      <c r="GL299">
        <v>46547</v>
      </c>
      <c r="GM299">
        <v>52167.9</v>
      </c>
      <c r="GN299">
        <v>55230.8</v>
      </c>
      <c r="GO299">
        <v>62467.8</v>
      </c>
      <c r="GP299">
        <v>2.16338</v>
      </c>
      <c r="GQ299">
        <v>2.33242</v>
      </c>
      <c r="GR299">
        <v>0.0707284</v>
      </c>
      <c r="GS299">
        <v>0</v>
      </c>
      <c r="GT299">
        <v>23.252</v>
      </c>
      <c r="GU299">
        <v>999.9</v>
      </c>
      <c r="GV299">
        <v>48.199</v>
      </c>
      <c r="GW299">
        <v>22.87</v>
      </c>
      <c r="GX299">
        <v>14.9</v>
      </c>
      <c r="GY299">
        <v>55.2367</v>
      </c>
      <c r="GZ299">
        <v>34.8598</v>
      </c>
      <c r="HA299">
        <v>2</v>
      </c>
      <c r="HB299">
        <v>-0.0947891</v>
      </c>
      <c r="HC299">
        <v>0</v>
      </c>
      <c r="HD299">
        <v>20.1792</v>
      </c>
      <c r="HE299">
        <v>5.20381</v>
      </c>
      <c r="HF299">
        <v>12.0097</v>
      </c>
      <c r="HG299">
        <v>4.97585</v>
      </c>
      <c r="HH299">
        <v>3.2934</v>
      </c>
      <c r="HI299">
        <v>456.8</v>
      </c>
      <c r="HJ299">
        <v>9999</v>
      </c>
      <c r="HK299">
        <v>9999</v>
      </c>
      <c r="HL299">
        <v>8593.3</v>
      </c>
      <c r="HM299">
        <v>1.86264</v>
      </c>
      <c r="HN299">
        <v>1.86776</v>
      </c>
      <c r="HO299">
        <v>1.86752</v>
      </c>
      <c r="HP299">
        <v>1.86859</v>
      </c>
      <c r="HQ299">
        <v>1.86951</v>
      </c>
      <c r="HR299">
        <v>1.86554</v>
      </c>
      <c r="HS299">
        <v>1.8667</v>
      </c>
      <c r="HT299">
        <v>1.86808</v>
      </c>
      <c r="HU299">
        <v>5</v>
      </c>
      <c r="HV299">
        <v>0</v>
      </c>
      <c r="HW299">
        <v>0</v>
      </c>
      <c r="HX299">
        <v>0</v>
      </c>
      <c r="HY299" t="s">
        <v>423</v>
      </c>
      <c r="HZ299" t="s">
        <v>424</v>
      </c>
      <c r="IA299" t="s">
        <v>425</v>
      </c>
      <c r="IB299" t="s">
        <v>425</v>
      </c>
      <c r="IC299" t="s">
        <v>425</v>
      </c>
      <c r="ID299" t="s">
        <v>425</v>
      </c>
      <c r="IE299">
        <v>0</v>
      </c>
      <c r="IF299">
        <v>100</v>
      </c>
      <c r="IG299">
        <v>100</v>
      </c>
      <c r="IH299">
        <v>3.408</v>
      </c>
      <c r="II299">
        <v>0.0805</v>
      </c>
      <c r="IJ299">
        <v>2.1281692141418</v>
      </c>
      <c r="IK299">
        <v>0.00126289029031032</v>
      </c>
      <c r="IL299">
        <v>1.41772891061911e-08</v>
      </c>
      <c r="IM299">
        <v>3.84268295795709e-11</v>
      </c>
      <c r="IN299">
        <v>-0.00961934716735676</v>
      </c>
      <c r="IO299">
        <v>-0.0181798780298593</v>
      </c>
      <c r="IP299">
        <v>0.00198435848900387</v>
      </c>
      <c r="IQ299">
        <v>-1.69116240974151e-05</v>
      </c>
      <c r="IR299">
        <v>-3</v>
      </c>
      <c r="IS299">
        <v>2251</v>
      </c>
      <c r="IT299">
        <v>1</v>
      </c>
      <c r="IU299">
        <v>27</v>
      </c>
      <c r="IV299">
        <v>5970.4</v>
      </c>
      <c r="IW299">
        <v>5970.5</v>
      </c>
      <c r="IX299">
        <v>0.150146</v>
      </c>
      <c r="IY299">
        <v>4.99756</v>
      </c>
      <c r="IZ299">
        <v>2.24854</v>
      </c>
      <c r="JA299">
        <v>2.60376</v>
      </c>
      <c r="JB299">
        <v>1.99585</v>
      </c>
      <c r="JC299">
        <v>2.31934</v>
      </c>
      <c r="JD299">
        <v>27.3077</v>
      </c>
      <c r="JE299">
        <v>14.456</v>
      </c>
      <c r="JF299">
        <v>2</v>
      </c>
      <c r="JG299">
        <v>619.921</v>
      </c>
      <c r="JH299">
        <v>755.832</v>
      </c>
      <c r="JI299">
        <v>24.4345</v>
      </c>
      <c r="JJ299">
        <v>25.9698</v>
      </c>
      <c r="JK299">
        <v>30.0008</v>
      </c>
      <c r="JL299">
        <v>25.805</v>
      </c>
      <c r="JM299">
        <v>25.7348</v>
      </c>
      <c r="JN299">
        <v>-1</v>
      </c>
      <c r="JO299">
        <v>-30</v>
      </c>
      <c r="JP299">
        <v>-30</v>
      </c>
      <c r="JQ299">
        <v>-999.9</v>
      </c>
      <c r="JR299">
        <v>420.1</v>
      </c>
      <c r="JS299">
        <v>0</v>
      </c>
      <c r="JT299">
        <v>102.482</v>
      </c>
      <c r="JU299">
        <v>104.009</v>
      </c>
    </row>
    <row r="300" spans="1:281">
      <c r="A300">
        <v>284</v>
      </c>
      <c r="B300">
        <v>1654197440</v>
      </c>
      <c r="C300">
        <v>16982.9000000954</v>
      </c>
      <c r="D300" t="s">
        <v>991</v>
      </c>
      <c r="E300" t="s">
        <v>992</v>
      </c>
      <c r="F300">
        <v>5</v>
      </c>
      <c r="G300" t="s">
        <v>417</v>
      </c>
      <c r="H300" t="s">
        <v>418</v>
      </c>
      <c r="I300">
        <v>1654197437</v>
      </c>
      <c r="J300">
        <f>(K300)/1000</f>
        <v>0</v>
      </c>
      <c r="K300">
        <f>IF(CZ300, AN300, AH300)</f>
        <v>0</v>
      </c>
      <c r="L300">
        <f>IF(CZ300, AI300, AG300)</f>
        <v>0</v>
      </c>
      <c r="M300">
        <f>DB300 - IF(AU300&gt;1, L300*CV300*100.0/(AW300*DP300), 0)</f>
        <v>0</v>
      </c>
      <c r="N300">
        <f>((T300-J300/2)*M300-L300)/(T300+J300/2)</f>
        <v>0</v>
      </c>
      <c r="O300">
        <f>N300*(DI300+DJ300)/1000.0</f>
        <v>0</v>
      </c>
      <c r="P300">
        <f>(DB300 - IF(AU300&gt;1, L300*CV300*100.0/(AW300*DP300), 0))*(DI300+DJ300)/1000.0</f>
        <v>0</v>
      </c>
      <c r="Q300">
        <f>2.0/((1/S300-1/R300)+SIGN(S300)*SQRT((1/S300-1/R300)*(1/S300-1/R300) + 4*CW300/((CW300+1)*(CW300+1))*(2*1/S300*1/R300-1/R300*1/R300)))</f>
        <v>0</v>
      </c>
      <c r="R300">
        <f>IF(LEFT(CX300,1)&lt;&gt;"0",IF(LEFT(CX300,1)="1",3.0,CY300),$D$5+$E$5*(DP300*DI300/($K$5*1000))+$F$5*(DP300*DI300/($K$5*1000))*MAX(MIN(CV300,$J$5),$I$5)*MAX(MIN(CV300,$J$5),$I$5)+$G$5*MAX(MIN(CV300,$J$5),$I$5)*(DP300*DI300/($K$5*1000))+$H$5*(DP300*DI300/($K$5*1000))*(DP300*DI300/($K$5*1000)))</f>
        <v>0</v>
      </c>
      <c r="S300">
        <f>J300*(1000-(1000*0.61365*exp(17.502*W300/(240.97+W300))/(DI300+DJ300)+DD300)/2)/(1000*0.61365*exp(17.502*W300/(240.97+W300))/(DI300+DJ300)-DD300)</f>
        <v>0</v>
      </c>
      <c r="T300">
        <f>1/((CW300+1)/(Q300/1.6)+1/(R300/1.37)) + CW300/((CW300+1)/(Q300/1.6) + CW300/(R300/1.37))</f>
        <v>0</v>
      </c>
      <c r="U300">
        <f>(CR300*CU300)</f>
        <v>0</v>
      </c>
      <c r="V300">
        <f>(DK300+(U300+2*0.95*5.67E-8*(((DK300+$B$7)+273)^4-(DK300+273)^4)-44100*J300)/(1.84*29.3*R300+8*0.95*5.67E-8*(DK300+273)^3))</f>
        <v>0</v>
      </c>
      <c r="W300">
        <f>($C$7*DL300+$D$7*DM300+$E$7*V300)</f>
        <v>0</v>
      </c>
      <c r="X300">
        <f>0.61365*exp(17.502*W300/(240.97+W300))</f>
        <v>0</v>
      </c>
      <c r="Y300">
        <f>(Z300/AA300*100)</f>
        <v>0</v>
      </c>
      <c r="Z300">
        <f>DD300*(DI300+DJ300)/1000</f>
        <v>0</v>
      </c>
      <c r="AA300">
        <f>0.61365*exp(17.502*DK300/(240.97+DK300))</f>
        <v>0</v>
      </c>
      <c r="AB300">
        <f>(X300-DD300*(DI300+DJ300)/1000)</f>
        <v>0</v>
      </c>
      <c r="AC300">
        <f>(-J300*44100)</f>
        <v>0</v>
      </c>
      <c r="AD300">
        <f>2*29.3*R300*0.92*(DK300-W300)</f>
        <v>0</v>
      </c>
      <c r="AE300">
        <f>2*0.95*5.67E-8*(((DK300+$B$7)+273)^4-(W300+273)^4)</f>
        <v>0</v>
      </c>
      <c r="AF300">
        <f>U300+AE300+AC300+AD300</f>
        <v>0</v>
      </c>
      <c r="AG300">
        <f>DH300*AU300*(DC300-DB300*(1000-AU300*DE300)/(1000-AU300*DD300))/(100*CV300)</f>
        <v>0</v>
      </c>
      <c r="AH300">
        <f>1000*DH300*AU300*(DD300-DE300)/(100*CV300*(1000-AU300*DD300))</f>
        <v>0</v>
      </c>
      <c r="AI300">
        <f>(AJ300 - AK300 - DI300*1E3/(8.314*(DK300+273.15)) * AM300/DH300 * AL300) * DH300/(100*CV300) * (1000 - DE300)/1000</f>
        <v>0</v>
      </c>
      <c r="AJ300">
        <v>942.127420429171</v>
      </c>
      <c r="AK300">
        <v>944.561951515152</v>
      </c>
      <c r="AL300">
        <v>-0.796936748903907</v>
      </c>
      <c r="AM300">
        <v>66.9187214372058</v>
      </c>
      <c r="AN300">
        <f>(AP300 - AO300 + DI300*1E3/(8.314*(DK300+273.15)) * AR300/DH300 * AQ300) * DH300/(100*CV300) * 1000/(1000 - AP300)</f>
        <v>0</v>
      </c>
      <c r="AO300">
        <v>14.0634345517836</v>
      </c>
      <c r="AP300">
        <v>14.0887187878788</v>
      </c>
      <c r="AQ300">
        <v>-0.0167434118539901</v>
      </c>
      <c r="AR300">
        <v>78.3317993378025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MAX(0,($B$13+$C$13*DP300)/(1+$D$13*DP300)*DI300/(DK300+273)*$E$13)</f>
        <v>0</v>
      </c>
      <c r="AX300" t="s">
        <v>419</v>
      </c>
      <c r="AY300" t="s">
        <v>419</v>
      </c>
      <c r="AZ300">
        <v>0</v>
      </c>
      <c r="BA300">
        <v>0</v>
      </c>
      <c r="BB300">
        <f>1-AZ300/BA300</f>
        <v>0</v>
      </c>
      <c r="BC300">
        <v>0</v>
      </c>
      <c r="BD300" t="s">
        <v>419</v>
      </c>
      <c r="BE300" t="s">
        <v>419</v>
      </c>
      <c r="BF300">
        <v>0</v>
      </c>
      <c r="BG300">
        <v>0</v>
      </c>
      <c r="BH300">
        <f>1-BF300/BG300</f>
        <v>0</v>
      </c>
      <c r="BI300">
        <v>0.5</v>
      </c>
      <c r="BJ300">
        <f>CS300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419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f>$B$11*DQ300+$C$11*DR300+$F$11*EC300*(1-EF300)</f>
        <v>0</v>
      </c>
      <c r="CS300">
        <f>CR300*CT300</f>
        <v>0</v>
      </c>
      <c r="CT300">
        <f>($B$11*$D$9+$C$11*$D$9+$F$11*((EP300+EH300)/MAX(EP300+EH300+EQ300, 0.1)*$I$9+EQ300/MAX(EP300+EH300+EQ300, 0.1)*$J$9))/($B$11+$C$11+$F$11)</f>
        <v>0</v>
      </c>
      <c r="CU300">
        <f>($B$11*$K$9+$C$11*$K$9+$F$11*((EP300+EH300)/MAX(EP300+EH300+EQ300, 0.1)*$P$9+EQ300/MAX(EP300+EH300+EQ300, 0.1)*$Q$9))/($B$11+$C$11+$F$11)</f>
        <v>0</v>
      </c>
      <c r="CV300">
        <v>6</v>
      </c>
      <c r="CW300">
        <v>0.5</v>
      </c>
      <c r="CX300" t="s">
        <v>420</v>
      </c>
      <c r="CY300">
        <v>2</v>
      </c>
      <c r="CZ300" t="b">
        <v>1</v>
      </c>
      <c r="DA300">
        <v>1654197437</v>
      </c>
      <c r="DB300">
        <v>933.240727272727</v>
      </c>
      <c r="DC300">
        <v>929.350363636364</v>
      </c>
      <c r="DD300">
        <v>14.0938727272727</v>
      </c>
      <c r="DE300">
        <v>14.0727272727273</v>
      </c>
      <c r="DF300">
        <v>929.894818181818</v>
      </c>
      <c r="DG300">
        <v>14.0150727272727</v>
      </c>
      <c r="DH300">
        <v>600.007636363636</v>
      </c>
      <c r="DI300">
        <v>90.4975</v>
      </c>
      <c r="DJ300">
        <v>0.100086009090909</v>
      </c>
      <c r="DK300">
        <v>24.7694727272727</v>
      </c>
      <c r="DL300">
        <v>24.4580272727273</v>
      </c>
      <c r="DM300">
        <v>999.9</v>
      </c>
      <c r="DN300">
        <v>0</v>
      </c>
      <c r="DO300">
        <v>0</v>
      </c>
      <c r="DP300">
        <v>9994.65454545454</v>
      </c>
      <c r="DQ300">
        <v>0</v>
      </c>
      <c r="DR300">
        <v>919.613545454545</v>
      </c>
      <c r="DS300">
        <v>3.89024181818182</v>
      </c>
      <c r="DT300">
        <v>946.581818181818</v>
      </c>
      <c r="DU300">
        <v>942.615545454546</v>
      </c>
      <c r="DV300">
        <v>0.0211361818181818</v>
      </c>
      <c r="DW300">
        <v>929.350363636364</v>
      </c>
      <c r="DX300">
        <v>14.0727272727273</v>
      </c>
      <c r="DY300">
        <v>1.27546</v>
      </c>
      <c r="DZ300">
        <v>1.27354727272727</v>
      </c>
      <c r="EA300">
        <v>10.5127363636364</v>
      </c>
      <c r="EB300">
        <v>10.4898090909091</v>
      </c>
      <c r="EC300">
        <v>0</v>
      </c>
      <c r="ED300">
        <v>0</v>
      </c>
      <c r="EE300">
        <v>0</v>
      </c>
      <c r="EF300">
        <v>0</v>
      </c>
      <c r="EG300">
        <v>-8.31818181818182</v>
      </c>
      <c r="EH300">
        <v>0</v>
      </c>
      <c r="EI300">
        <v>24.3636363636364</v>
      </c>
      <c r="EJ300">
        <v>-3.54545454545455</v>
      </c>
      <c r="EK300">
        <v>34.062</v>
      </c>
      <c r="EL300">
        <v>39.1419090909091</v>
      </c>
      <c r="EM300">
        <v>36.1419090909091</v>
      </c>
      <c r="EN300">
        <v>38.3179090909091</v>
      </c>
      <c r="EO300">
        <v>34.9484545454545</v>
      </c>
      <c r="EP300">
        <v>0</v>
      </c>
      <c r="EQ300">
        <v>0</v>
      </c>
      <c r="ER300">
        <v>0</v>
      </c>
      <c r="ES300">
        <v>1654197441.1</v>
      </c>
      <c r="ET300">
        <v>0</v>
      </c>
      <c r="EU300">
        <v>0.18</v>
      </c>
      <c r="EV300">
        <v>-92.9230774516419</v>
      </c>
      <c r="EW300">
        <v>15.7307693705521</v>
      </c>
      <c r="EX300">
        <v>27.98</v>
      </c>
      <c r="EY300">
        <v>15</v>
      </c>
      <c r="EZ300">
        <v>0</v>
      </c>
      <c r="FA300" t="s">
        <v>421</v>
      </c>
      <c r="FB300">
        <v>1653839153.1</v>
      </c>
      <c r="FC300">
        <v>1653839148.6</v>
      </c>
      <c r="FD300">
        <v>0</v>
      </c>
      <c r="FE300">
        <v>0.832</v>
      </c>
      <c r="FF300">
        <v>0.044</v>
      </c>
      <c r="FG300">
        <v>2.673</v>
      </c>
      <c r="FH300">
        <v>0.008</v>
      </c>
      <c r="FI300">
        <v>427</v>
      </c>
      <c r="FJ300">
        <v>11</v>
      </c>
      <c r="FK300">
        <v>0.49</v>
      </c>
      <c r="FL300">
        <v>0.23</v>
      </c>
      <c r="FM300">
        <v>4.16336266666667</v>
      </c>
      <c r="FN300">
        <v>-2.5120621134594</v>
      </c>
      <c r="FO300">
        <v>0.204929289625037</v>
      </c>
      <c r="FP300">
        <v>-1</v>
      </c>
      <c r="FQ300">
        <v>-1.5</v>
      </c>
      <c r="FR300">
        <v>-62.7350427078725</v>
      </c>
      <c r="FS300">
        <v>13.4264377542679</v>
      </c>
      <c r="FT300">
        <v>0</v>
      </c>
      <c r="FU300">
        <v>0.0650408926666667</v>
      </c>
      <c r="FV300">
        <v>0.675317406006673</v>
      </c>
      <c r="FW300">
        <v>0.11889263268858</v>
      </c>
      <c r="FX300">
        <v>0</v>
      </c>
      <c r="FY300">
        <v>0</v>
      </c>
      <c r="FZ300">
        <v>2</v>
      </c>
      <c r="GA300" t="s">
        <v>422</v>
      </c>
      <c r="GB300">
        <v>3.20551</v>
      </c>
      <c r="GC300">
        <v>2.75491</v>
      </c>
      <c r="GD300">
        <v>0.159633</v>
      </c>
      <c r="GE300">
        <v>0.159547</v>
      </c>
      <c r="GF300">
        <v>0.0711024</v>
      </c>
      <c r="GG300">
        <v>0.0724425</v>
      </c>
      <c r="GH300">
        <v>32784.4</v>
      </c>
      <c r="GI300">
        <v>36080.5</v>
      </c>
      <c r="GJ300">
        <v>35351</v>
      </c>
      <c r="GK300">
        <v>38967.6</v>
      </c>
      <c r="GL300">
        <v>46552.8</v>
      </c>
      <c r="GM300">
        <v>52168.8</v>
      </c>
      <c r="GN300">
        <v>55223.9</v>
      </c>
      <c r="GO300">
        <v>62455.8</v>
      </c>
      <c r="GP300">
        <v>2.162</v>
      </c>
      <c r="GQ300">
        <v>2.32975</v>
      </c>
      <c r="GR300">
        <v>0.0710785</v>
      </c>
      <c r="GS300">
        <v>0</v>
      </c>
      <c r="GT300">
        <v>23.2829</v>
      </c>
      <c r="GU300">
        <v>999.9</v>
      </c>
      <c r="GV300">
        <v>47.906</v>
      </c>
      <c r="GW300">
        <v>22.98</v>
      </c>
      <c r="GX300">
        <v>14.9084</v>
      </c>
      <c r="GY300">
        <v>55.0867</v>
      </c>
      <c r="GZ300">
        <v>34.9599</v>
      </c>
      <c r="HA300">
        <v>2</v>
      </c>
      <c r="HB300">
        <v>-0.08594</v>
      </c>
      <c r="HC300">
        <v>0</v>
      </c>
      <c r="HD300">
        <v>20.1814</v>
      </c>
      <c r="HE300">
        <v>5.20306</v>
      </c>
      <c r="HF300">
        <v>12.0098</v>
      </c>
      <c r="HG300">
        <v>4.9758</v>
      </c>
      <c r="HH300">
        <v>3.29343</v>
      </c>
      <c r="HI300">
        <v>456.8</v>
      </c>
      <c r="HJ300">
        <v>9999</v>
      </c>
      <c r="HK300">
        <v>9999</v>
      </c>
      <c r="HL300">
        <v>8593.3</v>
      </c>
      <c r="HM300">
        <v>1.86264</v>
      </c>
      <c r="HN300">
        <v>1.86779</v>
      </c>
      <c r="HO300">
        <v>1.86752</v>
      </c>
      <c r="HP300">
        <v>1.86859</v>
      </c>
      <c r="HQ300">
        <v>1.86951</v>
      </c>
      <c r="HR300">
        <v>1.86555</v>
      </c>
      <c r="HS300">
        <v>1.86675</v>
      </c>
      <c r="HT300">
        <v>1.8681</v>
      </c>
      <c r="HU300">
        <v>5</v>
      </c>
      <c r="HV300">
        <v>0</v>
      </c>
      <c r="HW300">
        <v>0</v>
      </c>
      <c r="HX300">
        <v>0</v>
      </c>
      <c r="HY300" t="s">
        <v>423</v>
      </c>
      <c r="HZ300" t="s">
        <v>424</v>
      </c>
      <c r="IA300" t="s">
        <v>425</v>
      </c>
      <c r="IB300" t="s">
        <v>425</v>
      </c>
      <c r="IC300" t="s">
        <v>425</v>
      </c>
      <c r="ID300" t="s">
        <v>425</v>
      </c>
      <c r="IE300">
        <v>0</v>
      </c>
      <c r="IF300">
        <v>100</v>
      </c>
      <c r="IG300">
        <v>100</v>
      </c>
      <c r="IH300">
        <v>3.342</v>
      </c>
      <c r="II300">
        <v>0.079</v>
      </c>
      <c r="IJ300">
        <v>2.1281692141418</v>
      </c>
      <c r="IK300">
        <v>0.00126289029031032</v>
      </c>
      <c r="IL300">
        <v>1.41772891061911e-08</v>
      </c>
      <c r="IM300">
        <v>3.84268295795709e-11</v>
      </c>
      <c r="IN300">
        <v>-0.00961934716735676</v>
      </c>
      <c r="IO300">
        <v>-0.0181798780298593</v>
      </c>
      <c r="IP300">
        <v>0.00198435848900387</v>
      </c>
      <c r="IQ300">
        <v>-1.69116240974151e-05</v>
      </c>
      <c r="IR300">
        <v>-3</v>
      </c>
      <c r="IS300">
        <v>2251</v>
      </c>
      <c r="IT300">
        <v>1</v>
      </c>
      <c r="IU300">
        <v>27</v>
      </c>
      <c r="IV300">
        <v>5971.4</v>
      </c>
      <c r="IW300">
        <v>5971.5</v>
      </c>
      <c r="IX300">
        <v>0.150146</v>
      </c>
      <c r="IY300">
        <v>4.99756</v>
      </c>
      <c r="IZ300">
        <v>2.24854</v>
      </c>
      <c r="JA300">
        <v>2.60376</v>
      </c>
      <c r="JB300">
        <v>1.99585</v>
      </c>
      <c r="JC300">
        <v>2.31201</v>
      </c>
      <c r="JD300">
        <v>27.4118</v>
      </c>
      <c r="JE300">
        <v>14.456</v>
      </c>
      <c r="JF300">
        <v>2</v>
      </c>
      <c r="JG300">
        <v>620.209</v>
      </c>
      <c r="JH300">
        <v>755.049</v>
      </c>
      <c r="JI300">
        <v>24.5404</v>
      </c>
      <c r="JJ300">
        <v>26.0828</v>
      </c>
      <c r="JK300">
        <v>30.0007</v>
      </c>
      <c r="JL300">
        <v>25.9223</v>
      </c>
      <c r="JM300">
        <v>25.8522</v>
      </c>
      <c r="JN300">
        <v>-1</v>
      </c>
      <c r="JO300">
        <v>-30</v>
      </c>
      <c r="JP300">
        <v>-30</v>
      </c>
      <c r="JQ300">
        <v>-999.9</v>
      </c>
      <c r="JR300">
        <v>420.1</v>
      </c>
      <c r="JS300">
        <v>0</v>
      </c>
      <c r="JT300">
        <v>102.468</v>
      </c>
      <c r="JU300">
        <v>103.989</v>
      </c>
    </row>
    <row r="301" spans="1:281">
      <c r="A301">
        <v>285</v>
      </c>
      <c r="B301">
        <v>1654197500</v>
      </c>
      <c r="C301">
        <v>17042.9000000954</v>
      </c>
      <c r="D301" t="s">
        <v>993</v>
      </c>
      <c r="E301" t="s">
        <v>994</v>
      </c>
      <c r="F301">
        <v>5</v>
      </c>
      <c r="G301" t="s">
        <v>417</v>
      </c>
      <c r="H301" t="s">
        <v>418</v>
      </c>
      <c r="I301">
        <v>1654197497</v>
      </c>
      <c r="J301">
        <f>(K301)/1000</f>
        <v>0</v>
      </c>
      <c r="K301">
        <f>IF(CZ301, AN301, AH301)</f>
        <v>0</v>
      </c>
      <c r="L301">
        <f>IF(CZ301, AI301, AG301)</f>
        <v>0</v>
      </c>
      <c r="M301">
        <f>DB301 - IF(AU301&gt;1, L301*CV301*100.0/(AW301*DP301), 0)</f>
        <v>0</v>
      </c>
      <c r="N301">
        <f>((T301-J301/2)*M301-L301)/(T301+J301/2)</f>
        <v>0</v>
      </c>
      <c r="O301">
        <f>N301*(DI301+DJ301)/1000.0</f>
        <v>0</v>
      </c>
      <c r="P301">
        <f>(DB301 - IF(AU301&gt;1, L301*CV301*100.0/(AW301*DP301), 0))*(DI301+DJ301)/1000.0</f>
        <v>0</v>
      </c>
      <c r="Q301">
        <f>2.0/((1/S301-1/R301)+SIGN(S301)*SQRT((1/S301-1/R301)*(1/S301-1/R301) + 4*CW301/((CW301+1)*(CW301+1))*(2*1/S301*1/R301-1/R301*1/R301)))</f>
        <v>0</v>
      </c>
      <c r="R301">
        <f>IF(LEFT(CX301,1)&lt;&gt;"0",IF(LEFT(CX301,1)="1",3.0,CY301),$D$5+$E$5*(DP301*DI301/($K$5*1000))+$F$5*(DP301*DI301/($K$5*1000))*MAX(MIN(CV301,$J$5),$I$5)*MAX(MIN(CV301,$J$5),$I$5)+$G$5*MAX(MIN(CV301,$J$5),$I$5)*(DP301*DI301/($K$5*1000))+$H$5*(DP301*DI301/($K$5*1000))*(DP301*DI301/($K$5*1000)))</f>
        <v>0</v>
      </c>
      <c r="S301">
        <f>J301*(1000-(1000*0.61365*exp(17.502*W301/(240.97+W301))/(DI301+DJ301)+DD301)/2)/(1000*0.61365*exp(17.502*W301/(240.97+W301))/(DI301+DJ301)-DD301)</f>
        <v>0</v>
      </c>
      <c r="T301">
        <f>1/((CW301+1)/(Q301/1.6)+1/(R301/1.37)) + CW301/((CW301+1)/(Q301/1.6) + CW301/(R301/1.37))</f>
        <v>0</v>
      </c>
      <c r="U301">
        <f>(CR301*CU301)</f>
        <v>0</v>
      </c>
      <c r="V301">
        <f>(DK301+(U301+2*0.95*5.67E-8*(((DK301+$B$7)+273)^4-(DK301+273)^4)-44100*J301)/(1.84*29.3*R301+8*0.95*5.67E-8*(DK301+273)^3))</f>
        <v>0</v>
      </c>
      <c r="W301">
        <f>($C$7*DL301+$D$7*DM301+$E$7*V301)</f>
        <v>0</v>
      </c>
      <c r="X301">
        <f>0.61365*exp(17.502*W301/(240.97+W301))</f>
        <v>0</v>
      </c>
      <c r="Y301">
        <f>(Z301/AA301*100)</f>
        <v>0</v>
      </c>
      <c r="Z301">
        <f>DD301*(DI301+DJ301)/1000</f>
        <v>0</v>
      </c>
      <c r="AA301">
        <f>0.61365*exp(17.502*DK301/(240.97+DK301))</f>
        <v>0</v>
      </c>
      <c r="AB301">
        <f>(X301-DD301*(DI301+DJ301)/1000)</f>
        <v>0</v>
      </c>
      <c r="AC301">
        <f>(-J301*44100)</f>
        <v>0</v>
      </c>
      <c r="AD301">
        <f>2*29.3*R301*0.92*(DK301-W301)</f>
        <v>0</v>
      </c>
      <c r="AE301">
        <f>2*0.95*5.67E-8*(((DK301+$B$7)+273)^4-(W301+273)^4)</f>
        <v>0</v>
      </c>
      <c r="AF301">
        <f>U301+AE301+AC301+AD301</f>
        <v>0</v>
      </c>
      <c r="AG301">
        <f>DH301*AU301*(DC301-DB301*(1000-AU301*DE301)/(1000-AU301*DD301))/(100*CV301)</f>
        <v>0</v>
      </c>
      <c r="AH301">
        <f>1000*DH301*AU301*(DD301-DE301)/(100*CV301*(1000-AU301*DD301))</f>
        <v>0</v>
      </c>
      <c r="AI301">
        <f>(AJ301 - AK301 - DI301*1E3/(8.314*(DK301+273.15)) * AM301/DH301 * AL301) * DH301/(100*CV301) * (1000 - DE301)/1000</f>
        <v>0</v>
      </c>
      <c r="AJ301">
        <v>895.265426485244</v>
      </c>
      <c r="AK301">
        <v>897.396218181818</v>
      </c>
      <c r="AL301">
        <v>-0.704692785427815</v>
      </c>
      <c r="AM301">
        <v>66.9187214372058</v>
      </c>
      <c r="AN301">
        <f>(AP301 - AO301 + DI301*1E3/(8.314*(DK301+273.15)) * AR301/DH301 * AQ301) * DH301/(100*CV301) * 1000/(1000 - AP301)</f>
        <v>0</v>
      </c>
      <c r="AO301">
        <v>14.1426458122443</v>
      </c>
      <c r="AP301">
        <v>14.1810236363636</v>
      </c>
      <c r="AQ301">
        <v>-0.0179408702321238</v>
      </c>
      <c r="AR301">
        <v>78.3317993378025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MAX(0,($B$13+$C$13*DP301)/(1+$D$13*DP301)*DI301/(DK301+273)*$E$13)</f>
        <v>0</v>
      </c>
      <c r="AX301" t="s">
        <v>419</v>
      </c>
      <c r="AY301" t="s">
        <v>419</v>
      </c>
      <c r="AZ301">
        <v>0</v>
      </c>
      <c r="BA301">
        <v>0</v>
      </c>
      <c r="BB301">
        <f>1-AZ301/BA301</f>
        <v>0</v>
      </c>
      <c r="BC301">
        <v>0</v>
      </c>
      <c r="BD301" t="s">
        <v>419</v>
      </c>
      <c r="BE301" t="s">
        <v>419</v>
      </c>
      <c r="BF301">
        <v>0</v>
      </c>
      <c r="BG301">
        <v>0</v>
      </c>
      <c r="BH301">
        <f>1-BF301/BG301</f>
        <v>0</v>
      </c>
      <c r="BI301">
        <v>0.5</v>
      </c>
      <c r="BJ301">
        <f>CS301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419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f>$B$11*DQ301+$C$11*DR301+$F$11*EC301*(1-EF301)</f>
        <v>0</v>
      </c>
      <c r="CS301">
        <f>CR301*CT301</f>
        <v>0</v>
      </c>
      <c r="CT301">
        <f>($B$11*$D$9+$C$11*$D$9+$F$11*((EP301+EH301)/MAX(EP301+EH301+EQ301, 0.1)*$I$9+EQ301/MAX(EP301+EH301+EQ301, 0.1)*$J$9))/($B$11+$C$11+$F$11)</f>
        <v>0</v>
      </c>
      <c r="CU301">
        <f>($B$11*$K$9+$C$11*$K$9+$F$11*((EP301+EH301)/MAX(EP301+EH301+EQ301, 0.1)*$P$9+EQ301/MAX(EP301+EH301+EQ301, 0.1)*$Q$9))/($B$11+$C$11+$F$11)</f>
        <v>0</v>
      </c>
      <c r="CV301">
        <v>6</v>
      </c>
      <c r="CW301">
        <v>0.5</v>
      </c>
      <c r="CX301" t="s">
        <v>420</v>
      </c>
      <c r="CY301">
        <v>2</v>
      </c>
      <c r="CZ301" t="b">
        <v>1</v>
      </c>
      <c r="DA301">
        <v>1654197497</v>
      </c>
      <c r="DB301">
        <v>886.437636363636</v>
      </c>
      <c r="DC301">
        <v>882.961</v>
      </c>
      <c r="DD301">
        <v>14.1952909090909</v>
      </c>
      <c r="DE301">
        <v>14.1540818181818</v>
      </c>
      <c r="DF301">
        <v>883.156636363636</v>
      </c>
      <c r="DG301">
        <v>14.1137636363636</v>
      </c>
      <c r="DH301">
        <v>599.986636363636</v>
      </c>
      <c r="DI301">
        <v>90.4972</v>
      </c>
      <c r="DJ301">
        <v>0.0999211363636364</v>
      </c>
      <c r="DK301">
        <v>24.8345272727273</v>
      </c>
      <c r="DL301">
        <v>24.5252363636364</v>
      </c>
      <c r="DM301">
        <v>999.9</v>
      </c>
      <c r="DN301">
        <v>0</v>
      </c>
      <c r="DO301">
        <v>0</v>
      </c>
      <c r="DP301">
        <v>10005.6745454545</v>
      </c>
      <c r="DQ301">
        <v>0</v>
      </c>
      <c r="DR301">
        <v>919.477454545454</v>
      </c>
      <c r="DS301">
        <v>3.47665636363636</v>
      </c>
      <c r="DT301">
        <v>899.202181818182</v>
      </c>
      <c r="DU301">
        <v>895.637727272727</v>
      </c>
      <c r="DV301">
        <v>0.0412245227272727</v>
      </c>
      <c r="DW301">
        <v>882.961</v>
      </c>
      <c r="DX301">
        <v>14.1540818181818</v>
      </c>
      <c r="DY301">
        <v>1.28463545454545</v>
      </c>
      <c r="DZ301">
        <v>1.28090363636364</v>
      </c>
      <c r="EA301">
        <v>10.6202636363636</v>
      </c>
      <c r="EB301">
        <v>10.5763545454545</v>
      </c>
      <c r="EC301">
        <v>0</v>
      </c>
      <c r="ED301">
        <v>0</v>
      </c>
      <c r="EE301">
        <v>0</v>
      </c>
      <c r="EF301">
        <v>0</v>
      </c>
      <c r="EG301">
        <v>-2.40909090909091</v>
      </c>
      <c r="EH301">
        <v>0</v>
      </c>
      <c r="EI301">
        <v>32.4545454545455</v>
      </c>
      <c r="EJ301">
        <v>-1.45454545454545</v>
      </c>
      <c r="EK301">
        <v>34.187</v>
      </c>
      <c r="EL301">
        <v>39.9257272727273</v>
      </c>
      <c r="EM301">
        <v>36.4257272727273</v>
      </c>
      <c r="EN301">
        <v>39.3520909090909</v>
      </c>
      <c r="EO301">
        <v>35.25</v>
      </c>
      <c r="EP301">
        <v>0</v>
      </c>
      <c r="EQ301">
        <v>0</v>
      </c>
      <c r="ER301">
        <v>0</v>
      </c>
      <c r="ES301">
        <v>1654197501.1</v>
      </c>
      <c r="ET301">
        <v>0</v>
      </c>
      <c r="EU301">
        <v>-2.32</v>
      </c>
      <c r="EV301">
        <v>-6.80769296428391</v>
      </c>
      <c r="EW301">
        <v>-23.7307710364254</v>
      </c>
      <c r="EX301">
        <v>36.34</v>
      </c>
      <c r="EY301">
        <v>15</v>
      </c>
      <c r="EZ301">
        <v>0</v>
      </c>
      <c r="FA301" t="s">
        <v>421</v>
      </c>
      <c r="FB301">
        <v>1653839153.1</v>
      </c>
      <c r="FC301">
        <v>1653839148.6</v>
      </c>
      <c r="FD301">
        <v>0</v>
      </c>
      <c r="FE301">
        <v>0.832</v>
      </c>
      <c r="FF301">
        <v>0.044</v>
      </c>
      <c r="FG301">
        <v>2.673</v>
      </c>
      <c r="FH301">
        <v>0.008</v>
      </c>
      <c r="FI301">
        <v>427</v>
      </c>
      <c r="FJ301">
        <v>11</v>
      </c>
      <c r="FK301">
        <v>0.49</v>
      </c>
      <c r="FL301">
        <v>0.23</v>
      </c>
      <c r="FM301">
        <v>3.68397580645161</v>
      </c>
      <c r="FN301">
        <v>-1.13829532258066</v>
      </c>
      <c r="FO301">
        <v>0.188435362628318</v>
      </c>
      <c r="FP301">
        <v>-1</v>
      </c>
      <c r="FQ301">
        <v>-1.64</v>
      </c>
      <c r="FR301">
        <v>2.8461529938192</v>
      </c>
      <c r="FS301">
        <v>14.877177151597</v>
      </c>
      <c r="FT301">
        <v>0</v>
      </c>
      <c r="FU301">
        <v>0.0536906564516129</v>
      </c>
      <c r="FV301">
        <v>0.625593991935484</v>
      </c>
      <c r="FW301">
        <v>0.114038269768757</v>
      </c>
      <c r="FX301">
        <v>0</v>
      </c>
      <c r="FY301">
        <v>0</v>
      </c>
      <c r="FZ301">
        <v>2</v>
      </c>
      <c r="GA301" t="s">
        <v>422</v>
      </c>
      <c r="GB301">
        <v>3.20543</v>
      </c>
      <c r="GC301">
        <v>2.75494</v>
      </c>
      <c r="GD301">
        <v>0.154356</v>
      </c>
      <c r="GE301">
        <v>0.154355</v>
      </c>
      <c r="GF301">
        <v>0.0714049</v>
      </c>
      <c r="GG301">
        <v>0.0725816</v>
      </c>
      <c r="GH301">
        <v>32984.8</v>
      </c>
      <c r="GI301">
        <v>36295.2</v>
      </c>
      <c r="GJ301">
        <v>35345.9</v>
      </c>
      <c r="GK301">
        <v>38959.7</v>
      </c>
      <c r="GL301">
        <v>46532</v>
      </c>
      <c r="GM301">
        <v>52150.9</v>
      </c>
      <c r="GN301">
        <v>55217.7</v>
      </c>
      <c r="GO301">
        <v>62444</v>
      </c>
      <c r="GP301">
        <v>2.16042</v>
      </c>
      <c r="GQ301">
        <v>2.3274</v>
      </c>
      <c r="GR301">
        <v>0.0734776</v>
      </c>
      <c r="GS301">
        <v>0</v>
      </c>
      <c r="GT301">
        <v>23.3138</v>
      </c>
      <c r="GU301">
        <v>999.9</v>
      </c>
      <c r="GV301">
        <v>47.809</v>
      </c>
      <c r="GW301">
        <v>23.101</v>
      </c>
      <c r="GX301">
        <v>14.9879</v>
      </c>
      <c r="GY301">
        <v>55.1767</v>
      </c>
      <c r="GZ301">
        <v>34.9119</v>
      </c>
      <c r="HA301">
        <v>2</v>
      </c>
      <c r="HB301">
        <v>-0.0779522</v>
      </c>
      <c r="HC301">
        <v>0</v>
      </c>
      <c r="HD301">
        <v>20.1815</v>
      </c>
      <c r="HE301">
        <v>5.20246</v>
      </c>
      <c r="HF301">
        <v>12.0099</v>
      </c>
      <c r="HG301">
        <v>4.9757</v>
      </c>
      <c r="HH301">
        <v>3.29363</v>
      </c>
      <c r="HI301">
        <v>456.8</v>
      </c>
      <c r="HJ301">
        <v>9999</v>
      </c>
      <c r="HK301">
        <v>9999</v>
      </c>
      <c r="HL301">
        <v>8593.3</v>
      </c>
      <c r="HM301">
        <v>1.86264</v>
      </c>
      <c r="HN301">
        <v>1.86774</v>
      </c>
      <c r="HO301">
        <v>1.86752</v>
      </c>
      <c r="HP301">
        <v>1.86859</v>
      </c>
      <c r="HQ301">
        <v>1.86951</v>
      </c>
      <c r="HR301">
        <v>1.86555</v>
      </c>
      <c r="HS301">
        <v>1.86674</v>
      </c>
      <c r="HT301">
        <v>1.86812</v>
      </c>
      <c r="HU301">
        <v>5</v>
      </c>
      <c r="HV301">
        <v>0</v>
      </c>
      <c r="HW301">
        <v>0</v>
      </c>
      <c r="HX301">
        <v>0</v>
      </c>
      <c r="HY301" t="s">
        <v>423</v>
      </c>
      <c r="HZ301" t="s">
        <v>424</v>
      </c>
      <c r="IA301" t="s">
        <v>425</v>
      </c>
      <c r="IB301" t="s">
        <v>425</v>
      </c>
      <c r="IC301" t="s">
        <v>425</v>
      </c>
      <c r="ID301" t="s">
        <v>425</v>
      </c>
      <c r="IE301">
        <v>0</v>
      </c>
      <c r="IF301">
        <v>100</v>
      </c>
      <c r="IG301">
        <v>100</v>
      </c>
      <c r="IH301">
        <v>3.278</v>
      </c>
      <c r="II301">
        <v>0.0814</v>
      </c>
      <c r="IJ301">
        <v>2.1281692141418</v>
      </c>
      <c r="IK301">
        <v>0.00126289029031032</v>
      </c>
      <c r="IL301">
        <v>1.41772891061911e-08</v>
      </c>
      <c r="IM301">
        <v>3.84268295795709e-11</v>
      </c>
      <c r="IN301">
        <v>-0.00961934716735676</v>
      </c>
      <c r="IO301">
        <v>-0.0181798780298593</v>
      </c>
      <c r="IP301">
        <v>0.00198435848900387</v>
      </c>
      <c r="IQ301">
        <v>-1.69116240974151e-05</v>
      </c>
      <c r="IR301">
        <v>-3</v>
      </c>
      <c r="IS301">
        <v>2251</v>
      </c>
      <c r="IT301">
        <v>1</v>
      </c>
      <c r="IU301">
        <v>27</v>
      </c>
      <c r="IV301">
        <v>5972.4</v>
      </c>
      <c r="IW301">
        <v>5972.5</v>
      </c>
      <c r="IX301">
        <v>0.150146</v>
      </c>
      <c r="IY301">
        <v>4.99756</v>
      </c>
      <c r="IZ301">
        <v>2.24854</v>
      </c>
      <c r="JA301">
        <v>2.60376</v>
      </c>
      <c r="JB301">
        <v>1.99585</v>
      </c>
      <c r="JC301">
        <v>2.34009</v>
      </c>
      <c r="JD301">
        <v>27.4951</v>
      </c>
      <c r="JE301">
        <v>14.456</v>
      </c>
      <c r="JF301">
        <v>2</v>
      </c>
      <c r="JG301">
        <v>620.267</v>
      </c>
      <c r="JH301">
        <v>754.461</v>
      </c>
      <c r="JI301">
        <v>24.6374</v>
      </c>
      <c r="JJ301">
        <v>26.1869</v>
      </c>
      <c r="JK301">
        <v>30.0007</v>
      </c>
      <c r="JL301">
        <v>26.0334</v>
      </c>
      <c r="JM301">
        <v>25.9628</v>
      </c>
      <c r="JN301">
        <v>-1</v>
      </c>
      <c r="JO301">
        <v>-30</v>
      </c>
      <c r="JP301">
        <v>-30</v>
      </c>
      <c r="JQ301">
        <v>-999.9</v>
      </c>
      <c r="JR301">
        <v>420.1</v>
      </c>
      <c r="JS301">
        <v>0</v>
      </c>
      <c r="JT301">
        <v>102.455</v>
      </c>
      <c r="JU301">
        <v>103.968</v>
      </c>
    </row>
    <row r="302" spans="1:281">
      <c r="A302">
        <v>286</v>
      </c>
      <c r="B302">
        <v>1654197560</v>
      </c>
      <c r="C302">
        <v>17102.9000000954</v>
      </c>
      <c r="D302" t="s">
        <v>995</v>
      </c>
      <c r="E302" t="s">
        <v>996</v>
      </c>
      <c r="F302">
        <v>5</v>
      </c>
      <c r="G302" t="s">
        <v>417</v>
      </c>
      <c r="H302" t="s">
        <v>418</v>
      </c>
      <c r="I302">
        <v>1654197557</v>
      </c>
      <c r="J302">
        <f>(K302)/1000</f>
        <v>0</v>
      </c>
      <c r="K302">
        <f>IF(CZ302, AN302, AH302)</f>
        <v>0</v>
      </c>
      <c r="L302">
        <f>IF(CZ302, AI302, AG302)</f>
        <v>0</v>
      </c>
      <c r="M302">
        <f>DB302 - IF(AU302&gt;1, L302*CV302*100.0/(AW302*DP302), 0)</f>
        <v>0</v>
      </c>
      <c r="N302">
        <f>((T302-J302/2)*M302-L302)/(T302+J302/2)</f>
        <v>0</v>
      </c>
      <c r="O302">
        <f>N302*(DI302+DJ302)/1000.0</f>
        <v>0</v>
      </c>
      <c r="P302">
        <f>(DB302 - IF(AU302&gt;1, L302*CV302*100.0/(AW302*DP302), 0))*(DI302+DJ302)/1000.0</f>
        <v>0</v>
      </c>
      <c r="Q302">
        <f>2.0/((1/S302-1/R302)+SIGN(S302)*SQRT((1/S302-1/R302)*(1/S302-1/R302) + 4*CW302/((CW302+1)*(CW302+1))*(2*1/S302*1/R302-1/R302*1/R302)))</f>
        <v>0</v>
      </c>
      <c r="R302">
        <f>IF(LEFT(CX302,1)&lt;&gt;"0",IF(LEFT(CX302,1)="1",3.0,CY302),$D$5+$E$5*(DP302*DI302/($K$5*1000))+$F$5*(DP302*DI302/($K$5*1000))*MAX(MIN(CV302,$J$5),$I$5)*MAX(MIN(CV302,$J$5),$I$5)+$G$5*MAX(MIN(CV302,$J$5),$I$5)*(DP302*DI302/($K$5*1000))+$H$5*(DP302*DI302/($K$5*1000))*(DP302*DI302/($K$5*1000)))</f>
        <v>0</v>
      </c>
      <c r="S302">
        <f>J302*(1000-(1000*0.61365*exp(17.502*W302/(240.97+W302))/(DI302+DJ302)+DD302)/2)/(1000*0.61365*exp(17.502*W302/(240.97+W302))/(DI302+DJ302)-DD302)</f>
        <v>0</v>
      </c>
      <c r="T302">
        <f>1/((CW302+1)/(Q302/1.6)+1/(R302/1.37)) + CW302/((CW302+1)/(Q302/1.6) + CW302/(R302/1.37))</f>
        <v>0</v>
      </c>
      <c r="U302">
        <f>(CR302*CU302)</f>
        <v>0</v>
      </c>
      <c r="V302">
        <f>(DK302+(U302+2*0.95*5.67E-8*(((DK302+$B$7)+273)^4-(DK302+273)^4)-44100*J302)/(1.84*29.3*R302+8*0.95*5.67E-8*(DK302+273)^3))</f>
        <v>0</v>
      </c>
      <c r="W302">
        <f>($C$7*DL302+$D$7*DM302+$E$7*V302)</f>
        <v>0</v>
      </c>
      <c r="X302">
        <f>0.61365*exp(17.502*W302/(240.97+W302))</f>
        <v>0</v>
      </c>
      <c r="Y302">
        <f>(Z302/AA302*100)</f>
        <v>0</v>
      </c>
      <c r="Z302">
        <f>DD302*(DI302+DJ302)/1000</f>
        <v>0</v>
      </c>
      <c r="AA302">
        <f>0.61365*exp(17.502*DK302/(240.97+DK302))</f>
        <v>0</v>
      </c>
      <c r="AB302">
        <f>(X302-DD302*(DI302+DJ302)/1000)</f>
        <v>0</v>
      </c>
      <c r="AC302">
        <f>(-J302*44100)</f>
        <v>0</v>
      </c>
      <c r="AD302">
        <f>2*29.3*R302*0.92*(DK302-W302)</f>
        <v>0</v>
      </c>
      <c r="AE302">
        <f>2*0.95*5.67E-8*(((DK302+$B$7)+273)^4-(W302+273)^4)</f>
        <v>0</v>
      </c>
      <c r="AF302">
        <f>U302+AE302+AC302+AD302</f>
        <v>0</v>
      </c>
      <c r="AG302">
        <f>DH302*AU302*(DC302-DB302*(1000-AU302*DE302)/(1000-AU302*DD302))/(100*CV302)</f>
        <v>0</v>
      </c>
      <c r="AH302">
        <f>1000*DH302*AU302*(DD302-DE302)/(100*CV302*(1000-AU302*DD302))</f>
        <v>0</v>
      </c>
      <c r="AI302">
        <f>(AJ302 - AK302 - DI302*1E3/(8.314*(DK302+273.15)) * AM302/DH302 * AL302) * DH302/(100*CV302) * (1000 - DE302)/1000</f>
        <v>0</v>
      </c>
      <c r="AJ302">
        <v>909.899857936215</v>
      </c>
      <c r="AK302">
        <v>910.220709090909</v>
      </c>
      <c r="AL302">
        <v>-0.286499271703003</v>
      </c>
      <c r="AM302">
        <v>66.9187214372058</v>
      </c>
      <c r="AN302">
        <f>(AP302 - AO302 + DI302*1E3/(8.314*(DK302+273.15)) * AR302/DH302 * AQ302) * DH302/(100*CV302) * 1000/(1000 - AP302)</f>
        <v>0</v>
      </c>
      <c r="AO302">
        <v>14.117168941365</v>
      </c>
      <c r="AP302">
        <v>14.1289315151515</v>
      </c>
      <c r="AQ302">
        <v>-0.0126651758990223</v>
      </c>
      <c r="AR302">
        <v>78.3317993378025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MAX(0,($B$13+$C$13*DP302)/(1+$D$13*DP302)*DI302/(DK302+273)*$E$13)</f>
        <v>0</v>
      </c>
      <c r="AX302" t="s">
        <v>419</v>
      </c>
      <c r="AY302" t="s">
        <v>419</v>
      </c>
      <c r="AZ302">
        <v>0</v>
      </c>
      <c r="BA302">
        <v>0</v>
      </c>
      <c r="BB302">
        <f>1-AZ302/BA302</f>
        <v>0</v>
      </c>
      <c r="BC302">
        <v>0</v>
      </c>
      <c r="BD302" t="s">
        <v>419</v>
      </c>
      <c r="BE302" t="s">
        <v>419</v>
      </c>
      <c r="BF302">
        <v>0</v>
      </c>
      <c r="BG302">
        <v>0</v>
      </c>
      <c r="BH302">
        <f>1-BF302/BG302</f>
        <v>0</v>
      </c>
      <c r="BI302">
        <v>0.5</v>
      </c>
      <c r="BJ302">
        <f>CS302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419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f>$B$11*DQ302+$C$11*DR302+$F$11*EC302*(1-EF302)</f>
        <v>0</v>
      </c>
      <c r="CS302">
        <f>CR302*CT302</f>
        <v>0</v>
      </c>
      <c r="CT302">
        <f>($B$11*$D$9+$C$11*$D$9+$F$11*((EP302+EH302)/MAX(EP302+EH302+EQ302, 0.1)*$I$9+EQ302/MAX(EP302+EH302+EQ302, 0.1)*$J$9))/($B$11+$C$11+$F$11)</f>
        <v>0</v>
      </c>
      <c r="CU302">
        <f>($B$11*$K$9+$C$11*$K$9+$F$11*((EP302+EH302)/MAX(EP302+EH302+EQ302, 0.1)*$P$9+EQ302/MAX(EP302+EH302+EQ302, 0.1)*$Q$9))/($B$11+$C$11+$F$11)</f>
        <v>0</v>
      </c>
      <c r="CV302">
        <v>6</v>
      </c>
      <c r="CW302">
        <v>0.5</v>
      </c>
      <c r="CX302" t="s">
        <v>420</v>
      </c>
      <c r="CY302">
        <v>2</v>
      </c>
      <c r="CZ302" t="b">
        <v>1</v>
      </c>
      <c r="DA302">
        <v>1654197557</v>
      </c>
      <c r="DB302">
        <v>898.338454545455</v>
      </c>
      <c r="DC302">
        <v>896.400363636364</v>
      </c>
      <c r="DD302">
        <v>14.1278181818182</v>
      </c>
      <c r="DE302">
        <v>14.1244545454545</v>
      </c>
      <c r="DF302">
        <v>895.041090909091</v>
      </c>
      <c r="DG302">
        <v>14.0481181818182</v>
      </c>
      <c r="DH302">
        <v>599.986545454545</v>
      </c>
      <c r="DI302">
        <v>90.4975363636364</v>
      </c>
      <c r="DJ302">
        <v>0.0998078454545455</v>
      </c>
      <c r="DK302">
        <v>24.8969818181818</v>
      </c>
      <c r="DL302">
        <v>24.5706272727273</v>
      </c>
      <c r="DM302">
        <v>999.9</v>
      </c>
      <c r="DN302">
        <v>0</v>
      </c>
      <c r="DO302">
        <v>0</v>
      </c>
      <c r="DP302">
        <v>10023.8681818182</v>
      </c>
      <c r="DQ302">
        <v>0</v>
      </c>
      <c r="DR302">
        <v>919.424363636364</v>
      </c>
      <c r="DS302">
        <v>1.93818727272727</v>
      </c>
      <c r="DT302">
        <v>911.211909090909</v>
      </c>
      <c r="DU302">
        <v>909.242818181818</v>
      </c>
      <c r="DV302">
        <v>0.00337977818181818</v>
      </c>
      <c r="DW302">
        <v>896.400363636364</v>
      </c>
      <c r="DX302">
        <v>14.1244545454545</v>
      </c>
      <c r="DY302">
        <v>1.27853454545455</v>
      </c>
      <c r="DZ302">
        <v>1.27822818181818</v>
      </c>
      <c r="EA302">
        <v>10.5488454545455</v>
      </c>
      <c r="EB302">
        <v>10.5448454545455</v>
      </c>
      <c r="EC302">
        <v>0</v>
      </c>
      <c r="ED302">
        <v>0</v>
      </c>
      <c r="EE302">
        <v>0</v>
      </c>
      <c r="EF302">
        <v>0</v>
      </c>
      <c r="EG302">
        <v>2.63636363636364</v>
      </c>
      <c r="EH302">
        <v>0</v>
      </c>
      <c r="EI302">
        <v>24.9545454545455</v>
      </c>
      <c r="EJ302">
        <v>-2.72727272727273</v>
      </c>
      <c r="EK302">
        <v>34.312</v>
      </c>
      <c r="EL302">
        <v>40.437</v>
      </c>
      <c r="EM302">
        <v>36.625</v>
      </c>
      <c r="EN302">
        <v>40.1306363636364</v>
      </c>
      <c r="EO302">
        <v>35.437</v>
      </c>
      <c r="EP302">
        <v>0</v>
      </c>
      <c r="EQ302">
        <v>0</v>
      </c>
      <c r="ER302">
        <v>0</v>
      </c>
      <c r="ES302">
        <v>1654197561.1</v>
      </c>
      <c r="ET302">
        <v>0</v>
      </c>
      <c r="EU302">
        <v>0.24</v>
      </c>
      <c r="EV302">
        <v>7.8846157266073</v>
      </c>
      <c r="EW302">
        <v>-52.2307687515807</v>
      </c>
      <c r="EX302">
        <v>29.08</v>
      </c>
      <c r="EY302">
        <v>15</v>
      </c>
      <c r="EZ302">
        <v>0</v>
      </c>
      <c r="FA302" t="s">
        <v>421</v>
      </c>
      <c r="FB302">
        <v>1653839153.1</v>
      </c>
      <c r="FC302">
        <v>1653839148.6</v>
      </c>
      <c r="FD302">
        <v>0</v>
      </c>
      <c r="FE302">
        <v>0.832</v>
      </c>
      <c r="FF302">
        <v>0.044</v>
      </c>
      <c r="FG302">
        <v>2.673</v>
      </c>
      <c r="FH302">
        <v>0.008</v>
      </c>
      <c r="FI302">
        <v>427</v>
      </c>
      <c r="FJ302">
        <v>11</v>
      </c>
      <c r="FK302">
        <v>0.49</v>
      </c>
      <c r="FL302">
        <v>0.23</v>
      </c>
      <c r="FM302">
        <v>-8.45564209677419</v>
      </c>
      <c r="FN302">
        <v>99.8807352096775</v>
      </c>
      <c r="FO302">
        <v>15.8506349251467</v>
      </c>
      <c r="FP302">
        <v>-1</v>
      </c>
      <c r="FQ302">
        <v>0.58</v>
      </c>
      <c r="FR302">
        <v>-2.38461516336109</v>
      </c>
      <c r="FS302">
        <v>12.455263947424</v>
      </c>
      <c r="FT302">
        <v>0</v>
      </c>
      <c r="FU302">
        <v>0.0421548083870968</v>
      </c>
      <c r="FV302">
        <v>0.455001854516129</v>
      </c>
      <c r="FW302">
        <v>0.123155402753209</v>
      </c>
      <c r="FX302">
        <v>0</v>
      </c>
      <c r="FY302">
        <v>0</v>
      </c>
      <c r="FZ302">
        <v>2</v>
      </c>
      <c r="GA302" t="s">
        <v>422</v>
      </c>
      <c r="GB302">
        <v>3.20537</v>
      </c>
      <c r="GC302">
        <v>2.7551</v>
      </c>
      <c r="GD302">
        <v>0.155778</v>
      </c>
      <c r="GE302">
        <v>0.156013</v>
      </c>
      <c r="GF302">
        <v>0.071209</v>
      </c>
      <c r="GG302">
        <v>0.0725809</v>
      </c>
      <c r="GH302">
        <v>32924.9</v>
      </c>
      <c r="GI302">
        <v>36216.8</v>
      </c>
      <c r="GJ302">
        <v>35341.7</v>
      </c>
      <c r="GK302">
        <v>38952.5</v>
      </c>
      <c r="GL302">
        <v>46537.8</v>
      </c>
      <c r="GM302">
        <v>52142.1</v>
      </c>
      <c r="GN302">
        <v>55212.9</v>
      </c>
      <c r="GO302">
        <v>62433.4</v>
      </c>
      <c r="GP302">
        <v>2.15882</v>
      </c>
      <c r="GQ302">
        <v>2.32547</v>
      </c>
      <c r="GR302">
        <v>0.0747517</v>
      </c>
      <c r="GS302">
        <v>0</v>
      </c>
      <c r="GT302">
        <v>23.3481</v>
      </c>
      <c r="GU302">
        <v>999.9</v>
      </c>
      <c r="GV302">
        <v>47.491</v>
      </c>
      <c r="GW302">
        <v>23.212</v>
      </c>
      <c r="GX302">
        <v>14.9888</v>
      </c>
      <c r="GY302">
        <v>55.5367</v>
      </c>
      <c r="GZ302">
        <v>34.7837</v>
      </c>
      <c r="HA302">
        <v>2</v>
      </c>
      <c r="HB302">
        <v>-0.0705564</v>
      </c>
      <c r="HC302">
        <v>0</v>
      </c>
      <c r="HD302">
        <v>20.1816</v>
      </c>
      <c r="HE302">
        <v>5.20246</v>
      </c>
      <c r="HF302">
        <v>12.0099</v>
      </c>
      <c r="HG302">
        <v>4.9758</v>
      </c>
      <c r="HH302">
        <v>3.29378</v>
      </c>
      <c r="HI302">
        <v>456.9</v>
      </c>
      <c r="HJ302">
        <v>9999</v>
      </c>
      <c r="HK302">
        <v>9999</v>
      </c>
      <c r="HL302">
        <v>8593.3</v>
      </c>
      <c r="HM302">
        <v>1.86264</v>
      </c>
      <c r="HN302">
        <v>1.86773</v>
      </c>
      <c r="HO302">
        <v>1.86752</v>
      </c>
      <c r="HP302">
        <v>1.86859</v>
      </c>
      <c r="HQ302">
        <v>1.86951</v>
      </c>
      <c r="HR302">
        <v>1.86555</v>
      </c>
      <c r="HS302">
        <v>1.86674</v>
      </c>
      <c r="HT302">
        <v>1.86812</v>
      </c>
      <c r="HU302">
        <v>5</v>
      </c>
      <c r="HV302">
        <v>0</v>
      </c>
      <c r="HW302">
        <v>0</v>
      </c>
      <c r="HX302">
        <v>0</v>
      </c>
      <c r="HY302" t="s">
        <v>423</v>
      </c>
      <c r="HZ302" t="s">
        <v>424</v>
      </c>
      <c r="IA302" t="s">
        <v>425</v>
      </c>
      <c r="IB302" t="s">
        <v>425</v>
      </c>
      <c r="IC302" t="s">
        <v>425</v>
      </c>
      <c r="ID302" t="s">
        <v>425</v>
      </c>
      <c r="IE302">
        <v>0</v>
      </c>
      <c r="IF302">
        <v>100</v>
      </c>
      <c r="IG302">
        <v>100</v>
      </c>
      <c r="IH302">
        <v>3.296</v>
      </c>
      <c r="II302">
        <v>0.0801</v>
      </c>
      <c r="IJ302">
        <v>2.1281692141418</v>
      </c>
      <c r="IK302">
        <v>0.00126289029031032</v>
      </c>
      <c r="IL302">
        <v>1.41772891061911e-08</v>
      </c>
      <c r="IM302">
        <v>3.84268295795709e-11</v>
      </c>
      <c r="IN302">
        <v>-0.00961934716735676</v>
      </c>
      <c r="IO302">
        <v>-0.0181798780298593</v>
      </c>
      <c r="IP302">
        <v>0.00198435848900387</v>
      </c>
      <c r="IQ302">
        <v>-1.69116240974151e-05</v>
      </c>
      <c r="IR302">
        <v>-3</v>
      </c>
      <c r="IS302">
        <v>2251</v>
      </c>
      <c r="IT302">
        <v>1</v>
      </c>
      <c r="IU302">
        <v>27</v>
      </c>
      <c r="IV302">
        <v>5973.4</v>
      </c>
      <c r="IW302">
        <v>5973.5</v>
      </c>
      <c r="IX302">
        <v>0.150146</v>
      </c>
      <c r="IY302">
        <v>4.99756</v>
      </c>
      <c r="IZ302">
        <v>2.24854</v>
      </c>
      <c r="JA302">
        <v>2.60254</v>
      </c>
      <c r="JB302">
        <v>1.99585</v>
      </c>
      <c r="JC302">
        <v>2.32788</v>
      </c>
      <c r="JD302">
        <v>27.5994</v>
      </c>
      <c r="JE302">
        <v>14.4385</v>
      </c>
      <c r="JF302">
        <v>2</v>
      </c>
      <c r="JG302">
        <v>620.207</v>
      </c>
      <c r="JH302">
        <v>754.171</v>
      </c>
      <c r="JI302">
        <v>24.7292</v>
      </c>
      <c r="JJ302">
        <v>26.2843</v>
      </c>
      <c r="JK302">
        <v>30.0007</v>
      </c>
      <c r="JL302">
        <v>26.1365</v>
      </c>
      <c r="JM302">
        <v>26.0673</v>
      </c>
      <c r="JN302">
        <v>-1</v>
      </c>
      <c r="JO302">
        <v>-30</v>
      </c>
      <c r="JP302">
        <v>-30</v>
      </c>
      <c r="JQ302">
        <v>-999.9</v>
      </c>
      <c r="JR302">
        <v>420.1</v>
      </c>
      <c r="JS302">
        <v>0</v>
      </c>
      <c r="JT302">
        <v>102.445</v>
      </c>
      <c r="JU302">
        <v>103.95</v>
      </c>
    </row>
    <row r="303" spans="1:281">
      <c r="A303">
        <v>287</v>
      </c>
      <c r="B303">
        <v>1654197620</v>
      </c>
      <c r="C303">
        <v>17162.9000000954</v>
      </c>
      <c r="D303" t="s">
        <v>997</v>
      </c>
      <c r="E303" t="s">
        <v>998</v>
      </c>
      <c r="F303">
        <v>5</v>
      </c>
      <c r="G303" t="s">
        <v>417</v>
      </c>
      <c r="H303" t="s">
        <v>418</v>
      </c>
      <c r="I303">
        <v>1654197617</v>
      </c>
      <c r="J303">
        <f>(K303)/1000</f>
        <v>0</v>
      </c>
      <c r="K303">
        <f>IF(CZ303, AN303, AH303)</f>
        <v>0</v>
      </c>
      <c r="L303">
        <f>IF(CZ303, AI303, AG303)</f>
        <v>0</v>
      </c>
      <c r="M303">
        <f>DB303 - IF(AU303&gt;1, L303*CV303*100.0/(AW303*DP303), 0)</f>
        <v>0</v>
      </c>
      <c r="N303">
        <f>((T303-J303/2)*M303-L303)/(T303+J303/2)</f>
        <v>0</v>
      </c>
      <c r="O303">
        <f>N303*(DI303+DJ303)/1000.0</f>
        <v>0</v>
      </c>
      <c r="P303">
        <f>(DB303 - IF(AU303&gt;1, L303*CV303*100.0/(AW303*DP303), 0))*(DI303+DJ303)/1000.0</f>
        <v>0</v>
      </c>
      <c r="Q303">
        <f>2.0/((1/S303-1/R303)+SIGN(S303)*SQRT((1/S303-1/R303)*(1/S303-1/R303) + 4*CW303/((CW303+1)*(CW303+1))*(2*1/S303*1/R303-1/R303*1/R303)))</f>
        <v>0</v>
      </c>
      <c r="R303">
        <f>IF(LEFT(CX303,1)&lt;&gt;"0",IF(LEFT(CX303,1)="1",3.0,CY303),$D$5+$E$5*(DP303*DI303/($K$5*1000))+$F$5*(DP303*DI303/($K$5*1000))*MAX(MIN(CV303,$J$5),$I$5)*MAX(MIN(CV303,$J$5),$I$5)+$G$5*MAX(MIN(CV303,$J$5),$I$5)*(DP303*DI303/($K$5*1000))+$H$5*(DP303*DI303/($K$5*1000))*(DP303*DI303/($K$5*1000)))</f>
        <v>0</v>
      </c>
      <c r="S303">
        <f>J303*(1000-(1000*0.61365*exp(17.502*W303/(240.97+W303))/(DI303+DJ303)+DD303)/2)/(1000*0.61365*exp(17.502*W303/(240.97+W303))/(DI303+DJ303)-DD303)</f>
        <v>0</v>
      </c>
      <c r="T303">
        <f>1/((CW303+1)/(Q303/1.6)+1/(R303/1.37)) + CW303/((CW303+1)/(Q303/1.6) + CW303/(R303/1.37))</f>
        <v>0</v>
      </c>
      <c r="U303">
        <f>(CR303*CU303)</f>
        <v>0</v>
      </c>
      <c r="V303">
        <f>(DK303+(U303+2*0.95*5.67E-8*(((DK303+$B$7)+273)^4-(DK303+273)^4)-44100*J303)/(1.84*29.3*R303+8*0.95*5.67E-8*(DK303+273)^3))</f>
        <v>0</v>
      </c>
      <c r="W303">
        <f>($C$7*DL303+$D$7*DM303+$E$7*V303)</f>
        <v>0</v>
      </c>
      <c r="X303">
        <f>0.61365*exp(17.502*W303/(240.97+W303))</f>
        <v>0</v>
      </c>
      <c r="Y303">
        <f>(Z303/AA303*100)</f>
        <v>0</v>
      </c>
      <c r="Z303">
        <f>DD303*(DI303+DJ303)/1000</f>
        <v>0</v>
      </c>
      <c r="AA303">
        <f>0.61365*exp(17.502*DK303/(240.97+DK303))</f>
        <v>0</v>
      </c>
      <c r="AB303">
        <f>(X303-DD303*(DI303+DJ303)/1000)</f>
        <v>0</v>
      </c>
      <c r="AC303">
        <f>(-J303*44100)</f>
        <v>0</v>
      </c>
      <c r="AD303">
        <f>2*29.3*R303*0.92*(DK303-W303)</f>
        <v>0</v>
      </c>
      <c r="AE303">
        <f>2*0.95*5.67E-8*(((DK303+$B$7)+273)^4-(W303+273)^4)</f>
        <v>0</v>
      </c>
      <c r="AF303">
        <f>U303+AE303+AC303+AD303</f>
        <v>0</v>
      </c>
      <c r="AG303">
        <f>DH303*AU303*(DC303-DB303*(1000-AU303*DE303)/(1000-AU303*DD303))/(100*CV303)</f>
        <v>0</v>
      </c>
      <c r="AH303">
        <f>1000*DH303*AU303*(DD303-DE303)/(100*CV303*(1000-AU303*DD303))</f>
        <v>0</v>
      </c>
      <c r="AI303">
        <f>(AJ303 - AK303 - DI303*1E3/(8.314*(DK303+273.15)) * AM303/DH303 * AL303) * DH303/(100*CV303) * (1000 - DE303)/1000</f>
        <v>0</v>
      </c>
      <c r="AJ303">
        <v>971.577123224188</v>
      </c>
      <c r="AK303">
        <v>970.199284848485</v>
      </c>
      <c r="AL303">
        <v>0.0646744098667891</v>
      </c>
      <c r="AM303">
        <v>66.9187214372058</v>
      </c>
      <c r="AN303">
        <f>(AP303 - AO303 + DI303*1E3/(8.314*(DK303+273.15)) * AR303/DH303 * AQ303) * DH303/(100*CV303) * 1000/(1000 - AP303)</f>
        <v>0</v>
      </c>
      <c r="AO303">
        <v>14.1024436615051</v>
      </c>
      <c r="AP303">
        <v>14.1450672727273</v>
      </c>
      <c r="AQ303">
        <v>-0.018989902745893</v>
      </c>
      <c r="AR303">
        <v>78.3317993378025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MAX(0,($B$13+$C$13*DP303)/(1+$D$13*DP303)*DI303/(DK303+273)*$E$13)</f>
        <v>0</v>
      </c>
      <c r="AX303" t="s">
        <v>419</v>
      </c>
      <c r="AY303" t="s">
        <v>419</v>
      </c>
      <c r="AZ303">
        <v>0</v>
      </c>
      <c r="BA303">
        <v>0</v>
      </c>
      <c r="BB303">
        <f>1-AZ303/BA303</f>
        <v>0</v>
      </c>
      <c r="BC303">
        <v>0</v>
      </c>
      <c r="BD303" t="s">
        <v>419</v>
      </c>
      <c r="BE303" t="s">
        <v>419</v>
      </c>
      <c r="BF303">
        <v>0</v>
      </c>
      <c r="BG303">
        <v>0</v>
      </c>
      <c r="BH303">
        <f>1-BF303/BG303</f>
        <v>0</v>
      </c>
      <c r="BI303">
        <v>0.5</v>
      </c>
      <c r="BJ303">
        <f>CS303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419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f>$B$11*DQ303+$C$11*DR303+$F$11*EC303*(1-EF303)</f>
        <v>0</v>
      </c>
      <c r="CS303">
        <f>CR303*CT303</f>
        <v>0</v>
      </c>
      <c r="CT303">
        <f>($B$11*$D$9+$C$11*$D$9+$F$11*((EP303+EH303)/MAX(EP303+EH303+EQ303, 0.1)*$I$9+EQ303/MAX(EP303+EH303+EQ303, 0.1)*$J$9))/($B$11+$C$11+$F$11)</f>
        <v>0</v>
      </c>
      <c r="CU303">
        <f>($B$11*$K$9+$C$11*$K$9+$F$11*((EP303+EH303)/MAX(EP303+EH303+EQ303, 0.1)*$P$9+EQ303/MAX(EP303+EH303+EQ303, 0.1)*$Q$9))/($B$11+$C$11+$F$11)</f>
        <v>0</v>
      </c>
      <c r="CV303">
        <v>6</v>
      </c>
      <c r="CW303">
        <v>0.5</v>
      </c>
      <c r="CX303" t="s">
        <v>420</v>
      </c>
      <c r="CY303">
        <v>2</v>
      </c>
      <c r="CZ303" t="b">
        <v>1</v>
      </c>
      <c r="DA303">
        <v>1654197617</v>
      </c>
      <c r="DB303">
        <v>956.475545454546</v>
      </c>
      <c r="DC303">
        <v>957.167363636364</v>
      </c>
      <c r="DD303">
        <v>14.1589</v>
      </c>
      <c r="DE303">
        <v>14.1128454545455</v>
      </c>
      <c r="DF303">
        <v>953.097454545455</v>
      </c>
      <c r="DG303">
        <v>14.0783545454545</v>
      </c>
      <c r="DH303">
        <v>600.001909090909</v>
      </c>
      <c r="DI303">
        <v>90.4919454545455</v>
      </c>
      <c r="DJ303">
        <v>0.0999543545454545</v>
      </c>
      <c r="DK303">
        <v>24.9644727272727</v>
      </c>
      <c r="DL303">
        <v>24.6400181818182</v>
      </c>
      <c r="DM303">
        <v>999.9</v>
      </c>
      <c r="DN303">
        <v>0</v>
      </c>
      <c r="DO303">
        <v>0</v>
      </c>
      <c r="DP303">
        <v>9992.15818181818</v>
      </c>
      <c r="DQ303">
        <v>0</v>
      </c>
      <c r="DR303">
        <v>919.346818181818</v>
      </c>
      <c r="DS303">
        <v>-0.691801454545455</v>
      </c>
      <c r="DT303">
        <v>970.212818181818</v>
      </c>
      <c r="DU303">
        <v>970.869181818182</v>
      </c>
      <c r="DV303">
        <v>0.0460611972727273</v>
      </c>
      <c r="DW303">
        <v>957.167363636364</v>
      </c>
      <c r="DX303">
        <v>14.1128454545455</v>
      </c>
      <c r="DY303">
        <v>1.28126727272727</v>
      </c>
      <c r="DZ303">
        <v>1.27709909090909</v>
      </c>
      <c r="EA303">
        <v>10.5808454545455</v>
      </c>
      <c r="EB303">
        <v>10.5316636363636</v>
      </c>
      <c r="EC303">
        <v>0</v>
      </c>
      <c r="ED303">
        <v>0</v>
      </c>
      <c r="EE303">
        <v>0</v>
      </c>
      <c r="EF303">
        <v>0</v>
      </c>
      <c r="EG303">
        <v>2.59090909090909</v>
      </c>
      <c r="EH303">
        <v>0</v>
      </c>
      <c r="EI303">
        <v>29.6363636363636</v>
      </c>
      <c r="EJ303">
        <v>-1.95454545454545</v>
      </c>
      <c r="EK303">
        <v>34.437</v>
      </c>
      <c r="EL303">
        <v>40.8007272727273</v>
      </c>
      <c r="EM303">
        <v>36.812</v>
      </c>
      <c r="EN303">
        <v>40.6927272727273</v>
      </c>
      <c r="EO303">
        <v>35.625</v>
      </c>
      <c r="EP303">
        <v>0</v>
      </c>
      <c r="EQ303">
        <v>0</v>
      </c>
      <c r="ER303">
        <v>0</v>
      </c>
      <c r="ES303">
        <v>1654197621.1</v>
      </c>
      <c r="ET303">
        <v>0</v>
      </c>
      <c r="EU303">
        <v>2.44</v>
      </c>
      <c r="EV303">
        <v>25.192307323041</v>
      </c>
      <c r="EW303">
        <v>22.2692301556674</v>
      </c>
      <c r="EX303">
        <v>30</v>
      </c>
      <c r="EY303">
        <v>15</v>
      </c>
      <c r="EZ303">
        <v>0</v>
      </c>
      <c r="FA303" t="s">
        <v>421</v>
      </c>
      <c r="FB303">
        <v>1653839153.1</v>
      </c>
      <c r="FC303">
        <v>1653839148.6</v>
      </c>
      <c r="FD303">
        <v>0</v>
      </c>
      <c r="FE303">
        <v>0.832</v>
      </c>
      <c r="FF303">
        <v>0.044</v>
      </c>
      <c r="FG303">
        <v>2.673</v>
      </c>
      <c r="FH303">
        <v>0.008</v>
      </c>
      <c r="FI303">
        <v>427</v>
      </c>
      <c r="FJ303">
        <v>11</v>
      </c>
      <c r="FK303">
        <v>0.49</v>
      </c>
      <c r="FL303">
        <v>0.23</v>
      </c>
      <c r="FM303">
        <v>-8.24353119354839</v>
      </c>
      <c r="FN303">
        <v>57.06672</v>
      </c>
      <c r="FO303">
        <v>11.8993420031499</v>
      </c>
      <c r="FP303">
        <v>-1</v>
      </c>
      <c r="FQ303">
        <v>1.92</v>
      </c>
      <c r="FR303">
        <v>10.1538458354844</v>
      </c>
      <c r="FS303">
        <v>10.3505362179937</v>
      </c>
      <c r="FT303">
        <v>0</v>
      </c>
      <c r="FU303">
        <v>0.0754631441935484</v>
      </c>
      <c r="FV303">
        <v>0.545561856774194</v>
      </c>
      <c r="FW303">
        <v>0.123225270546494</v>
      </c>
      <c r="FX303">
        <v>0</v>
      </c>
      <c r="FY303">
        <v>0</v>
      </c>
      <c r="FZ303">
        <v>2</v>
      </c>
      <c r="GA303" t="s">
        <v>422</v>
      </c>
      <c r="GB303">
        <v>3.20532</v>
      </c>
      <c r="GC303">
        <v>2.75484</v>
      </c>
      <c r="GD303">
        <v>0.162336</v>
      </c>
      <c r="GE303">
        <v>0.162746</v>
      </c>
      <c r="GF303">
        <v>0.0712349</v>
      </c>
      <c r="GG303">
        <v>0.0724563</v>
      </c>
      <c r="GH303">
        <v>32664.6</v>
      </c>
      <c r="GI303">
        <v>35921.1</v>
      </c>
      <c r="GJ303">
        <v>35337.2</v>
      </c>
      <c r="GK303">
        <v>38945.5</v>
      </c>
      <c r="GL303">
        <v>46531.9</v>
      </c>
      <c r="GM303">
        <v>52140.8</v>
      </c>
      <c r="GN303">
        <v>55207.3</v>
      </c>
      <c r="GO303">
        <v>62423.3</v>
      </c>
      <c r="GP303">
        <v>2.15775</v>
      </c>
      <c r="GQ303">
        <v>2.3233</v>
      </c>
      <c r="GR303">
        <v>0.0763461</v>
      </c>
      <c r="GS303">
        <v>0</v>
      </c>
      <c r="GT303">
        <v>23.3879</v>
      </c>
      <c r="GU303">
        <v>999.9</v>
      </c>
      <c r="GV303">
        <v>47.271</v>
      </c>
      <c r="GW303">
        <v>23.323</v>
      </c>
      <c r="GX303">
        <v>15.0193</v>
      </c>
      <c r="GY303">
        <v>55.7467</v>
      </c>
      <c r="GZ303">
        <v>34.6955</v>
      </c>
      <c r="HA303">
        <v>2</v>
      </c>
      <c r="HB303">
        <v>-0.0634451</v>
      </c>
      <c r="HC303">
        <v>0</v>
      </c>
      <c r="HD303">
        <v>20.1815</v>
      </c>
      <c r="HE303">
        <v>5.20321</v>
      </c>
      <c r="HF303">
        <v>12.0099</v>
      </c>
      <c r="HG303">
        <v>4.9758</v>
      </c>
      <c r="HH303">
        <v>3.29378</v>
      </c>
      <c r="HI303">
        <v>456.9</v>
      </c>
      <c r="HJ303">
        <v>9999</v>
      </c>
      <c r="HK303">
        <v>9999</v>
      </c>
      <c r="HL303">
        <v>8593.3</v>
      </c>
      <c r="HM303">
        <v>1.86264</v>
      </c>
      <c r="HN303">
        <v>1.8678</v>
      </c>
      <c r="HO303">
        <v>1.86752</v>
      </c>
      <c r="HP303">
        <v>1.86859</v>
      </c>
      <c r="HQ303">
        <v>1.86951</v>
      </c>
      <c r="HR303">
        <v>1.86554</v>
      </c>
      <c r="HS303">
        <v>1.86674</v>
      </c>
      <c r="HT303">
        <v>1.86807</v>
      </c>
      <c r="HU303">
        <v>5</v>
      </c>
      <c r="HV303">
        <v>0</v>
      </c>
      <c r="HW303">
        <v>0</v>
      </c>
      <c r="HX303">
        <v>0</v>
      </c>
      <c r="HY303" t="s">
        <v>423</v>
      </c>
      <c r="HZ303" t="s">
        <v>424</v>
      </c>
      <c r="IA303" t="s">
        <v>425</v>
      </c>
      <c r="IB303" t="s">
        <v>425</v>
      </c>
      <c r="IC303" t="s">
        <v>425</v>
      </c>
      <c r="ID303" t="s">
        <v>425</v>
      </c>
      <c r="IE303">
        <v>0</v>
      </c>
      <c r="IF303">
        <v>100</v>
      </c>
      <c r="IG303">
        <v>100</v>
      </c>
      <c r="IH303">
        <v>3.378</v>
      </c>
      <c r="II303">
        <v>0.0804</v>
      </c>
      <c r="IJ303">
        <v>2.1281692141418</v>
      </c>
      <c r="IK303">
        <v>0.00126289029031032</v>
      </c>
      <c r="IL303">
        <v>1.41772891061911e-08</v>
      </c>
      <c r="IM303">
        <v>3.84268295795709e-11</v>
      </c>
      <c r="IN303">
        <v>-0.00961934716735676</v>
      </c>
      <c r="IO303">
        <v>-0.0181798780298593</v>
      </c>
      <c r="IP303">
        <v>0.00198435848900387</v>
      </c>
      <c r="IQ303">
        <v>-1.69116240974151e-05</v>
      </c>
      <c r="IR303">
        <v>-3</v>
      </c>
      <c r="IS303">
        <v>2251</v>
      </c>
      <c r="IT303">
        <v>1</v>
      </c>
      <c r="IU303">
        <v>27</v>
      </c>
      <c r="IV303">
        <v>5974.4</v>
      </c>
      <c r="IW303">
        <v>5974.5</v>
      </c>
      <c r="IX303">
        <v>0.150146</v>
      </c>
      <c r="IY303">
        <v>4.99756</v>
      </c>
      <c r="IZ303">
        <v>2.24854</v>
      </c>
      <c r="JA303">
        <v>2.60254</v>
      </c>
      <c r="JB303">
        <v>1.99585</v>
      </c>
      <c r="JC303">
        <v>2.34131</v>
      </c>
      <c r="JD303">
        <v>27.7037</v>
      </c>
      <c r="JE303">
        <v>14.4297</v>
      </c>
      <c r="JF303">
        <v>2</v>
      </c>
      <c r="JG303">
        <v>620.491</v>
      </c>
      <c r="JH303">
        <v>753.565</v>
      </c>
      <c r="JI303">
        <v>24.817</v>
      </c>
      <c r="JJ303">
        <v>26.376</v>
      </c>
      <c r="JK303">
        <v>30.0006</v>
      </c>
      <c r="JL303">
        <v>26.234</v>
      </c>
      <c r="JM303">
        <v>26.1657</v>
      </c>
      <c r="JN303">
        <v>-1</v>
      </c>
      <c r="JO303">
        <v>-30</v>
      </c>
      <c r="JP303">
        <v>-30</v>
      </c>
      <c r="JQ303">
        <v>-999.9</v>
      </c>
      <c r="JR303">
        <v>420.1</v>
      </c>
      <c r="JS303">
        <v>0</v>
      </c>
      <c r="JT303">
        <v>102.433</v>
      </c>
      <c r="JU303">
        <v>103.933</v>
      </c>
    </row>
    <row r="304" spans="1:281">
      <c r="A304">
        <v>288</v>
      </c>
      <c r="B304">
        <v>1654197680</v>
      </c>
      <c r="C304">
        <v>17222.9000000954</v>
      </c>
      <c r="D304" t="s">
        <v>999</v>
      </c>
      <c r="E304" t="s">
        <v>1000</v>
      </c>
      <c r="F304">
        <v>5</v>
      </c>
      <c r="G304" t="s">
        <v>417</v>
      </c>
      <c r="H304" t="s">
        <v>418</v>
      </c>
      <c r="I304">
        <v>1654197677</v>
      </c>
      <c r="J304">
        <f>(K304)/1000</f>
        <v>0</v>
      </c>
      <c r="K304">
        <f>IF(CZ304, AN304, AH304)</f>
        <v>0</v>
      </c>
      <c r="L304">
        <f>IF(CZ304, AI304, AG304)</f>
        <v>0</v>
      </c>
      <c r="M304">
        <f>DB304 - IF(AU304&gt;1, L304*CV304*100.0/(AW304*DP304), 0)</f>
        <v>0</v>
      </c>
      <c r="N304">
        <f>((T304-J304/2)*M304-L304)/(T304+J304/2)</f>
        <v>0</v>
      </c>
      <c r="O304">
        <f>N304*(DI304+DJ304)/1000.0</f>
        <v>0</v>
      </c>
      <c r="P304">
        <f>(DB304 - IF(AU304&gt;1, L304*CV304*100.0/(AW304*DP304), 0))*(DI304+DJ304)/1000.0</f>
        <v>0</v>
      </c>
      <c r="Q304">
        <f>2.0/((1/S304-1/R304)+SIGN(S304)*SQRT((1/S304-1/R304)*(1/S304-1/R304) + 4*CW304/((CW304+1)*(CW304+1))*(2*1/S304*1/R304-1/R304*1/R304)))</f>
        <v>0</v>
      </c>
      <c r="R304">
        <f>IF(LEFT(CX304,1)&lt;&gt;"0",IF(LEFT(CX304,1)="1",3.0,CY304),$D$5+$E$5*(DP304*DI304/($K$5*1000))+$F$5*(DP304*DI304/($K$5*1000))*MAX(MIN(CV304,$J$5),$I$5)*MAX(MIN(CV304,$J$5),$I$5)+$G$5*MAX(MIN(CV304,$J$5),$I$5)*(DP304*DI304/($K$5*1000))+$H$5*(DP304*DI304/($K$5*1000))*(DP304*DI304/($K$5*1000)))</f>
        <v>0</v>
      </c>
      <c r="S304">
        <f>J304*(1000-(1000*0.61365*exp(17.502*W304/(240.97+W304))/(DI304+DJ304)+DD304)/2)/(1000*0.61365*exp(17.502*W304/(240.97+W304))/(DI304+DJ304)-DD304)</f>
        <v>0</v>
      </c>
      <c r="T304">
        <f>1/((CW304+1)/(Q304/1.6)+1/(R304/1.37)) + CW304/((CW304+1)/(Q304/1.6) + CW304/(R304/1.37))</f>
        <v>0</v>
      </c>
      <c r="U304">
        <f>(CR304*CU304)</f>
        <v>0</v>
      </c>
      <c r="V304">
        <f>(DK304+(U304+2*0.95*5.67E-8*(((DK304+$B$7)+273)^4-(DK304+273)^4)-44100*J304)/(1.84*29.3*R304+8*0.95*5.67E-8*(DK304+273)^3))</f>
        <v>0</v>
      </c>
      <c r="W304">
        <f>($C$7*DL304+$D$7*DM304+$E$7*V304)</f>
        <v>0</v>
      </c>
      <c r="X304">
        <f>0.61365*exp(17.502*W304/(240.97+W304))</f>
        <v>0</v>
      </c>
      <c r="Y304">
        <f>(Z304/AA304*100)</f>
        <v>0</v>
      </c>
      <c r="Z304">
        <f>DD304*(DI304+DJ304)/1000</f>
        <v>0</v>
      </c>
      <c r="AA304">
        <f>0.61365*exp(17.502*DK304/(240.97+DK304))</f>
        <v>0</v>
      </c>
      <c r="AB304">
        <f>(X304-DD304*(DI304+DJ304)/1000)</f>
        <v>0</v>
      </c>
      <c r="AC304">
        <f>(-J304*44100)</f>
        <v>0</v>
      </c>
      <c r="AD304">
        <f>2*29.3*R304*0.92*(DK304-W304)</f>
        <v>0</v>
      </c>
      <c r="AE304">
        <f>2*0.95*5.67E-8*(((DK304+$B$7)+273)^4-(W304+273)^4)</f>
        <v>0</v>
      </c>
      <c r="AF304">
        <f>U304+AE304+AC304+AD304</f>
        <v>0</v>
      </c>
      <c r="AG304">
        <f>DH304*AU304*(DC304-DB304*(1000-AU304*DE304)/(1000-AU304*DD304))/(100*CV304)</f>
        <v>0</v>
      </c>
      <c r="AH304">
        <f>1000*DH304*AU304*(DD304-DE304)/(100*CV304*(1000-AU304*DD304))</f>
        <v>0</v>
      </c>
      <c r="AI304">
        <f>(AJ304 - AK304 - DI304*1E3/(8.314*(DK304+273.15)) * AM304/DH304 * AL304) * DH304/(100*CV304) * (1000 - DE304)/1000</f>
        <v>0</v>
      </c>
      <c r="AJ304">
        <v>974.356568237802</v>
      </c>
      <c r="AK304">
        <v>976.428878787878</v>
      </c>
      <c r="AL304">
        <v>-0.723582795076489</v>
      </c>
      <c r="AM304">
        <v>66.9187214372058</v>
      </c>
      <c r="AN304">
        <f>(AP304 - AO304 + DI304*1E3/(8.314*(DK304+273.15)) * AR304/DH304 * AQ304) * DH304/(100*CV304) * 1000/(1000 - AP304)</f>
        <v>0</v>
      </c>
      <c r="AO304">
        <v>14.1959413569484</v>
      </c>
      <c r="AP304">
        <v>14.2045957575758</v>
      </c>
      <c r="AQ304">
        <v>-0.0130148993934981</v>
      </c>
      <c r="AR304">
        <v>78.3317993378025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MAX(0,($B$13+$C$13*DP304)/(1+$D$13*DP304)*DI304/(DK304+273)*$E$13)</f>
        <v>0</v>
      </c>
      <c r="AX304" t="s">
        <v>419</v>
      </c>
      <c r="AY304" t="s">
        <v>419</v>
      </c>
      <c r="AZ304">
        <v>0</v>
      </c>
      <c r="BA304">
        <v>0</v>
      </c>
      <c r="BB304">
        <f>1-AZ304/BA304</f>
        <v>0</v>
      </c>
      <c r="BC304">
        <v>0</v>
      </c>
      <c r="BD304" t="s">
        <v>419</v>
      </c>
      <c r="BE304" t="s">
        <v>419</v>
      </c>
      <c r="BF304">
        <v>0</v>
      </c>
      <c r="BG304">
        <v>0</v>
      </c>
      <c r="BH304">
        <f>1-BF304/BG304</f>
        <v>0</v>
      </c>
      <c r="BI304">
        <v>0.5</v>
      </c>
      <c r="BJ304">
        <f>CS304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419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f>$B$11*DQ304+$C$11*DR304+$F$11*EC304*(1-EF304)</f>
        <v>0</v>
      </c>
      <c r="CS304">
        <f>CR304*CT304</f>
        <v>0</v>
      </c>
      <c r="CT304">
        <f>($B$11*$D$9+$C$11*$D$9+$F$11*((EP304+EH304)/MAX(EP304+EH304+EQ304, 0.1)*$I$9+EQ304/MAX(EP304+EH304+EQ304, 0.1)*$J$9))/($B$11+$C$11+$F$11)</f>
        <v>0</v>
      </c>
      <c r="CU304">
        <f>($B$11*$K$9+$C$11*$K$9+$F$11*((EP304+EH304)/MAX(EP304+EH304+EQ304, 0.1)*$P$9+EQ304/MAX(EP304+EH304+EQ304, 0.1)*$Q$9))/($B$11+$C$11+$F$11)</f>
        <v>0</v>
      </c>
      <c r="CV304">
        <v>6</v>
      </c>
      <c r="CW304">
        <v>0.5</v>
      </c>
      <c r="CX304" t="s">
        <v>420</v>
      </c>
      <c r="CY304">
        <v>2</v>
      </c>
      <c r="CZ304" t="b">
        <v>1</v>
      </c>
      <c r="DA304">
        <v>1654197677</v>
      </c>
      <c r="DB304">
        <v>964.342545454546</v>
      </c>
      <c r="DC304">
        <v>961.013909090909</v>
      </c>
      <c r="DD304">
        <v>14.2042363636364</v>
      </c>
      <c r="DE304">
        <v>14.2035</v>
      </c>
      <c r="DF304">
        <v>960.953454545455</v>
      </c>
      <c r="DG304">
        <v>14.1224636363636</v>
      </c>
      <c r="DH304">
        <v>599.998454545455</v>
      </c>
      <c r="DI304">
        <v>90.4835818181818</v>
      </c>
      <c r="DJ304">
        <v>0.0999581636363636</v>
      </c>
      <c r="DK304">
        <v>25.0294090909091</v>
      </c>
      <c r="DL304">
        <v>24.6943</v>
      </c>
      <c r="DM304">
        <v>999.9</v>
      </c>
      <c r="DN304">
        <v>0</v>
      </c>
      <c r="DO304">
        <v>0</v>
      </c>
      <c r="DP304">
        <v>9999.09090909091</v>
      </c>
      <c r="DQ304">
        <v>0</v>
      </c>
      <c r="DR304">
        <v>919.353636363636</v>
      </c>
      <c r="DS304">
        <v>3.32843090909091</v>
      </c>
      <c r="DT304">
        <v>978.237636363636</v>
      </c>
      <c r="DU304">
        <v>974.860272727273</v>
      </c>
      <c r="DV304">
        <v>0.00072702636363636</v>
      </c>
      <c r="DW304">
        <v>961.013909090909</v>
      </c>
      <c r="DX304">
        <v>14.2035</v>
      </c>
      <c r="DY304">
        <v>1.28524909090909</v>
      </c>
      <c r="DZ304">
        <v>1.28518545454545</v>
      </c>
      <c r="EA304">
        <v>10.6274545454545</v>
      </c>
      <c r="EB304">
        <v>10.6263363636364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38.6818181818182</v>
      </c>
      <c r="EJ304">
        <v>-1.04545454545455</v>
      </c>
      <c r="EK304">
        <v>34.562</v>
      </c>
      <c r="EL304">
        <v>41.0394545454545</v>
      </c>
      <c r="EM304">
        <v>36.9885454545455</v>
      </c>
      <c r="EN304">
        <v>41.125</v>
      </c>
      <c r="EO304">
        <v>35.812</v>
      </c>
      <c r="EP304">
        <v>0</v>
      </c>
      <c r="EQ304">
        <v>0</v>
      </c>
      <c r="ER304">
        <v>0</v>
      </c>
      <c r="ES304">
        <v>1654197681.1</v>
      </c>
      <c r="ET304">
        <v>0</v>
      </c>
      <c r="EU304">
        <v>0.2</v>
      </c>
      <c r="EV304">
        <v>-6.80769216344198</v>
      </c>
      <c r="EW304">
        <v>-33.7307688723183</v>
      </c>
      <c r="EX304">
        <v>38.32</v>
      </c>
      <c r="EY304">
        <v>15</v>
      </c>
      <c r="EZ304">
        <v>0</v>
      </c>
      <c r="FA304" t="s">
        <v>421</v>
      </c>
      <c r="FB304">
        <v>1653839153.1</v>
      </c>
      <c r="FC304">
        <v>1653839148.6</v>
      </c>
      <c r="FD304">
        <v>0</v>
      </c>
      <c r="FE304">
        <v>0.832</v>
      </c>
      <c r="FF304">
        <v>0.044</v>
      </c>
      <c r="FG304">
        <v>2.673</v>
      </c>
      <c r="FH304">
        <v>0.008</v>
      </c>
      <c r="FI304">
        <v>427</v>
      </c>
      <c r="FJ304">
        <v>11</v>
      </c>
      <c r="FK304">
        <v>0.49</v>
      </c>
      <c r="FL304">
        <v>0.23</v>
      </c>
      <c r="FM304">
        <v>3.22951290322581</v>
      </c>
      <c r="FN304">
        <v>1.11666677419354</v>
      </c>
      <c r="FO304">
        <v>0.134644872839235</v>
      </c>
      <c r="FP304">
        <v>-1</v>
      </c>
      <c r="FQ304">
        <v>-0.94</v>
      </c>
      <c r="FR304">
        <v>14.1153850857559</v>
      </c>
      <c r="FS304">
        <v>9.11078481800553</v>
      </c>
      <c r="FT304">
        <v>0</v>
      </c>
      <c r="FU304">
        <v>0.0392195190322581</v>
      </c>
      <c r="FV304">
        <v>0.433381751129032</v>
      </c>
      <c r="FW304">
        <v>0.119615665562433</v>
      </c>
      <c r="FX304">
        <v>0</v>
      </c>
      <c r="FY304">
        <v>0</v>
      </c>
      <c r="FZ304">
        <v>2</v>
      </c>
      <c r="GA304" t="s">
        <v>422</v>
      </c>
      <c r="GB304">
        <v>3.20522</v>
      </c>
      <c r="GC304">
        <v>2.7549</v>
      </c>
      <c r="GD304">
        <v>0.162918</v>
      </c>
      <c r="GE304">
        <v>0.162884</v>
      </c>
      <c r="GF304">
        <v>0.0714415</v>
      </c>
      <c r="GG304">
        <v>0.0727884</v>
      </c>
      <c r="GH304">
        <v>32637.5</v>
      </c>
      <c r="GI304">
        <v>35908.8</v>
      </c>
      <c r="GJ304">
        <v>35332.9</v>
      </c>
      <c r="GK304">
        <v>38939.2</v>
      </c>
      <c r="GL304">
        <v>46516.8</v>
      </c>
      <c r="GM304">
        <v>52114.6</v>
      </c>
      <c r="GN304">
        <v>55201.8</v>
      </c>
      <c r="GO304">
        <v>62414.4</v>
      </c>
      <c r="GP304">
        <v>2.15642</v>
      </c>
      <c r="GQ304">
        <v>2.32118</v>
      </c>
      <c r="GR304">
        <v>0.0780746</v>
      </c>
      <c r="GS304">
        <v>0</v>
      </c>
      <c r="GT304">
        <v>23.418</v>
      </c>
      <c r="GU304">
        <v>999.9</v>
      </c>
      <c r="GV304">
        <v>47.125</v>
      </c>
      <c r="GW304">
        <v>23.424</v>
      </c>
      <c r="GX304">
        <v>15.0665</v>
      </c>
      <c r="GY304">
        <v>55.5667</v>
      </c>
      <c r="GZ304">
        <v>34.7356</v>
      </c>
      <c r="HA304">
        <v>2</v>
      </c>
      <c r="HB304">
        <v>-0.0569207</v>
      </c>
      <c r="HC304">
        <v>0</v>
      </c>
      <c r="HD304">
        <v>20.1817</v>
      </c>
      <c r="HE304">
        <v>5.20291</v>
      </c>
      <c r="HF304">
        <v>12.0099</v>
      </c>
      <c r="HG304">
        <v>4.9757</v>
      </c>
      <c r="HH304">
        <v>3.29385</v>
      </c>
      <c r="HI304">
        <v>456.9</v>
      </c>
      <c r="HJ304">
        <v>9999</v>
      </c>
      <c r="HK304">
        <v>9999</v>
      </c>
      <c r="HL304">
        <v>8593.3</v>
      </c>
      <c r="HM304">
        <v>1.86264</v>
      </c>
      <c r="HN304">
        <v>1.86776</v>
      </c>
      <c r="HO304">
        <v>1.86752</v>
      </c>
      <c r="HP304">
        <v>1.86859</v>
      </c>
      <c r="HQ304">
        <v>1.86951</v>
      </c>
      <c r="HR304">
        <v>1.86554</v>
      </c>
      <c r="HS304">
        <v>1.86674</v>
      </c>
      <c r="HT304">
        <v>1.86811</v>
      </c>
      <c r="HU304">
        <v>5</v>
      </c>
      <c r="HV304">
        <v>0</v>
      </c>
      <c r="HW304">
        <v>0</v>
      </c>
      <c r="HX304">
        <v>0</v>
      </c>
      <c r="HY304" t="s">
        <v>423</v>
      </c>
      <c r="HZ304" t="s">
        <v>424</v>
      </c>
      <c r="IA304" t="s">
        <v>425</v>
      </c>
      <c r="IB304" t="s">
        <v>425</v>
      </c>
      <c r="IC304" t="s">
        <v>425</v>
      </c>
      <c r="ID304" t="s">
        <v>425</v>
      </c>
      <c r="IE304">
        <v>0</v>
      </c>
      <c r="IF304">
        <v>100</v>
      </c>
      <c r="IG304">
        <v>100</v>
      </c>
      <c r="IH304">
        <v>3.386</v>
      </c>
      <c r="II304">
        <v>0.0821</v>
      </c>
      <c r="IJ304">
        <v>2.1281692141418</v>
      </c>
      <c r="IK304">
        <v>0.00126289029031032</v>
      </c>
      <c r="IL304">
        <v>1.41772891061911e-08</v>
      </c>
      <c r="IM304">
        <v>3.84268295795709e-11</v>
      </c>
      <c r="IN304">
        <v>-0.00961934716735676</v>
      </c>
      <c r="IO304">
        <v>-0.0181798780298593</v>
      </c>
      <c r="IP304">
        <v>0.00198435848900387</v>
      </c>
      <c r="IQ304">
        <v>-1.69116240974151e-05</v>
      </c>
      <c r="IR304">
        <v>-3</v>
      </c>
      <c r="IS304">
        <v>2251</v>
      </c>
      <c r="IT304">
        <v>1</v>
      </c>
      <c r="IU304">
        <v>27</v>
      </c>
      <c r="IV304">
        <v>5975.4</v>
      </c>
      <c r="IW304">
        <v>5975.5</v>
      </c>
      <c r="IX304">
        <v>0.150146</v>
      </c>
      <c r="IY304">
        <v>4.99756</v>
      </c>
      <c r="IZ304">
        <v>2.24854</v>
      </c>
      <c r="JA304">
        <v>2.60254</v>
      </c>
      <c r="JB304">
        <v>1.99585</v>
      </c>
      <c r="JC304">
        <v>2.33398</v>
      </c>
      <c r="JD304">
        <v>27.7664</v>
      </c>
      <c r="JE304">
        <v>14.4297</v>
      </c>
      <c r="JF304">
        <v>2</v>
      </c>
      <c r="JG304">
        <v>620.522</v>
      </c>
      <c r="JH304">
        <v>752.921</v>
      </c>
      <c r="JI304">
        <v>24.9015</v>
      </c>
      <c r="JJ304">
        <v>26.4627</v>
      </c>
      <c r="JK304">
        <v>30.0006</v>
      </c>
      <c r="JL304">
        <v>26.3266</v>
      </c>
      <c r="JM304">
        <v>26.2583</v>
      </c>
      <c r="JN304">
        <v>-1</v>
      </c>
      <c r="JO304">
        <v>-30</v>
      </c>
      <c r="JP304">
        <v>-30</v>
      </c>
      <c r="JQ304">
        <v>-999.9</v>
      </c>
      <c r="JR304">
        <v>420.1</v>
      </c>
      <c r="JS304">
        <v>0</v>
      </c>
      <c r="JT304">
        <v>102.422</v>
      </c>
      <c r="JU304">
        <v>103.917</v>
      </c>
    </row>
    <row r="305" spans="1:281">
      <c r="A305">
        <v>289</v>
      </c>
      <c r="B305">
        <v>1654197740</v>
      </c>
      <c r="C305">
        <v>17282.9000000954</v>
      </c>
      <c r="D305" t="s">
        <v>1001</v>
      </c>
      <c r="E305" t="s">
        <v>1002</v>
      </c>
      <c r="F305">
        <v>5</v>
      </c>
      <c r="G305" t="s">
        <v>417</v>
      </c>
      <c r="H305" t="s">
        <v>418</v>
      </c>
      <c r="I305">
        <v>1654197737</v>
      </c>
      <c r="J305">
        <f>(K305)/1000</f>
        <v>0</v>
      </c>
      <c r="K305">
        <f>IF(CZ305, AN305, AH305)</f>
        <v>0</v>
      </c>
      <c r="L305">
        <f>IF(CZ305, AI305, AG305)</f>
        <v>0</v>
      </c>
      <c r="M305">
        <f>DB305 - IF(AU305&gt;1, L305*CV305*100.0/(AW305*DP305), 0)</f>
        <v>0</v>
      </c>
      <c r="N305">
        <f>((T305-J305/2)*M305-L305)/(T305+J305/2)</f>
        <v>0</v>
      </c>
      <c r="O305">
        <f>N305*(DI305+DJ305)/1000.0</f>
        <v>0</v>
      </c>
      <c r="P305">
        <f>(DB305 - IF(AU305&gt;1, L305*CV305*100.0/(AW305*DP305), 0))*(DI305+DJ305)/1000.0</f>
        <v>0</v>
      </c>
      <c r="Q305">
        <f>2.0/((1/S305-1/R305)+SIGN(S305)*SQRT((1/S305-1/R305)*(1/S305-1/R305) + 4*CW305/((CW305+1)*(CW305+1))*(2*1/S305*1/R305-1/R305*1/R305)))</f>
        <v>0</v>
      </c>
      <c r="R305">
        <f>IF(LEFT(CX305,1)&lt;&gt;"0",IF(LEFT(CX305,1)="1",3.0,CY305),$D$5+$E$5*(DP305*DI305/($K$5*1000))+$F$5*(DP305*DI305/($K$5*1000))*MAX(MIN(CV305,$J$5),$I$5)*MAX(MIN(CV305,$J$5),$I$5)+$G$5*MAX(MIN(CV305,$J$5),$I$5)*(DP305*DI305/($K$5*1000))+$H$5*(DP305*DI305/($K$5*1000))*(DP305*DI305/($K$5*1000)))</f>
        <v>0</v>
      </c>
      <c r="S305">
        <f>J305*(1000-(1000*0.61365*exp(17.502*W305/(240.97+W305))/(DI305+DJ305)+DD305)/2)/(1000*0.61365*exp(17.502*W305/(240.97+W305))/(DI305+DJ305)-DD305)</f>
        <v>0</v>
      </c>
      <c r="T305">
        <f>1/((CW305+1)/(Q305/1.6)+1/(R305/1.37)) + CW305/((CW305+1)/(Q305/1.6) + CW305/(R305/1.37))</f>
        <v>0</v>
      </c>
      <c r="U305">
        <f>(CR305*CU305)</f>
        <v>0</v>
      </c>
      <c r="V305">
        <f>(DK305+(U305+2*0.95*5.67E-8*(((DK305+$B$7)+273)^4-(DK305+273)^4)-44100*J305)/(1.84*29.3*R305+8*0.95*5.67E-8*(DK305+273)^3))</f>
        <v>0</v>
      </c>
      <c r="W305">
        <f>($C$7*DL305+$D$7*DM305+$E$7*V305)</f>
        <v>0</v>
      </c>
      <c r="X305">
        <f>0.61365*exp(17.502*W305/(240.97+W305))</f>
        <v>0</v>
      </c>
      <c r="Y305">
        <f>(Z305/AA305*100)</f>
        <v>0</v>
      </c>
      <c r="Z305">
        <f>DD305*(DI305+DJ305)/1000</f>
        <v>0</v>
      </c>
      <c r="AA305">
        <f>0.61365*exp(17.502*DK305/(240.97+DK305))</f>
        <v>0</v>
      </c>
      <c r="AB305">
        <f>(X305-DD305*(DI305+DJ305)/1000)</f>
        <v>0</v>
      </c>
      <c r="AC305">
        <f>(-J305*44100)</f>
        <v>0</v>
      </c>
      <c r="AD305">
        <f>2*29.3*R305*0.92*(DK305-W305)</f>
        <v>0</v>
      </c>
      <c r="AE305">
        <f>2*0.95*5.67E-8*(((DK305+$B$7)+273)^4-(W305+273)^4)</f>
        <v>0</v>
      </c>
      <c r="AF305">
        <f>U305+AE305+AC305+AD305</f>
        <v>0</v>
      </c>
      <c r="AG305">
        <f>DH305*AU305*(DC305-DB305*(1000-AU305*DE305)/(1000-AU305*DD305))/(100*CV305)</f>
        <v>0</v>
      </c>
      <c r="AH305">
        <f>1000*DH305*AU305*(DD305-DE305)/(100*CV305*(1000-AU305*DD305))</f>
        <v>0</v>
      </c>
      <c r="AI305">
        <f>(AJ305 - AK305 - DI305*1E3/(8.314*(DK305+273.15)) * AM305/DH305 * AL305) * DH305/(100*CV305) * (1000 - DE305)/1000</f>
        <v>0</v>
      </c>
      <c r="AJ305">
        <v>925.163608503603</v>
      </c>
      <c r="AK305">
        <v>927.450169696969</v>
      </c>
      <c r="AL305">
        <v>-0.766727408539414</v>
      </c>
      <c r="AM305">
        <v>66.9187214372058</v>
      </c>
      <c r="AN305">
        <f>(AP305 - AO305 + DI305*1E3/(8.314*(DK305+273.15)) * AR305/DH305 * AQ305) * DH305/(100*CV305) * 1000/(1000 - AP305)</f>
        <v>0</v>
      </c>
      <c r="AO305">
        <v>14.0800582048157</v>
      </c>
      <c r="AP305">
        <v>14.1148042424242</v>
      </c>
      <c r="AQ305">
        <v>-0.0194479995193731</v>
      </c>
      <c r="AR305">
        <v>78.3317993378025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MAX(0,($B$13+$C$13*DP305)/(1+$D$13*DP305)*DI305/(DK305+273)*$E$13)</f>
        <v>0</v>
      </c>
      <c r="AX305" t="s">
        <v>419</v>
      </c>
      <c r="AY305" t="s">
        <v>419</v>
      </c>
      <c r="AZ305">
        <v>0</v>
      </c>
      <c r="BA305">
        <v>0</v>
      </c>
      <c r="BB305">
        <f>1-AZ305/BA305</f>
        <v>0</v>
      </c>
      <c r="BC305">
        <v>0</v>
      </c>
      <c r="BD305" t="s">
        <v>419</v>
      </c>
      <c r="BE305" t="s">
        <v>419</v>
      </c>
      <c r="BF305">
        <v>0</v>
      </c>
      <c r="BG305">
        <v>0</v>
      </c>
      <c r="BH305">
        <f>1-BF305/BG305</f>
        <v>0</v>
      </c>
      <c r="BI305">
        <v>0.5</v>
      </c>
      <c r="BJ305">
        <f>CS305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419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f>$B$11*DQ305+$C$11*DR305+$F$11*EC305*(1-EF305)</f>
        <v>0</v>
      </c>
      <c r="CS305">
        <f>CR305*CT305</f>
        <v>0</v>
      </c>
      <c r="CT305">
        <f>($B$11*$D$9+$C$11*$D$9+$F$11*((EP305+EH305)/MAX(EP305+EH305+EQ305, 0.1)*$I$9+EQ305/MAX(EP305+EH305+EQ305, 0.1)*$J$9))/($B$11+$C$11+$F$11)</f>
        <v>0</v>
      </c>
      <c r="CU305">
        <f>($B$11*$K$9+$C$11*$K$9+$F$11*((EP305+EH305)/MAX(EP305+EH305+EQ305, 0.1)*$P$9+EQ305/MAX(EP305+EH305+EQ305, 0.1)*$Q$9))/($B$11+$C$11+$F$11)</f>
        <v>0</v>
      </c>
      <c r="CV305">
        <v>6</v>
      </c>
      <c r="CW305">
        <v>0.5</v>
      </c>
      <c r="CX305" t="s">
        <v>420</v>
      </c>
      <c r="CY305">
        <v>2</v>
      </c>
      <c r="CZ305" t="b">
        <v>1</v>
      </c>
      <c r="DA305">
        <v>1654197737</v>
      </c>
      <c r="DB305">
        <v>916.253727272727</v>
      </c>
      <c r="DC305">
        <v>912.636454545455</v>
      </c>
      <c r="DD305">
        <v>14.1241</v>
      </c>
      <c r="DE305">
        <v>14.0894090909091</v>
      </c>
      <c r="DF305">
        <v>912.931636363636</v>
      </c>
      <c r="DG305">
        <v>14.0444818181818</v>
      </c>
      <c r="DH305">
        <v>600.016090909091</v>
      </c>
      <c r="DI305">
        <v>90.4808090909091</v>
      </c>
      <c r="DJ305">
        <v>0.0999025454545455</v>
      </c>
      <c r="DK305">
        <v>25.0869090909091</v>
      </c>
      <c r="DL305">
        <v>24.7424909090909</v>
      </c>
      <c r="DM305">
        <v>999.9</v>
      </c>
      <c r="DN305">
        <v>0</v>
      </c>
      <c r="DO305">
        <v>0</v>
      </c>
      <c r="DP305">
        <v>10008.1290909091</v>
      </c>
      <c r="DQ305">
        <v>0</v>
      </c>
      <c r="DR305">
        <v>919.301545454545</v>
      </c>
      <c r="DS305">
        <v>3.61752</v>
      </c>
      <c r="DT305">
        <v>929.380454545455</v>
      </c>
      <c r="DU305">
        <v>925.678454545455</v>
      </c>
      <c r="DV305">
        <v>0.0346797818181818</v>
      </c>
      <c r="DW305">
        <v>912.636454545455</v>
      </c>
      <c r="DX305">
        <v>14.0894090909091</v>
      </c>
      <c r="DY305">
        <v>1.27796090909091</v>
      </c>
      <c r="DZ305">
        <v>1.27482181818182</v>
      </c>
      <c r="EA305">
        <v>10.5420909090909</v>
      </c>
      <c r="EB305">
        <v>10.5047545454545</v>
      </c>
      <c r="EC305">
        <v>0</v>
      </c>
      <c r="ED305">
        <v>0</v>
      </c>
      <c r="EE305">
        <v>0</v>
      </c>
      <c r="EF305">
        <v>0</v>
      </c>
      <c r="EG305">
        <v>8.68181818181818</v>
      </c>
      <c r="EH305">
        <v>0</v>
      </c>
      <c r="EI305">
        <v>36.9545454545455</v>
      </c>
      <c r="EJ305">
        <v>-1</v>
      </c>
      <c r="EK305">
        <v>34.687</v>
      </c>
      <c r="EL305">
        <v>41.25</v>
      </c>
      <c r="EM305">
        <v>37.125</v>
      </c>
      <c r="EN305">
        <v>41.437</v>
      </c>
      <c r="EO305">
        <v>35.937</v>
      </c>
      <c r="EP305">
        <v>0</v>
      </c>
      <c r="EQ305">
        <v>0</v>
      </c>
      <c r="ER305">
        <v>0</v>
      </c>
      <c r="ES305">
        <v>1654197741.1</v>
      </c>
      <c r="ET305">
        <v>0</v>
      </c>
      <c r="EU305">
        <v>0.46</v>
      </c>
      <c r="EV305">
        <v>23.2692315464424</v>
      </c>
      <c r="EW305">
        <v>10.07692333086</v>
      </c>
      <c r="EX305">
        <v>36.02</v>
      </c>
      <c r="EY305">
        <v>15</v>
      </c>
      <c r="EZ305">
        <v>0</v>
      </c>
      <c r="FA305" t="s">
        <v>421</v>
      </c>
      <c r="FB305">
        <v>1653839153.1</v>
      </c>
      <c r="FC305">
        <v>1653839148.6</v>
      </c>
      <c r="FD305">
        <v>0</v>
      </c>
      <c r="FE305">
        <v>0.832</v>
      </c>
      <c r="FF305">
        <v>0.044</v>
      </c>
      <c r="FG305">
        <v>2.673</v>
      </c>
      <c r="FH305">
        <v>0.008</v>
      </c>
      <c r="FI305">
        <v>427</v>
      </c>
      <c r="FJ305">
        <v>11</v>
      </c>
      <c r="FK305">
        <v>0.49</v>
      </c>
      <c r="FL305">
        <v>0.23</v>
      </c>
      <c r="FM305">
        <v>3.94095935483871</v>
      </c>
      <c r="FN305">
        <v>-4.30555451612904</v>
      </c>
      <c r="FO305">
        <v>0.383678140027638</v>
      </c>
      <c r="FP305">
        <v>-1</v>
      </c>
      <c r="FQ305">
        <v>2.26</v>
      </c>
      <c r="FR305">
        <v>16.2692308753905</v>
      </c>
      <c r="FS305">
        <v>16.0231832043449</v>
      </c>
      <c r="FT305">
        <v>0</v>
      </c>
      <c r="FU305">
        <v>0.0768067129032258</v>
      </c>
      <c r="FV305">
        <v>0.505930296774194</v>
      </c>
      <c r="FW305">
        <v>0.136497357714624</v>
      </c>
      <c r="FX305">
        <v>0</v>
      </c>
      <c r="FY305">
        <v>0</v>
      </c>
      <c r="FZ305">
        <v>2</v>
      </c>
      <c r="GA305" t="s">
        <v>422</v>
      </c>
      <c r="GB305">
        <v>3.20495</v>
      </c>
      <c r="GC305">
        <v>2.75485</v>
      </c>
      <c r="GD305">
        <v>0.157547</v>
      </c>
      <c r="GE305">
        <v>0.1575</v>
      </c>
      <c r="GF305">
        <v>0.0710939</v>
      </c>
      <c r="GG305">
        <v>0.0724653</v>
      </c>
      <c r="GH305">
        <v>32841.8</v>
      </c>
      <c r="GI305">
        <v>36133.5</v>
      </c>
      <c r="GJ305">
        <v>35328</v>
      </c>
      <c r="GK305">
        <v>38933.2</v>
      </c>
      <c r="GL305">
        <v>46529</v>
      </c>
      <c r="GM305">
        <v>52125.2</v>
      </c>
      <c r="GN305">
        <v>55195.7</v>
      </c>
      <c r="GO305">
        <v>62405.5</v>
      </c>
      <c r="GP305">
        <v>2.15542</v>
      </c>
      <c r="GQ305">
        <v>2.31938</v>
      </c>
      <c r="GR305">
        <v>0.0794157</v>
      </c>
      <c r="GS305">
        <v>0</v>
      </c>
      <c r="GT305">
        <v>23.4435</v>
      </c>
      <c r="GU305">
        <v>999.9</v>
      </c>
      <c r="GV305">
        <v>46.777</v>
      </c>
      <c r="GW305">
        <v>23.524</v>
      </c>
      <c r="GX305">
        <v>15.0467</v>
      </c>
      <c r="GY305">
        <v>55.8367</v>
      </c>
      <c r="GZ305">
        <v>34.988</v>
      </c>
      <c r="HA305">
        <v>2</v>
      </c>
      <c r="HB305">
        <v>-0.0505666</v>
      </c>
      <c r="HC305">
        <v>0</v>
      </c>
      <c r="HD305">
        <v>20.1816</v>
      </c>
      <c r="HE305">
        <v>5.19932</v>
      </c>
      <c r="HF305">
        <v>12.0099</v>
      </c>
      <c r="HG305">
        <v>4.9758</v>
      </c>
      <c r="HH305">
        <v>3.2939</v>
      </c>
      <c r="HI305">
        <v>456.9</v>
      </c>
      <c r="HJ305">
        <v>9999</v>
      </c>
      <c r="HK305">
        <v>9999</v>
      </c>
      <c r="HL305">
        <v>8593.3</v>
      </c>
      <c r="HM305">
        <v>1.86265</v>
      </c>
      <c r="HN305">
        <v>1.8678</v>
      </c>
      <c r="HO305">
        <v>1.86752</v>
      </c>
      <c r="HP305">
        <v>1.86859</v>
      </c>
      <c r="HQ305">
        <v>1.86951</v>
      </c>
      <c r="HR305">
        <v>1.86554</v>
      </c>
      <c r="HS305">
        <v>1.86673</v>
      </c>
      <c r="HT305">
        <v>1.86812</v>
      </c>
      <c r="HU305">
        <v>5</v>
      </c>
      <c r="HV305">
        <v>0</v>
      </c>
      <c r="HW305">
        <v>0</v>
      </c>
      <c r="HX305">
        <v>0</v>
      </c>
      <c r="HY305" t="s">
        <v>423</v>
      </c>
      <c r="HZ305" t="s">
        <v>424</v>
      </c>
      <c r="IA305" t="s">
        <v>425</v>
      </c>
      <c r="IB305" t="s">
        <v>425</v>
      </c>
      <c r="IC305" t="s">
        <v>425</v>
      </c>
      <c r="ID305" t="s">
        <v>425</v>
      </c>
      <c r="IE305">
        <v>0</v>
      </c>
      <c r="IF305">
        <v>100</v>
      </c>
      <c r="IG305">
        <v>100</v>
      </c>
      <c r="IH305">
        <v>3.319</v>
      </c>
      <c r="II305">
        <v>0.0797</v>
      </c>
      <c r="IJ305">
        <v>2.1281692141418</v>
      </c>
      <c r="IK305">
        <v>0.00126289029031032</v>
      </c>
      <c r="IL305">
        <v>1.41772891061911e-08</v>
      </c>
      <c r="IM305">
        <v>3.84268295795709e-11</v>
      </c>
      <c r="IN305">
        <v>-0.00961934716735676</v>
      </c>
      <c r="IO305">
        <v>-0.0181798780298593</v>
      </c>
      <c r="IP305">
        <v>0.00198435848900387</v>
      </c>
      <c r="IQ305">
        <v>-1.69116240974151e-05</v>
      </c>
      <c r="IR305">
        <v>-3</v>
      </c>
      <c r="IS305">
        <v>2251</v>
      </c>
      <c r="IT305">
        <v>1</v>
      </c>
      <c r="IU305">
        <v>27</v>
      </c>
      <c r="IV305">
        <v>5976.4</v>
      </c>
      <c r="IW305">
        <v>5976.5</v>
      </c>
      <c r="IX305">
        <v>0.150146</v>
      </c>
      <c r="IY305">
        <v>4.99756</v>
      </c>
      <c r="IZ305">
        <v>2.24854</v>
      </c>
      <c r="JA305">
        <v>2.60132</v>
      </c>
      <c r="JB305">
        <v>1.99585</v>
      </c>
      <c r="JC305">
        <v>2.31812</v>
      </c>
      <c r="JD305">
        <v>27.85</v>
      </c>
      <c r="JE305">
        <v>14.4122</v>
      </c>
      <c r="JF305">
        <v>2</v>
      </c>
      <c r="JG305">
        <v>620.724</v>
      </c>
      <c r="JH305">
        <v>752.493</v>
      </c>
      <c r="JI305">
        <v>24.9802</v>
      </c>
      <c r="JJ305">
        <v>26.5435</v>
      </c>
      <c r="JK305">
        <v>30.0006</v>
      </c>
      <c r="JL305">
        <v>26.4123</v>
      </c>
      <c r="JM305">
        <v>26.3454</v>
      </c>
      <c r="JN305">
        <v>-1</v>
      </c>
      <c r="JO305">
        <v>-30</v>
      </c>
      <c r="JP305">
        <v>-30</v>
      </c>
      <c r="JQ305">
        <v>-999.9</v>
      </c>
      <c r="JR305">
        <v>420.1</v>
      </c>
      <c r="JS305">
        <v>0</v>
      </c>
      <c r="JT305">
        <v>102.41</v>
      </c>
      <c r="JU305">
        <v>103.902</v>
      </c>
    </row>
    <row r="306" spans="1:281">
      <c r="A306">
        <v>290</v>
      </c>
      <c r="B306">
        <v>1654197800</v>
      </c>
      <c r="C306">
        <v>17342.9000000954</v>
      </c>
      <c r="D306" t="s">
        <v>1003</v>
      </c>
      <c r="E306" t="s">
        <v>1004</v>
      </c>
      <c r="F306">
        <v>5</v>
      </c>
      <c r="G306" t="s">
        <v>417</v>
      </c>
      <c r="H306" t="s">
        <v>418</v>
      </c>
      <c r="I306">
        <v>1654197797</v>
      </c>
      <c r="J306">
        <f>(K306)/1000</f>
        <v>0</v>
      </c>
      <c r="K306">
        <f>IF(CZ306, AN306, AH306)</f>
        <v>0</v>
      </c>
      <c r="L306">
        <f>IF(CZ306, AI306, AG306)</f>
        <v>0</v>
      </c>
      <c r="M306">
        <f>DB306 - IF(AU306&gt;1, L306*CV306*100.0/(AW306*DP306), 0)</f>
        <v>0</v>
      </c>
      <c r="N306">
        <f>((T306-J306/2)*M306-L306)/(T306+J306/2)</f>
        <v>0</v>
      </c>
      <c r="O306">
        <f>N306*(DI306+DJ306)/1000.0</f>
        <v>0</v>
      </c>
      <c r="P306">
        <f>(DB306 - IF(AU306&gt;1, L306*CV306*100.0/(AW306*DP306), 0))*(DI306+DJ306)/1000.0</f>
        <v>0</v>
      </c>
      <c r="Q306">
        <f>2.0/((1/S306-1/R306)+SIGN(S306)*SQRT((1/S306-1/R306)*(1/S306-1/R306) + 4*CW306/((CW306+1)*(CW306+1))*(2*1/S306*1/R306-1/R306*1/R306)))</f>
        <v>0</v>
      </c>
      <c r="R306">
        <f>IF(LEFT(CX306,1)&lt;&gt;"0",IF(LEFT(CX306,1)="1",3.0,CY306),$D$5+$E$5*(DP306*DI306/($K$5*1000))+$F$5*(DP306*DI306/($K$5*1000))*MAX(MIN(CV306,$J$5),$I$5)*MAX(MIN(CV306,$J$5),$I$5)+$G$5*MAX(MIN(CV306,$J$5),$I$5)*(DP306*DI306/($K$5*1000))+$H$5*(DP306*DI306/($K$5*1000))*(DP306*DI306/($K$5*1000)))</f>
        <v>0</v>
      </c>
      <c r="S306">
        <f>J306*(1000-(1000*0.61365*exp(17.502*W306/(240.97+W306))/(DI306+DJ306)+DD306)/2)/(1000*0.61365*exp(17.502*W306/(240.97+W306))/(DI306+DJ306)-DD306)</f>
        <v>0</v>
      </c>
      <c r="T306">
        <f>1/((CW306+1)/(Q306/1.6)+1/(R306/1.37)) + CW306/((CW306+1)/(Q306/1.6) + CW306/(R306/1.37))</f>
        <v>0</v>
      </c>
      <c r="U306">
        <f>(CR306*CU306)</f>
        <v>0</v>
      </c>
      <c r="V306">
        <f>(DK306+(U306+2*0.95*5.67E-8*(((DK306+$B$7)+273)^4-(DK306+273)^4)-44100*J306)/(1.84*29.3*R306+8*0.95*5.67E-8*(DK306+273)^3))</f>
        <v>0</v>
      </c>
      <c r="W306">
        <f>($C$7*DL306+$D$7*DM306+$E$7*V306)</f>
        <v>0</v>
      </c>
      <c r="X306">
        <f>0.61365*exp(17.502*W306/(240.97+W306))</f>
        <v>0</v>
      </c>
      <c r="Y306">
        <f>(Z306/AA306*100)</f>
        <v>0</v>
      </c>
      <c r="Z306">
        <f>DD306*(DI306+DJ306)/1000</f>
        <v>0</v>
      </c>
      <c r="AA306">
        <f>0.61365*exp(17.502*DK306/(240.97+DK306))</f>
        <v>0</v>
      </c>
      <c r="AB306">
        <f>(X306-DD306*(DI306+DJ306)/1000)</f>
        <v>0</v>
      </c>
      <c r="AC306">
        <f>(-J306*44100)</f>
        <v>0</v>
      </c>
      <c r="AD306">
        <f>2*29.3*R306*0.92*(DK306-W306)</f>
        <v>0</v>
      </c>
      <c r="AE306">
        <f>2*0.95*5.67E-8*(((DK306+$B$7)+273)^4-(W306+273)^4)</f>
        <v>0</v>
      </c>
      <c r="AF306">
        <f>U306+AE306+AC306+AD306</f>
        <v>0</v>
      </c>
      <c r="AG306">
        <f>DH306*AU306*(DC306-DB306*(1000-AU306*DE306)/(1000-AU306*DD306))/(100*CV306)</f>
        <v>0</v>
      </c>
      <c r="AH306">
        <f>1000*DH306*AU306*(DD306-DE306)/(100*CV306*(1000-AU306*DD306))</f>
        <v>0</v>
      </c>
      <c r="AI306">
        <f>(AJ306 - AK306 - DI306*1E3/(8.314*(DK306+273.15)) * AM306/DH306 * AL306) * DH306/(100*CV306) * (1000 - DE306)/1000</f>
        <v>0</v>
      </c>
      <c r="AJ306">
        <v>881.144685071683</v>
      </c>
      <c r="AK306">
        <v>883.168448484848</v>
      </c>
      <c r="AL306">
        <v>-0.666893427484783</v>
      </c>
      <c r="AM306">
        <v>66.9187214372058</v>
      </c>
      <c r="AN306">
        <f>(AP306 - AO306 + DI306*1E3/(8.314*(DK306+273.15)) * AR306/DH306 * AQ306) * DH306/(100*CV306) * 1000/(1000 - AP306)</f>
        <v>0</v>
      </c>
      <c r="AO306">
        <v>14.1682104208414</v>
      </c>
      <c r="AP306">
        <v>14.2002872727273</v>
      </c>
      <c r="AQ306">
        <v>-0.0179166902577141</v>
      </c>
      <c r="AR306">
        <v>78.3317993378025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MAX(0,($B$13+$C$13*DP306)/(1+$D$13*DP306)*DI306/(DK306+273)*$E$13)</f>
        <v>0</v>
      </c>
      <c r="AX306" t="s">
        <v>419</v>
      </c>
      <c r="AY306" t="s">
        <v>419</v>
      </c>
      <c r="AZ306">
        <v>0</v>
      </c>
      <c r="BA306">
        <v>0</v>
      </c>
      <c r="BB306">
        <f>1-AZ306/BA306</f>
        <v>0</v>
      </c>
      <c r="BC306">
        <v>0</v>
      </c>
      <c r="BD306" t="s">
        <v>419</v>
      </c>
      <c r="BE306" t="s">
        <v>419</v>
      </c>
      <c r="BF306">
        <v>0</v>
      </c>
      <c r="BG306">
        <v>0</v>
      </c>
      <c r="BH306">
        <f>1-BF306/BG306</f>
        <v>0</v>
      </c>
      <c r="BI306">
        <v>0.5</v>
      </c>
      <c r="BJ306">
        <f>CS306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419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f>$B$11*DQ306+$C$11*DR306+$F$11*EC306*(1-EF306)</f>
        <v>0</v>
      </c>
      <c r="CS306">
        <f>CR306*CT306</f>
        <v>0</v>
      </c>
      <c r="CT306">
        <f>($B$11*$D$9+$C$11*$D$9+$F$11*((EP306+EH306)/MAX(EP306+EH306+EQ306, 0.1)*$I$9+EQ306/MAX(EP306+EH306+EQ306, 0.1)*$J$9))/($B$11+$C$11+$F$11)</f>
        <v>0</v>
      </c>
      <c r="CU306">
        <f>($B$11*$K$9+$C$11*$K$9+$F$11*((EP306+EH306)/MAX(EP306+EH306+EQ306, 0.1)*$P$9+EQ306/MAX(EP306+EH306+EQ306, 0.1)*$Q$9))/($B$11+$C$11+$F$11)</f>
        <v>0</v>
      </c>
      <c r="CV306">
        <v>6</v>
      </c>
      <c r="CW306">
        <v>0.5</v>
      </c>
      <c r="CX306" t="s">
        <v>420</v>
      </c>
      <c r="CY306">
        <v>2</v>
      </c>
      <c r="CZ306" t="b">
        <v>1</v>
      </c>
      <c r="DA306">
        <v>1654197797</v>
      </c>
      <c r="DB306">
        <v>872.27</v>
      </c>
      <c r="DC306">
        <v>869.131454545455</v>
      </c>
      <c r="DD306">
        <v>14.2094363636364</v>
      </c>
      <c r="DE306">
        <v>14.1773363636364</v>
      </c>
      <c r="DF306">
        <v>869.008454545454</v>
      </c>
      <c r="DG306">
        <v>14.1275272727273</v>
      </c>
      <c r="DH306">
        <v>600.038</v>
      </c>
      <c r="DI306">
        <v>90.4811363636364</v>
      </c>
      <c r="DJ306">
        <v>0.100000427272727</v>
      </c>
      <c r="DK306">
        <v>25.1473636363636</v>
      </c>
      <c r="DL306">
        <v>24.7933818181818</v>
      </c>
      <c r="DM306">
        <v>999.9</v>
      </c>
      <c r="DN306">
        <v>0</v>
      </c>
      <c r="DO306">
        <v>0</v>
      </c>
      <c r="DP306">
        <v>10010.7945454545</v>
      </c>
      <c r="DQ306">
        <v>0</v>
      </c>
      <c r="DR306">
        <v>919.205181818182</v>
      </c>
      <c r="DS306">
        <v>3.13836636363636</v>
      </c>
      <c r="DT306">
        <v>884.843</v>
      </c>
      <c r="DU306">
        <v>881.630636363636</v>
      </c>
      <c r="DV306">
        <v>0.0320895436363636</v>
      </c>
      <c r="DW306">
        <v>869.131454545455</v>
      </c>
      <c r="DX306">
        <v>14.1773363636364</v>
      </c>
      <c r="DY306">
        <v>1.28568636363636</v>
      </c>
      <c r="DZ306">
        <v>1.28278363636364</v>
      </c>
      <c r="EA306">
        <v>10.6325363636364</v>
      </c>
      <c r="EB306">
        <v>10.5982454545455</v>
      </c>
      <c r="EC306">
        <v>0</v>
      </c>
      <c r="ED306">
        <v>0</v>
      </c>
      <c r="EE306">
        <v>0</v>
      </c>
      <c r="EF306">
        <v>0</v>
      </c>
      <c r="EG306">
        <v>4.18181818181818</v>
      </c>
      <c r="EH306">
        <v>0</v>
      </c>
      <c r="EI306">
        <v>37.7272727272727</v>
      </c>
      <c r="EJ306">
        <v>-1.27272727272727</v>
      </c>
      <c r="EK306">
        <v>34.812</v>
      </c>
      <c r="EL306">
        <v>41.375</v>
      </c>
      <c r="EM306">
        <v>37.25</v>
      </c>
      <c r="EN306">
        <v>41.7156363636364</v>
      </c>
      <c r="EO306">
        <v>36.1020909090909</v>
      </c>
      <c r="EP306">
        <v>0</v>
      </c>
      <c r="EQ306">
        <v>0</v>
      </c>
      <c r="ER306">
        <v>0</v>
      </c>
      <c r="ES306">
        <v>1654197801.1</v>
      </c>
      <c r="ET306">
        <v>0</v>
      </c>
      <c r="EU306">
        <v>5.52</v>
      </c>
      <c r="EV306">
        <v>19.9615380304335</v>
      </c>
      <c r="EW306">
        <v>-18.9615374832933</v>
      </c>
      <c r="EX306">
        <v>34.88</v>
      </c>
      <c r="EY306">
        <v>15</v>
      </c>
      <c r="EZ306">
        <v>0</v>
      </c>
      <c r="FA306" t="s">
        <v>421</v>
      </c>
      <c r="FB306">
        <v>1653839153.1</v>
      </c>
      <c r="FC306">
        <v>1653839148.6</v>
      </c>
      <c r="FD306">
        <v>0</v>
      </c>
      <c r="FE306">
        <v>0.832</v>
      </c>
      <c r="FF306">
        <v>0.044</v>
      </c>
      <c r="FG306">
        <v>2.673</v>
      </c>
      <c r="FH306">
        <v>0.008</v>
      </c>
      <c r="FI306">
        <v>427</v>
      </c>
      <c r="FJ306">
        <v>11</v>
      </c>
      <c r="FK306">
        <v>0.49</v>
      </c>
      <c r="FL306">
        <v>0.23</v>
      </c>
      <c r="FM306">
        <v>3.21876666666667</v>
      </c>
      <c r="FN306">
        <v>-1.46559430478309</v>
      </c>
      <c r="FO306">
        <v>0.145368584027713</v>
      </c>
      <c r="FP306">
        <v>-1</v>
      </c>
      <c r="FQ306">
        <v>6.53846153846154</v>
      </c>
      <c r="FR306">
        <v>-9.94871810944016</v>
      </c>
      <c r="FS306">
        <v>12.1536027239497</v>
      </c>
      <c r="FT306">
        <v>0</v>
      </c>
      <c r="FU306">
        <v>0.0694935113333333</v>
      </c>
      <c r="FV306">
        <v>0.782407808676307</v>
      </c>
      <c r="FW306">
        <v>0.125292052692907</v>
      </c>
      <c r="FX306">
        <v>0</v>
      </c>
      <c r="FY306">
        <v>0</v>
      </c>
      <c r="FZ306">
        <v>2</v>
      </c>
      <c r="GA306" t="s">
        <v>422</v>
      </c>
      <c r="GB306">
        <v>3.20485</v>
      </c>
      <c r="GC306">
        <v>2.75487</v>
      </c>
      <c r="GD306">
        <v>0.152564</v>
      </c>
      <c r="GE306">
        <v>0.152782</v>
      </c>
      <c r="GF306">
        <v>0.0713871</v>
      </c>
      <c r="GG306">
        <v>0.072671</v>
      </c>
      <c r="GH306">
        <v>33032.7</v>
      </c>
      <c r="GI306">
        <v>36330.3</v>
      </c>
      <c r="GJ306">
        <v>35324.9</v>
      </c>
      <c r="GK306">
        <v>38927.7</v>
      </c>
      <c r="GL306">
        <v>46511</v>
      </c>
      <c r="GM306">
        <v>52106.8</v>
      </c>
      <c r="GN306">
        <v>55192.2</v>
      </c>
      <c r="GO306">
        <v>62397.5</v>
      </c>
      <c r="GP306">
        <v>2.15392</v>
      </c>
      <c r="GQ306">
        <v>2.31763</v>
      </c>
      <c r="GR306">
        <v>0.081107</v>
      </c>
      <c r="GS306">
        <v>0</v>
      </c>
      <c r="GT306">
        <v>23.4693</v>
      </c>
      <c r="GU306">
        <v>999.9</v>
      </c>
      <c r="GV306">
        <v>46.679</v>
      </c>
      <c r="GW306">
        <v>23.635</v>
      </c>
      <c r="GX306">
        <v>15.1165</v>
      </c>
      <c r="GY306">
        <v>55.0867</v>
      </c>
      <c r="GZ306">
        <v>34.7917</v>
      </c>
      <c r="HA306">
        <v>2</v>
      </c>
      <c r="HB306">
        <v>-0.0449212</v>
      </c>
      <c r="HC306">
        <v>0</v>
      </c>
      <c r="HD306">
        <v>20.1809</v>
      </c>
      <c r="HE306">
        <v>5.20261</v>
      </c>
      <c r="HF306">
        <v>12.0099</v>
      </c>
      <c r="HG306">
        <v>4.9757</v>
      </c>
      <c r="HH306">
        <v>3.2939</v>
      </c>
      <c r="HI306">
        <v>456.9</v>
      </c>
      <c r="HJ306">
        <v>9999</v>
      </c>
      <c r="HK306">
        <v>9999</v>
      </c>
      <c r="HL306">
        <v>8593.3</v>
      </c>
      <c r="HM306">
        <v>1.86264</v>
      </c>
      <c r="HN306">
        <v>1.86783</v>
      </c>
      <c r="HO306">
        <v>1.86752</v>
      </c>
      <c r="HP306">
        <v>1.86859</v>
      </c>
      <c r="HQ306">
        <v>1.86951</v>
      </c>
      <c r="HR306">
        <v>1.86554</v>
      </c>
      <c r="HS306">
        <v>1.86675</v>
      </c>
      <c r="HT306">
        <v>1.86813</v>
      </c>
      <c r="HU306">
        <v>5</v>
      </c>
      <c r="HV306">
        <v>0</v>
      </c>
      <c r="HW306">
        <v>0</v>
      </c>
      <c r="HX306">
        <v>0</v>
      </c>
      <c r="HY306" t="s">
        <v>423</v>
      </c>
      <c r="HZ306" t="s">
        <v>424</v>
      </c>
      <c r="IA306" t="s">
        <v>425</v>
      </c>
      <c r="IB306" t="s">
        <v>425</v>
      </c>
      <c r="IC306" t="s">
        <v>425</v>
      </c>
      <c r="ID306" t="s">
        <v>425</v>
      </c>
      <c r="IE306">
        <v>0</v>
      </c>
      <c r="IF306">
        <v>100</v>
      </c>
      <c r="IG306">
        <v>100</v>
      </c>
      <c r="IH306">
        <v>3.259</v>
      </c>
      <c r="II306">
        <v>0.082</v>
      </c>
      <c r="IJ306">
        <v>2.1281692141418</v>
      </c>
      <c r="IK306">
        <v>0.00126289029031032</v>
      </c>
      <c r="IL306">
        <v>1.41772891061911e-08</v>
      </c>
      <c r="IM306">
        <v>3.84268295795709e-11</v>
      </c>
      <c r="IN306">
        <v>-0.00961934716735676</v>
      </c>
      <c r="IO306">
        <v>-0.0181798780298593</v>
      </c>
      <c r="IP306">
        <v>0.00198435848900387</v>
      </c>
      <c r="IQ306">
        <v>-1.69116240974151e-05</v>
      </c>
      <c r="IR306">
        <v>-3</v>
      </c>
      <c r="IS306">
        <v>2251</v>
      </c>
      <c r="IT306">
        <v>1</v>
      </c>
      <c r="IU306">
        <v>27</v>
      </c>
      <c r="IV306">
        <v>5977.4</v>
      </c>
      <c r="IW306">
        <v>5977.5</v>
      </c>
      <c r="IX306">
        <v>0.150146</v>
      </c>
      <c r="IY306">
        <v>4.99756</v>
      </c>
      <c r="IZ306">
        <v>2.24854</v>
      </c>
      <c r="JA306">
        <v>2.60254</v>
      </c>
      <c r="JB306">
        <v>1.99585</v>
      </c>
      <c r="JC306">
        <v>2.27295</v>
      </c>
      <c r="JD306">
        <v>27.9337</v>
      </c>
      <c r="JE306">
        <v>14.3947</v>
      </c>
      <c r="JF306">
        <v>2</v>
      </c>
      <c r="JG306">
        <v>620.475</v>
      </c>
      <c r="JH306">
        <v>752.004</v>
      </c>
      <c r="JI306">
        <v>25.0553</v>
      </c>
      <c r="JJ306">
        <v>26.6182</v>
      </c>
      <c r="JK306">
        <v>30.0005</v>
      </c>
      <c r="JL306">
        <v>26.4928</v>
      </c>
      <c r="JM306">
        <v>26.425</v>
      </c>
      <c r="JN306">
        <v>-1</v>
      </c>
      <c r="JO306">
        <v>-30</v>
      </c>
      <c r="JP306">
        <v>-30</v>
      </c>
      <c r="JQ306">
        <v>-999.9</v>
      </c>
      <c r="JR306">
        <v>420.1</v>
      </c>
      <c r="JS306">
        <v>0</v>
      </c>
      <c r="JT306">
        <v>102.402</v>
      </c>
      <c r="JU306">
        <v>103.888</v>
      </c>
    </row>
    <row r="307" spans="1:281">
      <c r="A307">
        <v>291</v>
      </c>
      <c r="B307">
        <v>1654197860</v>
      </c>
      <c r="C307">
        <v>17402.9000000954</v>
      </c>
      <c r="D307" t="s">
        <v>1005</v>
      </c>
      <c r="E307" t="s">
        <v>1006</v>
      </c>
      <c r="F307">
        <v>5</v>
      </c>
      <c r="G307" t="s">
        <v>417</v>
      </c>
      <c r="H307" t="s">
        <v>418</v>
      </c>
      <c r="I307">
        <v>1654197857</v>
      </c>
      <c r="J307">
        <f>(K307)/1000</f>
        <v>0</v>
      </c>
      <c r="K307">
        <f>IF(CZ307, AN307, AH307)</f>
        <v>0</v>
      </c>
      <c r="L307">
        <f>IF(CZ307, AI307, AG307)</f>
        <v>0</v>
      </c>
      <c r="M307">
        <f>DB307 - IF(AU307&gt;1, L307*CV307*100.0/(AW307*DP307), 0)</f>
        <v>0</v>
      </c>
      <c r="N307">
        <f>((T307-J307/2)*M307-L307)/(T307+J307/2)</f>
        <v>0</v>
      </c>
      <c r="O307">
        <f>N307*(DI307+DJ307)/1000.0</f>
        <v>0</v>
      </c>
      <c r="P307">
        <f>(DB307 - IF(AU307&gt;1, L307*CV307*100.0/(AW307*DP307), 0))*(DI307+DJ307)/1000.0</f>
        <v>0</v>
      </c>
      <c r="Q307">
        <f>2.0/((1/S307-1/R307)+SIGN(S307)*SQRT((1/S307-1/R307)*(1/S307-1/R307) + 4*CW307/((CW307+1)*(CW307+1))*(2*1/S307*1/R307-1/R307*1/R307)))</f>
        <v>0</v>
      </c>
      <c r="R307">
        <f>IF(LEFT(CX307,1)&lt;&gt;"0",IF(LEFT(CX307,1)="1",3.0,CY307),$D$5+$E$5*(DP307*DI307/($K$5*1000))+$F$5*(DP307*DI307/($K$5*1000))*MAX(MIN(CV307,$J$5),$I$5)*MAX(MIN(CV307,$J$5),$I$5)+$G$5*MAX(MIN(CV307,$J$5),$I$5)*(DP307*DI307/($K$5*1000))+$H$5*(DP307*DI307/($K$5*1000))*(DP307*DI307/($K$5*1000)))</f>
        <v>0</v>
      </c>
      <c r="S307">
        <f>J307*(1000-(1000*0.61365*exp(17.502*W307/(240.97+W307))/(DI307+DJ307)+DD307)/2)/(1000*0.61365*exp(17.502*W307/(240.97+W307))/(DI307+DJ307)-DD307)</f>
        <v>0</v>
      </c>
      <c r="T307">
        <f>1/((CW307+1)/(Q307/1.6)+1/(R307/1.37)) + CW307/((CW307+1)/(Q307/1.6) + CW307/(R307/1.37))</f>
        <v>0</v>
      </c>
      <c r="U307">
        <f>(CR307*CU307)</f>
        <v>0</v>
      </c>
      <c r="V307">
        <f>(DK307+(U307+2*0.95*5.67E-8*(((DK307+$B$7)+273)^4-(DK307+273)^4)-44100*J307)/(1.84*29.3*R307+8*0.95*5.67E-8*(DK307+273)^3))</f>
        <v>0</v>
      </c>
      <c r="W307">
        <f>($C$7*DL307+$D$7*DM307+$E$7*V307)</f>
        <v>0</v>
      </c>
      <c r="X307">
        <f>0.61365*exp(17.502*W307/(240.97+W307))</f>
        <v>0</v>
      </c>
      <c r="Y307">
        <f>(Z307/AA307*100)</f>
        <v>0</v>
      </c>
      <c r="Z307">
        <f>DD307*(DI307+DJ307)/1000</f>
        <v>0</v>
      </c>
      <c r="AA307">
        <f>0.61365*exp(17.502*DK307/(240.97+DK307))</f>
        <v>0</v>
      </c>
      <c r="AB307">
        <f>(X307-DD307*(DI307+DJ307)/1000)</f>
        <v>0</v>
      </c>
      <c r="AC307">
        <f>(-J307*44100)</f>
        <v>0</v>
      </c>
      <c r="AD307">
        <f>2*29.3*R307*0.92*(DK307-W307)</f>
        <v>0</v>
      </c>
      <c r="AE307">
        <f>2*0.95*5.67E-8*(((DK307+$B$7)+273)^4-(W307+273)^4)</f>
        <v>0</v>
      </c>
      <c r="AF307">
        <f>U307+AE307+AC307+AD307</f>
        <v>0</v>
      </c>
      <c r="AG307">
        <f>DH307*AU307*(DC307-DB307*(1000-AU307*DE307)/(1000-AU307*DD307))/(100*CV307)</f>
        <v>0</v>
      </c>
      <c r="AH307">
        <f>1000*DH307*AU307*(DD307-DE307)/(100*CV307*(1000-AU307*DD307))</f>
        <v>0</v>
      </c>
      <c r="AI307">
        <f>(AJ307 - AK307 - DI307*1E3/(8.314*(DK307+273.15)) * AM307/DH307 * AL307) * DH307/(100*CV307) * (1000 - DE307)/1000</f>
        <v>0</v>
      </c>
      <c r="AJ307">
        <v>932.160528753922</v>
      </c>
      <c r="AK307">
        <v>933.032224242424</v>
      </c>
      <c r="AL307">
        <v>-0.417881425902751</v>
      </c>
      <c r="AM307">
        <v>66.9187214372058</v>
      </c>
      <c r="AN307">
        <f>(AP307 - AO307 + DI307*1E3/(8.314*(DK307+273.15)) * AR307/DH307 * AQ307) * DH307/(100*CV307) * 1000/(1000 - AP307)</f>
        <v>0</v>
      </c>
      <c r="AO307">
        <v>14.1244341760679</v>
      </c>
      <c r="AP307">
        <v>14.1414460606061</v>
      </c>
      <c r="AQ307">
        <v>-0.0177078945074851</v>
      </c>
      <c r="AR307">
        <v>78.3317993378025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MAX(0,($B$13+$C$13*DP307)/(1+$D$13*DP307)*DI307/(DK307+273)*$E$13)</f>
        <v>0</v>
      </c>
      <c r="AX307" t="s">
        <v>419</v>
      </c>
      <c r="AY307" t="s">
        <v>419</v>
      </c>
      <c r="AZ307">
        <v>0</v>
      </c>
      <c r="BA307">
        <v>0</v>
      </c>
      <c r="BB307">
        <f>1-AZ307/BA307</f>
        <v>0</v>
      </c>
      <c r="BC307">
        <v>0</v>
      </c>
      <c r="BD307" t="s">
        <v>419</v>
      </c>
      <c r="BE307" t="s">
        <v>419</v>
      </c>
      <c r="BF307">
        <v>0</v>
      </c>
      <c r="BG307">
        <v>0</v>
      </c>
      <c r="BH307">
        <f>1-BF307/BG307</f>
        <v>0</v>
      </c>
      <c r="BI307">
        <v>0.5</v>
      </c>
      <c r="BJ307">
        <f>CS307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419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f>$B$11*DQ307+$C$11*DR307+$F$11*EC307*(1-EF307)</f>
        <v>0</v>
      </c>
      <c r="CS307">
        <f>CR307*CT307</f>
        <v>0</v>
      </c>
      <c r="CT307">
        <f>($B$11*$D$9+$C$11*$D$9+$F$11*((EP307+EH307)/MAX(EP307+EH307+EQ307, 0.1)*$I$9+EQ307/MAX(EP307+EH307+EQ307, 0.1)*$J$9))/($B$11+$C$11+$F$11)</f>
        <v>0</v>
      </c>
      <c r="CU307">
        <f>($B$11*$K$9+$C$11*$K$9+$F$11*((EP307+EH307)/MAX(EP307+EH307+EQ307, 0.1)*$P$9+EQ307/MAX(EP307+EH307+EQ307, 0.1)*$Q$9))/($B$11+$C$11+$F$11)</f>
        <v>0</v>
      </c>
      <c r="CV307">
        <v>6</v>
      </c>
      <c r="CW307">
        <v>0.5</v>
      </c>
      <c r="CX307" t="s">
        <v>420</v>
      </c>
      <c r="CY307">
        <v>2</v>
      </c>
      <c r="CZ307" t="b">
        <v>1</v>
      </c>
      <c r="DA307">
        <v>1654197857</v>
      </c>
      <c r="DB307">
        <v>920.836909090909</v>
      </c>
      <c r="DC307">
        <v>919.298272727273</v>
      </c>
      <c r="DD307">
        <v>14.1420363636364</v>
      </c>
      <c r="DE307">
        <v>14.1348545454545</v>
      </c>
      <c r="DF307">
        <v>917.508272727273</v>
      </c>
      <c r="DG307">
        <v>14.0619363636364</v>
      </c>
      <c r="DH307">
        <v>599.991090909091</v>
      </c>
      <c r="DI307">
        <v>90.4798909090909</v>
      </c>
      <c r="DJ307">
        <v>0.0999626363636364</v>
      </c>
      <c r="DK307">
        <v>25.2063181818182</v>
      </c>
      <c r="DL307">
        <v>24.8547454545455</v>
      </c>
      <c r="DM307">
        <v>999.9</v>
      </c>
      <c r="DN307">
        <v>0</v>
      </c>
      <c r="DO307">
        <v>0</v>
      </c>
      <c r="DP307">
        <v>9994.66090909091</v>
      </c>
      <c r="DQ307">
        <v>0</v>
      </c>
      <c r="DR307">
        <v>919.181818181818</v>
      </c>
      <c r="DS307">
        <v>1.53866272727273</v>
      </c>
      <c r="DT307">
        <v>934.046090909091</v>
      </c>
      <c r="DU307">
        <v>932.478545454545</v>
      </c>
      <c r="DV307">
        <v>0.00716950909090909</v>
      </c>
      <c r="DW307">
        <v>919.298272727273</v>
      </c>
      <c r="DX307">
        <v>14.1348545454545</v>
      </c>
      <c r="DY307">
        <v>1.27956909090909</v>
      </c>
      <c r="DZ307">
        <v>1.27892090909091</v>
      </c>
      <c r="EA307">
        <v>10.5609818181818</v>
      </c>
      <c r="EB307">
        <v>10.5527363636364</v>
      </c>
      <c r="EC307">
        <v>0</v>
      </c>
      <c r="ED307">
        <v>0</v>
      </c>
      <c r="EE307">
        <v>0</v>
      </c>
      <c r="EF307">
        <v>0</v>
      </c>
      <c r="EG307">
        <v>2.86363636363636</v>
      </c>
      <c r="EH307">
        <v>0</v>
      </c>
      <c r="EI307">
        <v>41.3636363636364</v>
      </c>
      <c r="EJ307">
        <v>0.636363636363636</v>
      </c>
      <c r="EK307">
        <v>34.937</v>
      </c>
      <c r="EL307">
        <v>41.5056363636364</v>
      </c>
      <c r="EM307">
        <v>37.375</v>
      </c>
      <c r="EN307">
        <v>41.937</v>
      </c>
      <c r="EO307">
        <v>36.2385454545455</v>
      </c>
      <c r="EP307">
        <v>0</v>
      </c>
      <c r="EQ307">
        <v>0</v>
      </c>
      <c r="ER307">
        <v>0</v>
      </c>
      <c r="ES307">
        <v>1654197861.1</v>
      </c>
      <c r="ET307">
        <v>0</v>
      </c>
      <c r="EU307">
        <v>6.62</v>
      </c>
      <c r="EV307">
        <v>-43.769231275929</v>
      </c>
      <c r="EW307">
        <v>63.3846164372781</v>
      </c>
      <c r="EX307">
        <v>36.82</v>
      </c>
      <c r="EY307">
        <v>15</v>
      </c>
      <c r="EZ307">
        <v>0</v>
      </c>
      <c r="FA307" t="s">
        <v>421</v>
      </c>
      <c r="FB307">
        <v>1653839153.1</v>
      </c>
      <c r="FC307">
        <v>1653839148.6</v>
      </c>
      <c r="FD307">
        <v>0</v>
      </c>
      <c r="FE307">
        <v>0.832</v>
      </c>
      <c r="FF307">
        <v>0.044</v>
      </c>
      <c r="FG307">
        <v>2.673</v>
      </c>
      <c r="FH307">
        <v>0.008</v>
      </c>
      <c r="FI307">
        <v>427</v>
      </c>
      <c r="FJ307">
        <v>11</v>
      </c>
      <c r="FK307">
        <v>0.49</v>
      </c>
      <c r="FL307">
        <v>0.23</v>
      </c>
      <c r="FM307">
        <v>-3.33918903225806</v>
      </c>
      <c r="FN307">
        <v>108.58762466129</v>
      </c>
      <c r="FO307">
        <v>14.0228196158861</v>
      </c>
      <c r="FP307">
        <v>-1</v>
      </c>
      <c r="FQ307">
        <v>7.78</v>
      </c>
      <c r="FR307">
        <v>-60.6923082342751</v>
      </c>
      <c r="FS307">
        <v>14.45896261839</v>
      </c>
      <c r="FT307">
        <v>0</v>
      </c>
      <c r="FU307">
        <v>0.0503945838709677</v>
      </c>
      <c r="FV307">
        <v>0.54994169516129</v>
      </c>
      <c r="FW307">
        <v>0.146941386977444</v>
      </c>
      <c r="FX307">
        <v>0</v>
      </c>
      <c r="FY307">
        <v>0</v>
      </c>
      <c r="FZ307">
        <v>2</v>
      </c>
      <c r="GA307" t="s">
        <v>422</v>
      </c>
      <c r="GB307">
        <v>3.20511</v>
      </c>
      <c r="GC307">
        <v>2.75481</v>
      </c>
      <c r="GD307">
        <v>0.158126</v>
      </c>
      <c r="GE307">
        <v>0.158346</v>
      </c>
      <c r="GF307">
        <v>0.0711793</v>
      </c>
      <c r="GG307">
        <v>0.0727124</v>
      </c>
      <c r="GH307">
        <v>32812.8</v>
      </c>
      <c r="GI307">
        <v>36087.1</v>
      </c>
      <c r="GJ307">
        <v>35322</v>
      </c>
      <c r="GK307">
        <v>38923.1</v>
      </c>
      <c r="GL307">
        <v>46518.6</v>
      </c>
      <c r="GM307">
        <v>52098.8</v>
      </c>
      <c r="GN307">
        <v>55188.6</v>
      </c>
      <c r="GO307">
        <v>62390.7</v>
      </c>
      <c r="GP307">
        <v>2.15307</v>
      </c>
      <c r="GQ307">
        <v>2.31607</v>
      </c>
      <c r="GR307">
        <v>0.0833794</v>
      </c>
      <c r="GS307">
        <v>0</v>
      </c>
      <c r="GT307">
        <v>23.495</v>
      </c>
      <c r="GU307">
        <v>999.9</v>
      </c>
      <c r="GV307">
        <v>46.362</v>
      </c>
      <c r="GW307">
        <v>23.736</v>
      </c>
      <c r="GX307">
        <v>15.1045</v>
      </c>
      <c r="GY307">
        <v>55.1467</v>
      </c>
      <c r="GZ307">
        <v>34.8878</v>
      </c>
      <c r="HA307">
        <v>2</v>
      </c>
      <c r="HB307">
        <v>-0.0396316</v>
      </c>
      <c r="HC307">
        <v>0</v>
      </c>
      <c r="HD307">
        <v>20.1815</v>
      </c>
      <c r="HE307">
        <v>5.20321</v>
      </c>
      <c r="HF307">
        <v>12.0099</v>
      </c>
      <c r="HG307">
        <v>4.9758</v>
      </c>
      <c r="HH307">
        <v>3.29383</v>
      </c>
      <c r="HI307">
        <v>456.9</v>
      </c>
      <c r="HJ307">
        <v>9999</v>
      </c>
      <c r="HK307">
        <v>9999</v>
      </c>
      <c r="HL307">
        <v>8593.3</v>
      </c>
      <c r="HM307">
        <v>1.86264</v>
      </c>
      <c r="HN307">
        <v>1.86782</v>
      </c>
      <c r="HO307">
        <v>1.86752</v>
      </c>
      <c r="HP307">
        <v>1.86859</v>
      </c>
      <c r="HQ307">
        <v>1.86951</v>
      </c>
      <c r="HR307">
        <v>1.86554</v>
      </c>
      <c r="HS307">
        <v>1.86675</v>
      </c>
      <c r="HT307">
        <v>1.86812</v>
      </c>
      <c r="HU307">
        <v>5</v>
      </c>
      <c r="HV307">
        <v>0</v>
      </c>
      <c r="HW307">
        <v>0</v>
      </c>
      <c r="HX307">
        <v>0</v>
      </c>
      <c r="HY307" t="s">
        <v>423</v>
      </c>
      <c r="HZ307" t="s">
        <v>424</v>
      </c>
      <c r="IA307" t="s">
        <v>425</v>
      </c>
      <c r="IB307" t="s">
        <v>425</v>
      </c>
      <c r="IC307" t="s">
        <v>425</v>
      </c>
      <c r="ID307" t="s">
        <v>425</v>
      </c>
      <c r="IE307">
        <v>0</v>
      </c>
      <c r="IF307">
        <v>100</v>
      </c>
      <c r="IG307">
        <v>100</v>
      </c>
      <c r="IH307">
        <v>3.327</v>
      </c>
      <c r="II307">
        <v>0.0805</v>
      </c>
      <c r="IJ307">
        <v>2.1281692141418</v>
      </c>
      <c r="IK307">
        <v>0.00126289029031032</v>
      </c>
      <c r="IL307">
        <v>1.41772891061911e-08</v>
      </c>
      <c r="IM307">
        <v>3.84268295795709e-11</v>
      </c>
      <c r="IN307">
        <v>-0.00961934716735676</v>
      </c>
      <c r="IO307">
        <v>-0.0181798780298593</v>
      </c>
      <c r="IP307">
        <v>0.00198435848900387</v>
      </c>
      <c r="IQ307">
        <v>-1.69116240974151e-05</v>
      </c>
      <c r="IR307">
        <v>-3</v>
      </c>
      <c r="IS307">
        <v>2251</v>
      </c>
      <c r="IT307">
        <v>1</v>
      </c>
      <c r="IU307">
        <v>27</v>
      </c>
      <c r="IV307">
        <v>5978.4</v>
      </c>
      <c r="IW307">
        <v>5978.5</v>
      </c>
      <c r="IX307">
        <v>0.148926</v>
      </c>
      <c r="IY307">
        <v>4.99756</v>
      </c>
      <c r="IZ307">
        <v>2.24854</v>
      </c>
      <c r="JA307">
        <v>2.60254</v>
      </c>
      <c r="JB307">
        <v>1.99585</v>
      </c>
      <c r="JC307">
        <v>2.37061</v>
      </c>
      <c r="JD307">
        <v>28.0175</v>
      </c>
      <c r="JE307">
        <v>14.4122</v>
      </c>
      <c r="JF307">
        <v>2</v>
      </c>
      <c r="JG307">
        <v>620.654</v>
      </c>
      <c r="JH307">
        <v>751.631</v>
      </c>
      <c r="JI307">
        <v>25.1264</v>
      </c>
      <c r="JJ307">
        <v>26.6872</v>
      </c>
      <c r="JK307">
        <v>30.0005</v>
      </c>
      <c r="JL307">
        <v>26.5665</v>
      </c>
      <c r="JM307">
        <v>26.4998</v>
      </c>
      <c r="JN307">
        <v>-1</v>
      </c>
      <c r="JO307">
        <v>-30</v>
      </c>
      <c r="JP307">
        <v>-30</v>
      </c>
      <c r="JQ307">
        <v>-999.9</v>
      </c>
      <c r="JR307">
        <v>420.1</v>
      </c>
      <c r="JS307">
        <v>0</v>
      </c>
      <c r="JT307">
        <v>102.395</v>
      </c>
      <c r="JU307">
        <v>103.876</v>
      </c>
    </row>
    <row r="308" spans="1:281">
      <c r="A308">
        <v>292</v>
      </c>
      <c r="B308">
        <v>1654197920</v>
      </c>
      <c r="C308">
        <v>17462.9000000954</v>
      </c>
      <c r="D308" t="s">
        <v>1007</v>
      </c>
      <c r="E308" t="s">
        <v>1008</v>
      </c>
      <c r="F308">
        <v>5</v>
      </c>
      <c r="G308" t="s">
        <v>417</v>
      </c>
      <c r="H308" t="s">
        <v>418</v>
      </c>
      <c r="I308">
        <v>1654197917</v>
      </c>
      <c r="J308">
        <f>(K308)/1000</f>
        <v>0</v>
      </c>
      <c r="K308">
        <f>IF(CZ308, AN308, AH308)</f>
        <v>0</v>
      </c>
      <c r="L308">
        <f>IF(CZ308, AI308, AG308)</f>
        <v>0</v>
      </c>
      <c r="M308">
        <f>DB308 - IF(AU308&gt;1, L308*CV308*100.0/(AW308*DP308), 0)</f>
        <v>0</v>
      </c>
      <c r="N308">
        <f>((T308-J308/2)*M308-L308)/(T308+J308/2)</f>
        <v>0</v>
      </c>
      <c r="O308">
        <f>N308*(DI308+DJ308)/1000.0</f>
        <v>0</v>
      </c>
      <c r="P308">
        <f>(DB308 - IF(AU308&gt;1, L308*CV308*100.0/(AW308*DP308), 0))*(DI308+DJ308)/1000.0</f>
        <v>0</v>
      </c>
      <c r="Q308">
        <f>2.0/((1/S308-1/R308)+SIGN(S308)*SQRT((1/S308-1/R308)*(1/S308-1/R308) + 4*CW308/((CW308+1)*(CW308+1))*(2*1/S308*1/R308-1/R308*1/R308)))</f>
        <v>0</v>
      </c>
      <c r="R308">
        <f>IF(LEFT(CX308,1)&lt;&gt;"0",IF(LEFT(CX308,1)="1",3.0,CY308),$D$5+$E$5*(DP308*DI308/($K$5*1000))+$F$5*(DP308*DI308/($K$5*1000))*MAX(MIN(CV308,$J$5),$I$5)*MAX(MIN(CV308,$J$5),$I$5)+$G$5*MAX(MIN(CV308,$J$5),$I$5)*(DP308*DI308/($K$5*1000))+$H$5*(DP308*DI308/($K$5*1000))*(DP308*DI308/($K$5*1000)))</f>
        <v>0</v>
      </c>
      <c r="S308">
        <f>J308*(1000-(1000*0.61365*exp(17.502*W308/(240.97+W308))/(DI308+DJ308)+DD308)/2)/(1000*0.61365*exp(17.502*W308/(240.97+W308))/(DI308+DJ308)-DD308)</f>
        <v>0</v>
      </c>
      <c r="T308">
        <f>1/((CW308+1)/(Q308/1.6)+1/(R308/1.37)) + CW308/((CW308+1)/(Q308/1.6) + CW308/(R308/1.37))</f>
        <v>0</v>
      </c>
      <c r="U308">
        <f>(CR308*CU308)</f>
        <v>0</v>
      </c>
      <c r="V308">
        <f>(DK308+(U308+2*0.95*5.67E-8*(((DK308+$B$7)+273)^4-(DK308+273)^4)-44100*J308)/(1.84*29.3*R308+8*0.95*5.67E-8*(DK308+273)^3))</f>
        <v>0</v>
      </c>
      <c r="W308">
        <f>($C$7*DL308+$D$7*DM308+$E$7*V308)</f>
        <v>0</v>
      </c>
      <c r="X308">
        <f>0.61365*exp(17.502*W308/(240.97+W308))</f>
        <v>0</v>
      </c>
      <c r="Y308">
        <f>(Z308/AA308*100)</f>
        <v>0</v>
      </c>
      <c r="Z308">
        <f>DD308*(DI308+DJ308)/1000</f>
        <v>0</v>
      </c>
      <c r="AA308">
        <f>0.61365*exp(17.502*DK308/(240.97+DK308))</f>
        <v>0</v>
      </c>
      <c r="AB308">
        <f>(X308-DD308*(DI308+DJ308)/1000)</f>
        <v>0</v>
      </c>
      <c r="AC308">
        <f>(-J308*44100)</f>
        <v>0</v>
      </c>
      <c r="AD308">
        <f>2*29.3*R308*0.92*(DK308-W308)</f>
        <v>0</v>
      </c>
      <c r="AE308">
        <f>2*0.95*5.67E-8*(((DK308+$B$7)+273)^4-(W308+273)^4)</f>
        <v>0</v>
      </c>
      <c r="AF308">
        <f>U308+AE308+AC308+AD308</f>
        <v>0</v>
      </c>
      <c r="AG308">
        <f>DH308*AU308*(DC308-DB308*(1000-AU308*DE308)/(1000-AU308*DD308))/(100*CV308)</f>
        <v>0</v>
      </c>
      <c r="AH308">
        <f>1000*DH308*AU308*(DD308-DE308)/(100*CV308*(1000-AU308*DD308))</f>
        <v>0</v>
      </c>
      <c r="AI308">
        <f>(AJ308 - AK308 - DI308*1E3/(8.314*(DK308+273.15)) * AM308/DH308 * AL308) * DH308/(100*CV308) * (1000 - DE308)/1000</f>
        <v>0</v>
      </c>
      <c r="AJ308">
        <v>987.759692134693</v>
      </c>
      <c r="AK308">
        <v>988.98323030303</v>
      </c>
      <c r="AL308">
        <v>-0.519193993544556</v>
      </c>
      <c r="AM308">
        <v>66.9187214372058</v>
      </c>
      <c r="AN308">
        <f>(AP308 - AO308 + DI308*1E3/(8.314*(DK308+273.15)) * AR308/DH308 * AQ308) * DH308/(100*CV308) * 1000/(1000 - AP308)</f>
        <v>0</v>
      </c>
      <c r="AO308">
        <v>14.105795034376</v>
      </c>
      <c r="AP308">
        <v>14.1560157575757</v>
      </c>
      <c r="AQ308">
        <v>-0.0233910355871711</v>
      </c>
      <c r="AR308">
        <v>78.3317993378025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MAX(0,($B$13+$C$13*DP308)/(1+$D$13*DP308)*DI308/(DK308+273)*$E$13)</f>
        <v>0</v>
      </c>
      <c r="AX308" t="s">
        <v>419</v>
      </c>
      <c r="AY308" t="s">
        <v>419</v>
      </c>
      <c r="AZ308">
        <v>0</v>
      </c>
      <c r="BA308">
        <v>0</v>
      </c>
      <c r="BB308">
        <f>1-AZ308/BA308</f>
        <v>0</v>
      </c>
      <c r="BC308">
        <v>0</v>
      </c>
      <c r="BD308" t="s">
        <v>419</v>
      </c>
      <c r="BE308" t="s">
        <v>419</v>
      </c>
      <c r="BF308">
        <v>0</v>
      </c>
      <c r="BG308">
        <v>0</v>
      </c>
      <c r="BH308">
        <f>1-BF308/BG308</f>
        <v>0</v>
      </c>
      <c r="BI308">
        <v>0.5</v>
      </c>
      <c r="BJ308">
        <f>CS308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419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f>$B$11*DQ308+$C$11*DR308+$F$11*EC308*(1-EF308)</f>
        <v>0</v>
      </c>
      <c r="CS308">
        <f>CR308*CT308</f>
        <v>0</v>
      </c>
      <c r="CT308">
        <f>($B$11*$D$9+$C$11*$D$9+$F$11*((EP308+EH308)/MAX(EP308+EH308+EQ308, 0.1)*$I$9+EQ308/MAX(EP308+EH308+EQ308, 0.1)*$J$9))/($B$11+$C$11+$F$11)</f>
        <v>0</v>
      </c>
      <c r="CU308">
        <f>($B$11*$K$9+$C$11*$K$9+$F$11*((EP308+EH308)/MAX(EP308+EH308+EQ308, 0.1)*$P$9+EQ308/MAX(EP308+EH308+EQ308, 0.1)*$Q$9))/($B$11+$C$11+$F$11)</f>
        <v>0</v>
      </c>
      <c r="CV308">
        <v>6</v>
      </c>
      <c r="CW308">
        <v>0.5</v>
      </c>
      <c r="CX308" t="s">
        <v>420</v>
      </c>
      <c r="CY308">
        <v>2</v>
      </c>
      <c r="CZ308" t="b">
        <v>1</v>
      </c>
      <c r="DA308">
        <v>1654197917</v>
      </c>
      <c r="DB308">
        <v>976.173181818182</v>
      </c>
      <c r="DC308">
        <v>974.318454545454</v>
      </c>
      <c r="DD308">
        <v>14.1739727272727</v>
      </c>
      <c r="DE308">
        <v>14.1187909090909</v>
      </c>
      <c r="DF308">
        <v>972.767727272727</v>
      </c>
      <c r="DG308">
        <v>14.0930090909091</v>
      </c>
      <c r="DH308">
        <v>600.024</v>
      </c>
      <c r="DI308">
        <v>90.4795545454545</v>
      </c>
      <c r="DJ308">
        <v>0.100259363636364</v>
      </c>
      <c r="DK308">
        <v>25.2591181818182</v>
      </c>
      <c r="DL308">
        <v>24.8947363636364</v>
      </c>
      <c r="DM308">
        <v>999.9</v>
      </c>
      <c r="DN308">
        <v>0</v>
      </c>
      <c r="DO308">
        <v>0</v>
      </c>
      <c r="DP308">
        <v>9979.20454545455</v>
      </c>
      <c r="DQ308">
        <v>0</v>
      </c>
      <c r="DR308">
        <v>919.154272727273</v>
      </c>
      <c r="DS308">
        <v>1.85479709090909</v>
      </c>
      <c r="DT308">
        <v>990.208363636364</v>
      </c>
      <c r="DU308">
        <v>988.271454545455</v>
      </c>
      <c r="DV308">
        <v>0.0551716681818182</v>
      </c>
      <c r="DW308">
        <v>974.318454545454</v>
      </c>
      <c r="DX308">
        <v>14.1187909090909</v>
      </c>
      <c r="DY308">
        <v>1.28245363636364</v>
      </c>
      <c r="DZ308">
        <v>1.27746181818182</v>
      </c>
      <c r="EA308">
        <v>10.5947454545455</v>
      </c>
      <c r="EB308">
        <v>10.5358090909091</v>
      </c>
      <c r="EC308">
        <v>0</v>
      </c>
      <c r="ED308">
        <v>0</v>
      </c>
      <c r="EE308">
        <v>0</v>
      </c>
      <c r="EF308">
        <v>0</v>
      </c>
      <c r="EG308">
        <v>9.72727272727273</v>
      </c>
      <c r="EH308">
        <v>0</v>
      </c>
      <c r="EI308">
        <v>30.3181818181818</v>
      </c>
      <c r="EJ308">
        <v>-2.77272727272727</v>
      </c>
      <c r="EK308">
        <v>34.8975454545455</v>
      </c>
      <c r="EL308">
        <v>40.5622727272727</v>
      </c>
      <c r="EM308">
        <v>37.0849090909091</v>
      </c>
      <c r="EN308">
        <v>40.6077272727273</v>
      </c>
      <c r="EO308">
        <v>35.8803636363636</v>
      </c>
      <c r="EP308">
        <v>0</v>
      </c>
      <c r="EQ308">
        <v>0</v>
      </c>
      <c r="ER308">
        <v>0</v>
      </c>
      <c r="ES308">
        <v>1654197921.1</v>
      </c>
      <c r="ET308">
        <v>0</v>
      </c>
      <c r="EU308">
        <v>7.74</v>
      </c>
      <c r="EV308">
        <v>-31.4999990050609</v>
      </c>
      <c r="EW308">
        <v>6.30769254399475</v>
      </c>
      <c r="EX308">
        <v>37.94</v>
      </c>
      <c r="EY308">
        <v>15</v>
      </c>
      <c r="EZ308">
        <v>0</v>
      </c>
      <c r="FA308" t="s">
        <v>421</v>
      </c>
      <c r="FB308">
        <v>1653839153.1</v>
      </c>
      <c r="FC308">
        <v>1653839148.6</v>
      </c>
      <c r="FD308">
        <v>0</v>
      </c>
      <c r="FE308">
        <v>0.832</v>
      </c>
      <c r="FF308">
        <v>0.044</v>
      </c>
      <c r="FG308">
        <v>2.673</v>
      </c>
      <c r="FH308">
        <v>0.008</v>
      </c>
      <c r="FI308">
        <v>427</v>
      </c>
      <c r="FJ308">
        <v>11</v>
      </c>
      <c r="FK308">
        <v>0.49</v>
      </c>
      <c r="FL308">
        <v>0.23</v>
      </c>
      <c r="FM308">
        <v>-1.89515832258065</v>
      </c>
      <c r="FN308">
        <v>76.7954526290323</v>
      </c>
      <c r="FO308">
        <v>9.90952602728405</v>
      </c>
      <c r="FP308">
        <v>-1</v>
      </c>
      <c r="FQ308">
        <v>8.7</v>
      </c>
      <c r="FR308">
        <v>2.57692386683157</v>
      </c>
      <c r="FS308">
        <v>11.8827606220104</v>
      </c>
      <c r="FT308">
        <v>0</v>
      </c>
      <c r="FU308">
        <v>0.0907227348387097</v>
      </c>
      <c r="FV308">
        <v>0.594949278870968</v>
      </c>
      <c r="FW308">
        <v>0.141091844682323</v>
      </c>
      <c r="FX308">
        <v>0</v>
      </c>
      <c r="FY308">
        <v>0</v>
      </c>
      <c r="FZ308">
        <v>2</v>
      </c>
      <c r="GA308" t="s">
        <v>422</v>
      </c>
      <c r="GB308">
        <v>3.205</v>
      </c>
      <c r="GC308">
        <v>2.75482</v>
      </c>
      <c r="GD308">
        <v>0.164162</v>
      </c>
      <c r="GE308">
        <v>0.164325</v>
      </c>
      <c r="GF308">
        <v>0.071205</v>
      </c>
      <c r="GG308">
        <v>0.072532</v>
      </c>
      <c r="GH308">
        <v>32574.6</v>
      </c>
      <c r="GI308">
        <v>35826</v>
      </c>
      <c r="GJ308">
        <v>35319.1</v>
      </c>
      <c r="GK308">
        <v>38918.3</v>
      </c>
      <c r="GL308">
        <v>46514.4</v>
      </c>
      <c r="GM308">
        <v>52103.5</v>
      </c>
      <c r="GN308">
        <v>55185</v>
      </c>
      <c r="GO308">
        <v>62383.9</v>
      </c>
      <c r="GP308">
        <v>2.15243</v>
      </c>
      <c r="GQ308">
        <v>2.31453</v>
      </c>
      <c r="GR308">
        <v>0.0836104</v>
      </c>
      <c r="GS308">
        <v>0</v>
      </c>
      <c r="GT308">
        <v>23.5265</v>
      </c>
      <c r="GU308">
        <v>999.9</v>
      </c>
      <c r="GV308">
        <v>46.167</v>
      </c>
      <c r="GW308">
        <v>23.847</v>
      </c>
      <c r="GX308">
        <v>15.142</v>
      </c>
      <c r="GY308">
        <v>55.3867</v>
      </c>
      <c r="GZ308">
        <v>34.8478</v>
      </c>
      <c r="HA308">
        <v>2</v>
      </c>
      <c r="HB308">
        <v>-0.0345783</v>
      </c>
      <c r="HC308">
        <v>0</v>
      </c>
      <c r="HD308">
        <v>20.1793</v>
      </c>
      <c r="HE308">
        <v>5.20426</v>
      </c>
      <c r="HF308">
        <v>12.0098</v>
      </c>
      <c r="HG308">
        <v>4.9757</v>
      </c>
      <c r="HH308">
        <v>3.2938</v>
      </c>
      <c r="HI308">
        <v>457</v>
      </c>
      <c r="HJ308">
        <v>9999</v>
      </c>
      <c r="HK308">
        <v>9999</v>
      </c>
      <c r="HL308">
        <v>8593.3</v>
      </c>
      <c r="HM308">
        <v>1.86264</v>
      </c>
      <c r="HN308">
        <v>1.86777</v>
      </c>
      <c r="HO308">
        <v>1.86752</v>
      </c>
      <c r="HP308">
        <v>1.86859</v>
      </c>
      <c r="HQ308">
        <v>1.86951</v>
      </c>
      <c r="HR308">
        <v>1.86554</v>
      </c>
      <c r="HS308">
        <v>1.86673</v>
      </c>
      <c r="HT308">
        <v>1.86806</v>
      </c>
      <c r="HU308">
        <v>5</v>
      </c>
      <c r="HV308">
        <v>0</v>
      </c>
      <c r="HW308">
        <v>0</v>
      </c>
      <c r="HX308">
        <v>0</v>
      </c>
      <c r="HY308" t="s">
        <v>423</v>
      </c>
      <c r="HZ308" t="s">
        <v>424</v>
      </c>
      <c r="IA308" t="s">
        <v>425</v>
      </c>
      <c r="IB308" t="s">
        <v>425</v>
      </c>
      <c r="IC308" t="s">
        <v>425</v>
      </c>
      <c r="ID308" t="s">
        <v>425</v>
      </c>
      <c r="IE308">
        <v>0</v>
      </c>
      <c r="IF308">
        <v>100</v>
      </c>
      <c r="IG308">
        <v>100</v>
      </c>
      <c r="IH308">
        <v>3.404</v>
      </c>
      <c r="II308">
        <v>0.0808</v>
      </c>
      <c r="IJ308">
        <v>2.1281692141418</v>
      </c>
      <c r="IK308">
        <v>0.00126289029031032</v>
      </c>
      <c r="IL308">
        <v>1.41772891061911e-08</v>
      </c>
      <c r="IM308">
        <v>3.84268295795709e-11</v>
      </c>
      <c r="IN308">
        <v>-0.00961934716735676</v>
      </c>
      <c r="IO308">
        <v>-0.0181798780298593</v>
      </c>
      <c r="IP308">
        <v>0.00198435848900387</v>
      </c>
      <c r="IQ308">
        <v>-1.69116240974151e-05</v>
      </c>
      <c r="IR308">
        <v>-3</v>
      </c>
      <c r="IS308">
        <v>2251</v>
      </c>
      <c r="IT308">
        <v>1</v>
      </c>
      <c r="IU308">
        <v>27</v>
      </c>
      <c r="IV308">
        <v>5979.4</v>
      </c>
      <c r="IW308">
        <v>5979.5</v>
      </c>
      <c r="IX308">
        <v>0.148926</v>
      </c>
      <c r="IY308">
        <v>4.99756</v>
      </c>
      <c r="IZ308">
        <v>2.24854</v>
      </c>
      <c r="JA308">
        <v>2.60254</v>
      </c>
      <c r="JB308">
        <v>1.99585</v>
      </c>
      <c r="JC308">
        <v>2.29614</v>
      </c>
      <c r="JD308">
        <v>28.0803</v>
      </c>
      <c r="JE308">
        <v>14.3772</v>
      </c>
      <c r="JF308">
        <v>2</v>
      </c>
      <c r="JG308">
        <v>620.94</v>
      </c>
      <c r="JH308">
        <v>751.181</v>
      </c>
      <c r="JI308">
        <v>25.1934</v>
      </c>
      <c r="JJ308">
        <v>26.7516</v>
      </c>
      <c r="JK308">
        <v>30.0005</v>
      </c>
      <c r="JL308">
        <v>26.636</v>
      </c>
      <c r="JM308">
        <v>26.5694</v>
      </c>
      <c r="JN308">
        <v>-1</v>
      </c>
      <c r="JO308">
        <v>-30</v>
      </c>
      <c r="JP308">
        <v>-30</v>
      </c>
      <c r="JQ308">
        <v>-999.9</v>
      </c>
      <c r="JR308">
        <v>420.1</v>
      </c>
      <c r="JS308">
        <v>0</v>
      </c>
      <c r="JT308">
        <v>102.388</v>
      </c>
      <c r="JU308">
        <v>103.864</v>
      </c>
    </row>
    <row r="309" spans="1:281">
      <c r="A309">
        <v>293</v>
      </c>
      <c r="B309">
        <v>1654197980</v>
      </c>
      <c r="C309">
        <v>17522.9000000954</v>
      </c>
      <c r="D309" t="s">
        <v>1009</v>
      </c>
      <c r="E309" t="s">
        <v>1010</v>
      </c>
      <c r="F309">
        <v>5</v>
      </c>
      <c r="G309" t="s">
        <v>417</v>
      </c>
      <c r="H309" t="s">
        <v>418</v>
      </c>
      <c r="I309">
        <v>1654197977</v>
      </c>
      <c r="J309">
        <f>(K309)/1000</f>
        <v>0</v>
      </c>
      <c r="K309">
        <f>IF(CZ309, AN309, AH309)</f>
        <v>0</v>
      </c>
      <c r="L309">
        <f>IF(CZ309, AI309, AG309)</f>
        <v>0</v>
      </c>
      <c r="M309">
        <f>DB309 - IF(AU309&gt;1, L309*CV309*100.0/(AW309*DP309), 0)</f>
        <v>0</v>
      </c>
      <c r="N309">
        <f>((T309-J309/2)*M309-L309)/(T309+J309/2)</f>
        <v>0</v>
      </c>
      <c r="O309">
        <f>N309*(DI309+DJ309)/1000.0</f>
        <v>0</v>
      </c>
      <c r="P309">
        <f>(DB309 - IF(AU309&gt;1, L309*CV309*100.0/(AW309*DP309), 0))*(DI309+DJ309)/1000.0</f>
        <v>0</v>
      </c>
      <c r="Q309">
        <f>2.0/((1/S309-1/R309)+SIGN(S309)*SQRT((1/S309-1/R309)*(1/S309-1/R309) + 4*CW309/((CW309+1)*(CW309+1))*(2*1/S309*1/R309-1/R309*1/R309)))</f>
        <v>0</v>
      </c>
      <c r="R309">
        <f>IF(LEFT(CX309,1)&lt;&gt;"0",IF(LEFT(CX309,1)="1",3.0,CY309),$D$5+$E$5*(DP309*DI309/($K$5*1000))+$F$5*(DP309*DI309/($K$5*1000))*MAX(MIN(CV309,$J$5),$I$5)*MAX(MIN(CV309,$J$5),$I$5)+$G$5*MAX(MIN(CV309,$J$5),$I$5)*(DP309*DI309/($K$5*1000))+$H$5*(DP309*DI309/($K$5*1000))*(DP309*DI309/($K$5*1000)))</f>
        <v>0</v>
      </c>
      <c r="S309">
        <f>J309*(1000-(1000*0.61365*exp(17.502*W309/(240.97+W309))/(DI309+DJ309)+DD309)/2)/(1000*0.61365*exp(17.502*W309/(240.97+W309))/(DI309+DJ309)-DD309)</f>
        <v>0</v>
      </c>
      <c r="T309">
        <f>1/((CW309+1)/(Q309/1.6)+1/(R309/1.37)) + CW309/((CW309+1)/(Q309/1.6) + CW309/(R309/1.37))</f>
        <v>0</v>
      </c>
      <c r="U309">
        <f>(CR309*CU309)</f>
        <v>0</v>
      </c>
      <c r="V309">
        <f>(DK309+(U309+2*0.95*5.67E-8*(((DK309+$B$7)+273)^4-(DK309+273)^4)-44100*J309)/(1.84*29.3*R309+8*0.95*5.67E-8*(DK309+273)^3))</f>
        <v>0</v>
      </c>
      <c r="W309">
        <f>($C$7*DL309+$D$7*DM309+$E$7*V309)</f>
        <v>0</v>
      </c>
      <c r="X309">
        <f>0.61365*exp(17.502*W309/(240.97+W309))</f>
        <v>0</v>
      </c>
      <c r="Y309">
        <f>(Z309/AA309*100)</f>
        <v>0</v>
      </c>
      <c r="Z309">
        <f>DD309*(DI309+DJ309)/1000</f>
        <v>0</v>
      </c>
      <c r="AA309">
        <f>0.61365*exp(17.502*DK309/(240.97+DK309))</f>
        <v>0</v>
      </c>
      <c r="AB309">
        <f>(X309-DD309*(DI309+DJ309)/1000)</f>
        <v>0</v>
      </c>
      <c r="AC309">
        <f>(-J309*44100)</f>
        <v>0</v>
      </c>
      <c r="AD309">
        <f>2*29.3*R309*0.92*(DK309-W309)</f>
        <v>0</v>
      </c>
      <c r="AE309">
        <f>2*0.95*5.67E-8*(((DK309+$B$7)+273)^4-(W309+273)^4)</f>
        <v>0</v>
      </c>
      <c r="AF309">
        <f>U309+AE309+AC309+AD309</f>
        <v>0</v>
      </c>
      <c r="AG309">
        <f>DH309*AU309*(DC309-DB309*(1000-AU309*DE309)/(1000-AU309*DD309))/(100*CV309)</f>
        <v>0</v>
      </c>
      <c r="AH309">
        <f>1000*DH309*AU309*(DD309-DE309)/(100*CV309*(1000-AU309*DD309))</f>
        <v>0</v>
      </c>
      <c r="AI309">
        <f>(AJ309 - AK309 - DI309*1E3/(8.314*(DK309+273.15)) * AM309/DH309 * AL309) * DH309/(100*CV309) * (1000 - DE309)/1000</f>
        <v>0</v>
      </c>
      <c r="AJ309">
        <v>960.035613664195</v>
      </c>
      <c r="AK309">
        <v>962.698515151515</v>
      </c>
      <c r="AL309">
        <v>-0.866611891552173</v>
      </c>
      <c r="AM309">
        <v>66.9187214372058</v>
      </c>
      <c r="AN309">
        <f>(AP309 - AO309 + DI309*1E3/(8.314*(DK309+273.15)) * AR309/DH309 * AQ309) * DH309/(100*CV309) * 1000/(1000 - AP309)</f>
        <v>0</v>
      </c>
      <c r="AO309">
        <v>14.2218842665424</v>
      </c>
      <c r="AP309">
        <v>14.2262072727273</v>
      </c>
      <c r="AQ309">
        <v>-0.0140473696068684</v>
      </c>
      <c r="AR309">
        <v>78.3317993378025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MAX(0,($B$13+$C$13*DP309)/(1+$D$13*DP309)*DI309/(DK309+273)*$E$13)</f>
        <v>0</v>
      </c>
      <c r="AX309" t="s">
        <v>419</v>
      </c>
      <c r="AY309" t="s">
        <v>419</v>
      </c>
      <c r="AZ309">
        <v>0</v>
      </c>
      <c r="BA309">
        <v>0</v>
      </c>
      <c r="BB309">
        <f>1-AZ309/BA309</f>
        <v>0</v>
      </c>
      <c r="BC309">
        <v>0</v>
      </c>
      <c r="BD309" t="s">
        <v>419</v>
      </c>
      <c r="BE309" t="s">
        <v>419</v>
      </c>
      <c r="BF309">
        <v>0</v>
      </c>
      <c r="BG309">
        <v>0</v>
      </c>
      <c r="BH309">
        <f>1-BF309/BG309</f>
        <v>0</v>
      </c>
      <c r="BI309">
        <v>0.5</v>
      </c>
      <c r="BJ309">
        <f>CS309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419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f>$B$11*DQ309+$C$11*DR309+$F$11*EC309*(1-EF309)</f>
        <v>0</v>
      </c>
      <c r="CS309">
        <f>CR309*CT309</f>
        <v>0</v>
      </c>
      <c r="CT309">
        <f>($B$11*$D$9+$C$11*$D$9+$F$11*((EP309+EH309)/MAX(EP309+EH309+EQ309, 0.1)*$I$9+EQ309/MAX(EP309+EH309+EQ309, 0.1)*$J$9))/($B$11+$C$11+$F$11)</f>
        <v>0</v>
      </c>
      <c r="CU309">
        <f>($B$11*$K$9+$C$11*$K$9+$F$11*((EP309+EH309)/MAX(EP309+EH309+EQ309, 0.1)*$P$9+EQ309/MAX(EP309+EH309+EQ309, 0.1)*$Q$9))/($B$11+$C$11+$F$11)</f>
        <v>0</v>
      </c>
      <c r="CV309">
        <v>6</v>
      </c>
      <c r="CW309">
        <v>0.5</v>
      </c>
      <c r="CX309" t="s">
        <v>420</v>
      </c>
      <c r="CY309">
        <v>2</v>
      </c>
      <c r="CZ309" t="b">
        <v>1</v>
      </c>
      <c r="DA309">
        <v>1654197977</v>
      </c>
      <c r="DB309">
        <v>951.157545454545</v>
      </c>
      <c r="DC309">
        <v>946.914636363636</v>
      </c>
      <c r="DD309">
        <v>14.2233272727273</v>
      </c>
      <c r="DE309">
        <v>14.2271090909091</v>
      </c>
      <c r="DF309">
        <v>947.787</v>
      </c>
      <c r="DG309">
        <v>14.1410545454545</v>
      </c>
      <c r="DH309">
        <v>600.014090909091</v>
      </c>
      <c r="DI309">
        <v>90.4814636363636</v>
      </c>
      <c r="DJ309">
        <v>0.100272545454545</v>
      </c>
      <c r="DK309">
        <v>25.2843454545455</v>
      </c>
      <c r="DL309">
        <v>24.9159727272727</v>
      </c>
      <c r="DM309">
        <v>999.9</v>
      </c>
      <c r="DN309">
        <v>0</v>
      </c>
      <c r="DO309">
        <v>0</v>
      </c>
      <c r="DP309">
        <v>9960.11363636364</v>
      </c>
      <c r="DQ309">
        <v>0</v>
      </c>
      <c r="DR309">
        <v>919.174</v>
      </c>
      <c r="DS309">
        <v>4.24284818181818</v>
      </c>
      <c r="DT309">
        <v>964.881272727273</v>
      </c>
      <c r="DU309">
        <v>960.580636363636</v>
      </c>
      <c r="DV309">
        <v>-0.00377357290909091</v>
      </c>
      <c r="DW309">
        <v>946.914636363636</v>
      </c>
      <c r="DX309">
        <v>14.2271090909091</v>
      </c>
      <c r="DY309">
        <v>1.28694727272727</v>
      </c>
      <c r="DZ309">
        <v>1.28729</v>
      </c>
      <c r="EA309">
        <v>10.6472636363636</v>
      </c>
      <c r="EB309">
        <v>10.6507818181818</v>
      </c>
      <c r="EC309">
        <v>0</v>
      </c>
      <c r="ED309">
        <v>0</v>
      </c>
      <c r="EE309">
        <v>0</v>
      </c>
      <c r="EF309">
        <v>0</v>
      </c>
      <c r="EG309">
        <v>-1.22727272727273</v>
      </c>
      <c r="EH309">
        <v>0</v>
      </c>
      <c r="EI309">
        <v>37.9545454545455</v>
      </c>
      <c r="EJ309">
        <v>-2.45454545454545</v>
      </c>
      <c r="EK309">
        <v>34.2950909090909</v>
      </c>
      <c r="EL309">
        <v>38.4826363636364</v>
      </c>
      <c r="EM309">
        <v>36.0849090909091</v>
      </c>
      <c r="EN309">
        <v>37.8803636363636</v>
      </c>
      <c r="EO309">
        <v>34.9942727272727</v>
      </c>
      <c r="EP309">
        <v>0</v>
      </c>
      <c r="EQ309">
        <v>0</v>
      </c>
      <c r="ER309">
        <v>0</v>
      </c>
      <c r="ES309">
        <v>1654197981.1</v>
      </c>
      <c r="ET309">
        <v>0</v>
      </c>
      <c r="EU309">
        <v>0.46</v>
      </c>
      <c r="EV309">
        <v>-2.69230789616264</v>
      </c>
      <c r="EW309">
        <v>29.7692315418574</v>
      </c>
      <c r="EX309">
        <v>32.96</v>
      </c>
      <c r="EY309">
        <v>15</v>
      </c>
      <c r="EZ309">
        <v>0</v>
      </c>
      <c r="FA309" t="s">
        <v>421</v>
      </c>
      <c r="FB309">
        <v>1653839153.1</v>
      </c>
      <c r="FC309">
        <v>1653839148.6</v>
      </c>
      <c r="FD309">
        <v>0</v>
      </c>
      <c r="FE309">
        <v>0.832</v>
      </c>
      <c r="FF309">
        <v>0.044</v>
      </c>
      <c r="FG309">
        <v>2.673</v>
      </c>
      <c r="FH309">
        <v>0.008</v>
      </c>
      <c r="FI309">
        <v>427</v>
      </c>
      <c r="FJ309">
        <v>11</v>
      </c>
      <c r="FK309">
        <v>0.49</v>
      </c>
      <c r="FL309">
        <v>0.23</v>
      </c>
      <c r="FM309">
        <v>4.35495838709677</v>
      </c>
      <c r="FN309">
        <v>-1.0967627419355</v>
      </c>
      <c r="FO309">
        <v>0.151791194357563</v>
      </c>
      <c r="FP309">
        <v>-1</v>
      </c>
      <c r="FQ309">
        <v>0.36</v>
      </c>
      <c r="FR309">
        <v>-12.9615385869786</v>
      </c>
      <c r="FS309">
        <v>9.46944560151227</v>
      </c>
      <c r="FT309">
        <v>0</v>
      </c>
      <c r="FU309">
        <v>0.0370187257419355</v>
      </c>
      <c r="FV309">
        <v>0.489169310225807</v>
      </c>
      <c r="FW309">
        <v>0.132511850686869</v>
      </c>
      <c r="FX309">
        <v>0</v>
      </c>
      <c r="FY309">
        <v>0</v>
      </c>
      <c r="FZ309">
        <v>2</v>
      </c>
      <c r="GA309" t="s">
        <v>422</v>
      </c>
      <c r="GB309">
        <v>3.2051</v>
      </c>
      <c r="GC309">
        <v>2.75482</v>
      </c>
      <c r="GD309">
        <v>0.161293</v>
      </c>
      <c r="GE309">
        <v>0.161181</v>
      </c>
      <c r="GF309">
        <v>0.0714564</v>
      </c>
      <c r="GG309">
        <v>0.0728695</v>
      </c>
      <c r="GH309">
        <v>32683.2</v>
      </c>
      <c r="GI309">
        <v>35955.6</v>
      </c>
      <c r="GJ309">
        <v>35315.9</v>
      </c>
      <c r="GK309">
        <v>38913.1</v>
      </c>
      <c r="GL309">
        <v>46498.4</v>
      </c>
      <c r="GM309">
        <v>52077.8</v>
      </c>
      <c r="GN309">
        <v>55181.4</v>
      </c>
      <c r="GO309">
        <v>62376.1</v>
      </c>
      <c r="GP309">
        <v>2.15145</v>
      </c>
      <c r="GQ309">
        <v>2.31297</v>
      </c>
      <c r="GR309">
        <v>0.0845119</v>
      </c>
      <c r="GS309">
        <v>0</v>
      </c>
      <c r="GT309">
        <v>23.5364</v>
      </c>
      <c r="GU309">
        <v>999.9</v>
      </c>
      <c r="GV309">
        <v>46.02</v>
      </c>
      <c r="GW309">
        <v>23.947</v>
      </c>
      <c r="GX309">
        <v>15.1839</v>
      </c>
      <c r="GY309">
        <v>55.8067</v>
      </c>
      <c r="GZ309">
        <v>34.6795</v>
      </c>
      <c r="HA309">
        <v>2</v>
      </c>
      <c r="HB309">
        <v>-0.0297993</v>
      </c>
      <c r="HC309">
        <v>0</v>
      </c>
      <c r="HD309">
        <v>20.1794</v>
      </c>
      <c r="HE309">
        <v>5.19932</v>
      </c>
      <c r="HF309">
        <v>12.0099</v>
      </c>
      <c r="HG309">
        <v>4.97575</v>
      </c>
      <c r="HH309">
        <v>3.29388</v>
      </c>
      <c r="HI309">
        <v>457</v>
      </c>
      <c r="HJ309">
        <v>9999</v>
      </c>
      <c r="HK309">
        <v>9999</v>
      </c>
      <c r="HL309">
        <v>8593.3</v>
      </c>
      <c r="HM309">
        <v>1.86266</v>
      </c>
      <c r="HN309">
        <v>1.8678</v>
      </c>
      <c r="HO309">
        <v>1.86752</v>
      </c>
      <c r="HP309">
        <v>1.86859</v>
      </c>
      <c r="HQ309">
        <v>1.86951</v>
      </c>
      <c r="HR309">
        <v>1.86554</v>
      </c>
      <c r="HS309">
        <v>1.86672</v>
      </c>
      <c r="HT309">
        <v>1.8681</v>
      </c>
      <c r="HU309">
        <v>5</v>
      </c>
      <c r="HV309">
        <v>0</v>
      </c>
      <c r="HW309">
        <v>0</v>
      </c>
      <c r="HX309">
        <v>0</v>
      </c>
      <c r="HY309" t="s">
        <v>423</v>
      </c>
      <c r="HZ309" t="s">
        <v>424</v>
      </c>
      <c r="IA309" t="s">
        <v>425</v>
      </c>
      <c r="IB309" t="s">
        <v>425</v>
      </c>
      <c r="IC309" t="s">
        <v>425</v>
      </c>
      <c r="ID309" t="s">
        <v>425</v>
      </c>
      <c r="IE309">
        <v>0</v>
      </c>
      <c r="IF309">
        <v>100</v>
      </c>
      <c r="IG309">
        <v>100</v>
      </c>
      <c r="IH309">
        <v>3.367</v>
      </c>
      <c r="II309">
        <v>0.0828</v>
      </c>
      <c r="IJ309">
        <v>2.1281692141418</v>
      </c>
      <c r="IK309">
        <v>0.00126289029031032</v>
      </c>
      <c r="IL309">
        <v>1.41772891061911e-08</v>
      </c>
      <c r="IM309">
        <v>3.84268295795709e-11</v>
      </c>
      <c r="IN309">
        <v>-0.00961934716735676</v>
      </c>
      <c r="IO309">
        <v>-0.0181798780298593</v>
      </c>
      <c r="IP309">
        <v>0.00198435848900387</v>
      </c>
      <c r="IQ309">
        <v>-1.69116240974151e-05</v>
      </c>
      <c r="IR309">
        <v>-3</v>
      </c>
      <c r="IS309">
        <v>2251</v>
      </c>
      <c r="IT309">
        <v>1</v>
      </c>
      <c r="IU309">
        <v>27</v>
      </c>
      <c r="IV309">
        <v>5980.4</v>
      </c>
      <c r="IW309">
        <v>5980.5</v>
      </c>
      <c r="IX309">
        <v>0.148926</v>
      </c>
      <c r="IY309">
        <v>4.99756</v>
      </c>
      <c r="IZ309">
        <v>2.24854</v>
      </c>
      <c r="JA309">
        <v>2.60254</v>
      </c>
      <c r="JB309">
        <v>1.99585</v>
      </c>
      <c r="JC309">
        <v>2.34253</v>
      </c>
      <c r="JD309">
        <v>28.1642</v>
      </c>
      <c r="JE309">
        <v>14.3947</v>
      </c>
      <c r="JF309">
        <v>2</v>
      </c>
      <c r="JG309">
        <v>620.934</v>
      </c>
      <c r="JH309">
        <v>750.694</v>
      </c>
      <c r="JI309">
        <v>25.2555</v>
      </c>
      <c r="JJ309">
        <v>26.8125</v>
      </c>
      <c r="JK309">
        <v>30.0005</v>
      </c>
      <c r="JL309">
        <v>26.7023</v>
      </c>
      <c r="JM309">
        <v>26.6363</v>
      </c>
      <c r="JN309">
        <v>-1</v>
      </c>
      <c r="JO309">
        <v>-30</v>
      </c>
      <c r="JP309">
        <v>-30</v>
      </c>
      <c r="JQ309">
        <v>-999.9</v>
      </c>
      <c r="JR309">
        <v>420.1</v>
      </c>
      <c r="JS309">
        <v>0</v>
      </c>
      <c r="JT309">
        <v>102.38</v>
      </c>
      <c r="JU309">
        <v>103.851</v>
      </c>
    </row>
    <row r="310" spans="1:281">
      <c r="A310">
        <v>294</v>
      </c>
      <c r="B310">
        <v>1654198040</v>
      </c>
      <c r="C310">
        <v>17582.9000000954</v>
      </c>
      <c r="D310" t="s">
        <v>1011</v>
      </c>
      <c r="E310" t="s">
        <v>1012</v>
      </c>
      <c r="F310">
        <v>5</v>
      </c>
      <c r="G310" t="s">
        <v>417</v>
      </c>
      <c r="H310" t="s">
        <v>418</v>
      </c>
      <c r="I310">
        <v>1654198037</v>
      </c>
      <c r="J310">
        <f>(K310)/1000</f>
        <v>0</v>
      </c>
      <c r="K310">
        <f>IF(CZ310, AN310, AH310)</f>
        <v>0</v>
      </c>
      <c r="L310">
        <f>IF(CZ310, AI310, AG310)</f>
        <v>0</v>
      </c>
      <c r="M310">
        <f>DB310 - IF(AU310&gt;1, L310*CV310*100.0/(AW310*DP310), 0)</f>
        <v>0</v>
      </c>
      <c r="N310">
        <f>((T310-J310/2)*M310-L310)/(T310+J310/2)</f>
        <v>0</v>
      </c>
      <c r="O310">
        <f>N310*(DI310+DJ310)/1000.0</f>
        <v>0</v>
      </c>
      <c r="P310">
        <f>(DB310 - IF(AU310&gt;1, L310*CV310*100.0/(AW310*DP310), 0))*(DI310+DJ310)/1000.0</f>
        <v>0</v>
      </c>
      <c r="Q310">
        <f>2.0/((1/S310-1/R310)+SIGN(S310)*SQRT((1/S310-1/R310)*(1/S310-1/R310) + 4*CW310/((CW310+1)*(CW310+1))*(2*1/S310*1/R310-1/R310*1/R310)))</f>
        <v>0</v>
      </c>
      <c r="R310">
        <f>IF(LEFT(CX310,1)&lt;&gt;"0",IF(LEFT(CX310,1)="1",3.0,CY310),$D$5+$E$5*(DP310*DI310/($K$5*1000))+$F$5*(DP310*DI310/($K$5*1000))*MAX(MIN(CV310,$J$5),$I$5)*MAX(MIN(CV310,$J$5),$I$5)+$G$5*MAX(MIN(CV310,$J$5),$I$5)*(DP310*DI310/($K$5*1000))+$H$5*(DP310*DI310/($K$5*1000))*(DP310*DI310/($K$5*1000)))</f>
        <v>0</v>
      </c>
      <c r="S310">
        <f>J310*(1000-(1000*0.61365*exp(17.502*W310/(240.97+W310))/(DI310+DJ310)+DD310)/2)/(1000*0.61365*exp(17.502*W310/(240.97+W310))/(DI310+DJ310)-DD310)</f>
        <v>0</v>
      </c>
      <c r="T310">
        <f>1/((CW310+1)/(Q310/1.6)+1/(R310/1.37)) + CW310/((CW310+1)/(Q310/1.6) + CW310/(R310/1.37))</f>
        <v>0</v>
      </c>
      <c r="U310">
        <f>(CR310*CU310)</f>
        <v>0</v>
      </c>
      <c r="V310">
        <f>(DK310+(U310+2*0.95*5.67E-8*(((DK310+$B$7)+273)^4-(DK310+273)^4)-44100*J310)/(1.84*29.3*R310+8*0.95*5.67E-8*(DK310+273)^3))</f>
        <v>0</v>
      </c>
      <c r="W310">
        <f>($C$7*DL310+$D$7*DM310+$E$7*V310)</f>
        <v>0</v>
      </c>
      <c r="X310">
        <f>0.61365*exp(17.502*W310/(240.97+W310))</f>
        <v>0</v>
      </c>
      <c r="Y310">
        <f>(Z310/AA310*100)</f>
        <v>0</v>
      </c>
      <c r="Z310">
        <f>DD310*(DI310+DJ310)/1000</f>
        <v>0</v>
      </c>
      <c r="AA310">
        <f>0.61365*exp(17.502*DK310/(240.97+DK310))</f>
        <v>0</v>
      </c>
      <c r="AB310">
        <f>(X310-DD310*(DI310+DJ310)/1000)</f>
        <v>0</v>
      </c>
      <c r="AC310">
        <f>(-J310*44100)</f>
        <v>0</v>
      </c>
      <c r="AD310">
        <f>2*29.3*R310*0.92*(DK310-W310)</f>
        <v>0</v>
      </c>
      <c r="AE310">
        <f>2*0.95*5.67E-8*(((DK310+$B$7)+273)^4-(W310+273)^4)</f>
        <v>0</v>
      </c>
      <c r="AF310">
        <f>U310+AE310+AC310+AD310</f>
        <v>0</v>
      </c>
      <c r="AG310">
        <f>DH310*AU310*(DC310-DB310*(1000-AU310*DE310)/(1000-AU310*DD310))/(100*CV310)</f>
        <v>0</v>
      </c>
      <c r="AH310">
        <f>1000*DH310*AU310*(DD310-DE310)/(100*CV310*(1000-AU310*DD310))</f>
        <v>0</v>
      </c>
      <c r="AI310">
        <f>(AJ310 - AK310 - DI310*1E3/(8.314*(DK310+273.15)) * AM310/DH310 * AL310) * DH310/(100*CV310) * (1000 - DE310)/1000</f>
        <v>0</v>
      </c>
      <c r="AJ310">
        <v>910.850780345533</v>
      </c>
      <c r="AK310">
        <v>913.071678787879</v>
      </c>
      <c r="AL310">
        <v>-0.727469974472581</v>
      </c>
      <c r="AM310">
        <v>66.9187214372058</v>
      </c>
      <c r="AN310">
        <f>(AP310 - AO310 + DI310*1E3/(8.314*(DK310+273.15)) * AR310/DH310 * AQ310) * DH310/(100*CV310) * 1000/(1000 - AP310)</f>
        <v>0</v>
      </c>
      <c r="AO310">
        <v>14.0999959108324</v>
      </c>
      <c r="AP310">
        <v>14.1285715151515</v>
      </c>
      <c r="AQ310">
        <v>-0.0201254456203285</v>
      </c>
      <c r="AR310">
        <v>78.3317993378025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MAX(0,($B$13+$C$13*DP310)/(1+$D$13*DP310)*DI310/(DK310+273)*$E$13)</f>
        <v>0</v>
      </c>
      <c r="AX310" t="s">
        <v>419</v>
      </c>
      <c r="AY310" t="s">
        <v>419</v>
      </c>
      <c r="AZ310">
        <v>0</v>
      </c>
      <c r="BA310">
        <v>0</v>
      </c>
      <c r="BB310">
        <f>1-AZ310/BA310</f>
        <v>0</v>
      </c>
      <c r="BC310">
        <v>0</v>
      </c>
      <c r="BD310" t="s">
        <v>419</v>
      </c>
      <c r="BE310" t="s">
        <v>419</v>
      </c>
      <c r="BF310">
        <v>0</v>
      </c>
      <c r="BG310">
        <v>0</v>
      </c>
      <c r="BH310">
        <f>1-BF310/BG310</f>
        <v>0</v>
      </c>
      <c r="BI310">
        <v>0.5</v>
      </c>
      <c r="BJ310">
        <f>CS310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419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f>$B$11*DQ310+$C$11*DR310+$F$11*EC310*(1-EF310)</f>
        <v>0</v>
      </c>
      <c r="CS310">
        <f>CR310*CT310</f>
        <v>0</v>
      </c>
      <c r="CT310">
        <f>($B$11*$D$9+$C$11*$D$9+$F$11*((EP310+EH310)/MAX(EP310+EH310+EQ310, 0.1)*$I$9+EQ310/MAX(EP310+EH310+EQ310, 0.1)*$J$9))/($B$11+$C$11+$F$11)</f>
        <v>0</v>
      </c>
      <c r="CU310">
        <f>($B$11*$K$9+$C$11*$K$9+$F$11*((EP310+EH310)/MAX(EP310+EH310+EQ310, 0.1)*$P$9+EQ310/MAX(EP310+EH310+EQ310, 0.1)*$Q$9))/($B$11+$C$11+$F$11)</f>
        <v>0</v>
      </c>
      <c r="CV310">
        <v>6</v>
      </c>
      <c r="CW310">
        <v>0.5</v>
      </c>
      <c r="CX310" t="s">
        <v>420</v>
      </c>
      <c r="CY310">
        <v>2</v>
      </c>
      <c r="CZ310" t="b">
        <v>1</v>
      </c>
      <c r="DA310">
        <v>1654198037</v>
      </c>
      <c r="DB310">
        <v>901.987909090909</v>
      </c>
      <c r="DC310">
        <v>898.387181818182</v>
      </c>
      <c r="DD310">
        <v>14.1341181818182</v>
      </c>
      <c r="DE310">
        <v>14.1114636363636</v>
      </c>
      <c r="DF310">
        <v>898.685545454545</v>
      </c>
      <c r="DG310">
        <v>14.0542272727273</v>
      </c>
      <c r="DH310">
        <v>600.007636363636</v>
      </c>
      <c r="DI310">
        <v>90.4780727272727</v>
      </c>
      <c r="DJ310">
        <v>0.0999817090909091</v>
      </c>
      <c r="DK310">
        <v>25.2963636363636</v>
      </c>
      <c r="DL310">
        <v>24.9409181818182</v>
      </c>
      <c r="DM310">
        <v>999.9</v>
      </c>
      <c r="DN310">
        <v>0</v>
      </c>
      <c r="DO310">
        <v>0</v>
      </c>
      <c r="DP310">
        <v>9999.54545454545</v>
      </c>
      <c r="DQ310">
        <v>0</v>
      </c>
      <c r="DR310">
        <v>919.068090909091</v>
      </c>
      <c r="DS310">
        <v>3.60097454545455</v>
      </c>
      <c r="DT310">
        <v>914.919636363636</v>
      </c>
      <c r="DU310">
        <v>911.245909090909</v>
      </c>
      <c r="DV310">
        <v>0.0226428363636364</v>
      </c>
      <c r="DW310">
        <v>898.387181818182</v>
      </c>
      <c r="DX310">
        <v>14.1114636363636</v>
      </c>
      <c r="DY310">
        <v>1.27882818181818</v>
      </c>
      <c r="DZ310">
        <v>1.27677909090909</v>
      </c>
      <c r="EA310">
        <v>10.5522818181818</v>
      </c>
      <c r="EB310">
        <v>10.5276</v>
      </c>
      <c r="EC310">
        <v>0</v>
      </c>
      <c r="ED310">
        <v>0</v>
      </c>
      <c r="EE310">
        <v>0</v>
      </c>
      <c r="EF310">
        <v>0</v>
      </c>
      <c r="EG310">
        <v>-4.95454545454545</v>
      </c>
      <c r="EH310">
        <v>0</v>
      </c>
      <c r="EI310">
        <v>32.2727272727273</v>
      </c>
      <c r="EJ310">
        <v>-0.772727272727273</v>
      </c>
      <c r="EK310">
        <v>34.1020909090909</v>
      </c>
      <c r="EL310">
        <v>38.7327272727273</v>
      </c>
      <c r="EM310">
        <v>36.062</v>
      </c>
      <c r="EN310">
        <v>37.8917272727273</v>
      </c>
      <c r="EO310">
        <v>34.9541818181818</v>
      </c>
      <c r="EP310">
        <v>0</v>
      </c>
      <c r="EQ310">
        <v>0</v>
      </c>
      <c r="ER310">
        <v>0</v>
      </c>
      <c r="ES310">
        <v>1654198041.1</v>
      </c>
      <c r="ET310">
        <v>0</v>
      </c>
      <c r="EU310">
        <v>2.8</v>
      </c>
      <c r="EV310">
        <v>-42.5000000534913</v>
      </c>
      <c r="EW310">
        <v>24.1153839065949</v>
      </c>
      <c r="EX310">
        <v>33.98</v>
      </c>
      <c r="EY310">
        <v>15</v>
      </c>
      <c r="EZ310">
        <v>0</v>
      </c>
      <c r="FA310" t="s">
        <v>421</v>
      </c>
      <c r="FB310">
        <v>1653839153.1</v>
      </c>
      <c r="FC310">
        <v>1653839148.6</v>
      </c>
      <c r="FD310">
        <v>0</v>
      </c>
      <c r="FE310">
        <v>0.832</v>
      </c>
      <c r="FF310">
        <v>0.044</v>
      </c>
      <c r="FG310">
        <v>2.673</v>
      </c>
      <c r="FH310">
        <v>0.008</v>
      </c>
      <c r="FI310">
        <v>427</v>
      </c>
      <c r="FJ310">
        <v>11</v>
      </c>
      <c r="FK310">
        <v>0.49</v>
      </c>
      <c r="FL310">
        <v>0.23</v>
      </c>
      <c r="FM310">
        <v>3.94414290322581</v>
      </c>
      <c r="FN310">
        <v>-3.66209177419357</v>
      </c>
      <c r="FO310">
        <v>0.284575660818491</v>
      </c>
      <c r="FP310">
        <v>-1</v>
      </c>
      <c r="FQ310">
        <v>2.56</v>
      </c>
      <c r="FR310">
        <v>-65.2307688816059</v>
      </c>
      <c r="FS310">
        <v>12.595491256795</v>
      </c>
      <c r="FT310">
        <v>0</v>
      </c>
      <c r="FU310">
        <v>0.0802371</v>
      </c>
      <c r="FV310">
        <v>0.45480945</v>
      </c>
      <c r="FW310">
        <v>0.150648382055601</v>
      </c>
      <c r="FX310">
        <v>0</v>
      </c>
      <c r="FY310">
        <v>0</v>
      </c>
      <c r="FZ310">
        <v>2</v>
      </c>
      <c r="GA310" t="s">
        <v>422</v>
      </c>
      <c r="GB310">
        <v>3.20478</v>
      </c>
      <c r="GC310">
        <v>2.7548</v>
      </c>
      <c r="GD310">
        <v>0.155831</v>
      </c>
      <c r="GE310">
        <v>0.155771</v>
      </c>
      <c r="GF310">
        <v>0.0710939</v>
      </c>
      <c r="GG310">
        <v>0.0726052</v>
      </c>
      <c r="GH310">
        <v>32892.5</v>
      </c>
      <c r="GI310">
        <v>36183.2</v>
      </c>
      <c r="GJ310">
        <v>35312.7</v>
      </c>
      <c r="GK310">
        <v>38909.1</v>
      </c>
      <c r="GL310">
        <v>46513.1</v>
      </c>
      <c r="GM310">
        <v>52087.6</v>
      </c>
      <c r="GN310">
        <v>55177.2</v>
      </c>
      <c r="GO310">
        <v>62370.2</v>
      </c>
      <c r="GP310">
        <v>2.15037</v>
      </c>
      <c r="GQ310">
        <v>2.3114</v>
      </c>
      <c r="GR310">
        <v>0.0842959</v>
      </c>
      <c r="GS310">
        <v>0</v>
      </c>
      <c r="GT310">
        <v>23.5563</v>
      </c>
      <c r="GU310">
        <v>999.9</v>
      </c>
      <c r="GV310">
        <v>45.703</v>
      </c>
      <c r="GW310">
        <v>24.048</v>
      </c>
      <c r="GX310">
        <v>15.1721</v>
      </c>
      <c r="GY310">
        <v>55.2067</v>
      </c>
      <c r="GZ310">
        <v>35.02</v>
      </c>
      <c r="HA310">
        <v>2</v>
      </c>
      <c r="HB310">
        <v>-0.0252973</v>
      </c>
      <c r="HC310">
        <v>0</v>
      </c>
      <c r="HD310">
        <v>20.1817</v>
      </c>
      <c r="HE310">
        <v>5.20172</v>
      </c>
      <c r="HF310">
        <v>12.0099</v>
      </c>
      <c r="HG310">
        <v>4.97575</v>
      </c>
      <c r="HH310">
        <v>3.29388</v>
      </c>
      <c r="HI310">
        <v>457</v>
      </c>
      <c r="HJ310">
        <v>9999</v>
      </c>
      <c r="HK310">
        <v>9999</v>
      </c>
      <c r="HL310">
        <v>8593.3</v>
      </c>
      <c r="HM310">
        <v>1.86267</v>
      </c>
      <c r="HN310">
        <v>1.86782</v>
      </c>
      <c r="HO310">
        <v>1.86752</v>
      </c>
      <c r="HP310">
        <v>1.86859</v>
      </c>
      <c r="HQ310">
        <v>1.86951</v>
      </c>
      <c r="HR310">
        <v>1.86554</v>
      </c>
      <c r="HS310">
        <v>1.86675</v>
      </c>
      <c r="HT310">
        <v>1.86812</v>
      </c>
      <c r="HU310">
        <v>5</v>
      </c>
      <c r="HV310">
        <v>0</v>
      </c>
      <c r="HW310">
        <v>0</v>
      </c>
      <c r="HX310">
        <v>0</v>
      </c>
      <c r="HY310" t="s">
        <v>423</v>
      </c>
      <c r="HZ310" t="s">
        <v>424</v>
      </c>
      <c r="IA310" t="s">
        <v>425</v>
      </c>
      <c r="IB310" t="s">
        <v>425</v>
      </c>
      <c r="IC310" t="s">
        <v>425</v>
      </c>
      <c r="ID310" t="s">
        <v>425</v>
      </c>
      <c r="IE310">
        <v>0</v>
      </c>
      <c r="IF310">
        <v>100</v>
      </c>
      <c r="IG310">
        <v>100</v>
      </c>
      <c r="IH310">
        <v>3.299</v>
      </c>
      <c r="II310">
        <v>0.0802</v>
      </c>
      <c r="IJ310">
        <v>2.1281692141418</v>
      </c>
      <c r="IK310">
        <v>0.00126289029031032</v>
      </c>
      <c r="IL310">
        <v>1.41772891061911e-08</v>
      </c>
      <c r="IM310">
        <v>3.84268295795709e-11</v>
      </c>
      <c r="IN310">
        <v>-0.00961934716735676</v>
      </c>
      <c r="IO310">
        <v>-0.0181798780298593</v>
      </c>
      <c r="IP310">
        <v>0.00198435848900387</v>
      </c>
      <c r="IQ310">
        <v>-1.69116240974151e-05</v>
      </c>
      <c r="IR310">
        <v>-3</v>
      </c>
      <c r="IS310">
        <v>2251</v>
      </c>
      <c r="IT310">
        <v>1</v>
      </c>
      <c r="IU310">
        <v>27</v>
      </c>
      <c r="IV310">
        <v>5981.4</v>
      </c>
      <c r="IW310">
        <v>5981.5</v>
      </c>
      <c r="IX310">
        <v>0.148926</v>
      </c>
      <c r="IY310">
        <v>4.99756</v>
      </c>
      <c r="IZ310">
        <v>2.24854</v>
      </c>
      <c r="JA310">
        <v>2.6001</v>
      </c>
      <c r="JB310">
        <v>1.99585</v>
      </c>
      <c r="JC310">
        <v>2.31323</v>
      </c>
      <c r="JD310">
        <v>28.2482</v>
      </c>
      <c r="JE310">
        <v>14.3772</v>
      </c>
      <c r="JF310">
        <v>2</v>
      </c>
      <c r="JG310">
        <v>620.791</v>
      </c>
      <c r="JH310">
        <v>750.116</v>
      </c>
      <c r="JI310">
        <v>25.3098</v>
      </c>
      <c r="JJ310">
        <v>26.8695</v>
      </c>
      <c r="JK310">
        <v>30.0004</v>
      </c>
      <c r="JL310">
        <v>26.7635</v>
      </c>
      <c r="JM310">
        <v>26.6983</v>
      </c>
      <c r="JN310">
        <v>-1</v>
      </c>
      <c r="JO310">
        <v>-30</v>
      </c>
      <c r="JP310">
        <v>-30</v>
      </c>
      <c r="JQ310">
        <v>-999.9</v>
      </c>
      <c r="JR310">
        <v>420.1</v>
      </c>
      <c r="JS310">
        <v>0</v>
      </c>
      <c r="JT310">
        <v>102.371</v>
      </c>
      <c r="JU310">
        <v>103.841</v>
      </c>
    </row>
    <row r="311" spans="1:281">
      <c r="A311">
        <v>295</v>
      </c>
      <c r="B311">
        <v>1654198100</v>
      </c>
      <c r="C311">
        <v>17642.9000000954</v>
      </c>
      <c r="D311" t="s">
        <v>1013</v>
      </c>
      <c r="E311" t="s">
        <v>1014</v>
      </c>
      <c r="F311">
        <v>5</v>
      </c>
      <c r="G311" t="s">
        <v>417</v>
      </c>
      <c r="H311" t="s">
        <v>418</v>
      </c>
      <c r="I311">
        <v>1654198097</v>
      </c>
      <c r="J311">
        <f>(K311)/1000</f>
        <v>0</v>
      </c>
      <c r="K311">
        <f>IF(CZ311, AN311, AH311)</f>
        <v>0</v>
      </c>
      <c r="L311">
        <f>IF(CZ311, AI311, AG311)</f>
        <v>0</v>
      </c>
      <c r="M311">
        <f>DB311 - IF(AU311&gt;1, L311*CV311*100.0/(AW311*DP311), 0)</f>
        <v>0</v>
      </c>
      <c r="N311">
        <f>((T311-J311/2)*M311-L311)/(T311+J311/2)</f>
        <v>0</v>
      </c>
      <c r="O311">
        <f>N311*(DI311+DJ311)/1000.0</f>
        <v>0</v>
      </c>
      <c r="P311">
        <f>(DB311 - IF(AU311&gt;1, L311*CV311*100.0/(AW311*DP311), 0))*(DI311+DJ311)/1000.0</f>
        <v>0</v>
      </c>
      <c r="Q311">
        <f>2.0/((1/S311-1/R311)+SIGN(S311)*SQRT((1/S311-1/R311)*(1/S311-1/R311) + 4*CW311/((CW311+1)*(CW311+1))*(2*1/S311*1/R311-1/R311*1/R311)))</f>
        <v>0</v>
      </c>
      <c r="R311">
        <f>IF(LEFT(CX311,1)&lt;&gt;"0",IF(LEFT(CX311,1)="1",3.0,CY311),$D$5+$E$5*(DP311*DI311/($K$5*1000))+$F$5*(DP311*DI311/($K$5*1000))*MAX(MIN(CV311,$J$5),$I$5)*MAX(MIN(CV311,$J$5),$I$5)+$G$5*MAX(MIN(CV311,$J$5),$I$5)*(DP311*DI311/($K$5*1000))+$H$5*(DP311*DI311/($K$5*1000))*(DP311*DI311/($K$5*1000)))</f>
        <v>0</v>
      </c>
      <c r="S311">
        <f>J311*(1000-(1000*0.61365*exp(17.502*W311/(240.97+W311))/(DI311+DJ311)+DD311)/2)/(1000*0.61365*exp(17.502*W311/(240.97+W311))/(DI311+DJ311)-DD311)</f>
        <v>0</v>
      </c>
      <c r="T311">
        <f>1/((CW311+1)/(Q311/1.6)+1/(R311/1.37)) + CW311/((CW311+1)/(Q311/1.6) + CW311/(R311/1.37))</f>
        <v>0</v>
      </c>
      <c r="U311">
        <f>(CR311*CU311)</f>
        <v>0</v>
      </c>
      <c r="V311">
        <f>(DK311+(U311+2*0.95*5.67E-8*(((DK311+$B$7)+273)^4-(DK311+273)^4)-44100*J311)/(1.84*29.3*R311+8*0.95*5.67E-8*(DK311+273)^3))</f>
        <v>0</v>
      </c>
      <c r="W311">
        <f>($C$7*DL311+$D$7*DM311+$E$7*V311)</f>
        <v>0</v>
      </c>
      <c r="X311">
        <f>0.61365*exp(17.502*W311/(240.97+W311))</f>
        <v>0</v>
      </c>
      <c r="Y311">
        <f>(Z311/AA311*100)</f>
        <v>0</v>
      </c>
      <c r="Z311">
        <f>DD311*(DI311+DJ311)/1000</f>
        <v>0</v>
      </c>
      <c r="AA311">
        <f>0.61365*exp(17.502*DK311/(240.97+DK311))</f>
        <v>0</v>
      </c>
      <c r="AB311">
        <f>(X311-DD311*(DI311+DJ311)/1000)</f>
        <v>0</v>
      </c>
      <c r="AC311">
        <f>(-J311*44100)</f>
        <v>0</v>
      </c>
      <c r="AD311">
        <f>2*29.3*R311*0.92*(DK311-W311)</f>
        <v>0</v>
      </c>
      <c r="AE311">
        <f>2*0.95*5.67E-8*(((DK311+$B$7)+273)^4-(W311+273)^4)</f>
        <v>0</v>
      </c>
      <c r="AF311">
        <f>U311+AE311+AC311+AD311</f>
        <v>0</v>
      </c>
      <c r="AG311">
        <f>DH311*AU311*(DC311-DB311*(1000-AU311*DE311)/(1000-AU311*DD311))/(100*CV311)</f>
        <v>0</v>
      </c>
      <c r="AH311">
        <f>1000*DH311*AU311*(DD311-DE311)/(100*CV311*(1000-AU311*DD311))</f>
        <v>0</v>
      </c>
      <c r="AI311">
        <f>(AJ311 - AK311 - DI311*1E3/(8.314*(DK311+273.15)) * AM311/DH311 * AL311) * DH311/(100*CV311) * (1000 - DE311)/1000</f>
        <v>0</v>
      </c>
      <c r="AJ311">
        <v>937.809891552699</v>
      </c>
      <c r="AK311">
        <v>920.067945454545</v>
      </c>
      <c r="AL311">
        <v>4.312377386258</v>
      </c>
      <c r="AM311">
        <v>66.9187214372058</v>
      </c>
      <c r="AN311">
        <f>(AP311 - AO311 + DI311*1E3/(8.314*(DK311+273.15)) * AR311/DH311 * AQ311) * DH311/(100*CV311) * 1000/(1000 - AP311)</f>
        <v>0</v>
      </c>
      <c r="AO311">
        <v>14.2199893797272</v>
      </c>
      <c r="AP311">
        <v>14.2506224242424</v>
      </c>
      <c r="AQ311">
        <v>-0.0198764644006661</v>
      </c>
      <c r="AR311">
        <v>78.3317993378025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MAX(0,($B$13+$C$13*DP311)/(1+$D$13*DP311)*DI311/(DK311+273)*$E$13)</f>
        <v>0</v>
      </c>
      <c r="AX311" t="s">
        <v>419</v>
      </c>
      <c r="AY311" t="s">
        <v>419</v>
      </c>
      <c r="AZ311">
        <v>0</v>
      </c>
      <c r="BA311">
        <v>0</v>
      </c>
      <c r="BB311">
        <f>1-AZ311/BA311</f>
        <v>0</v>
      </c>
      <c r="BC311">
        <v>0</v>
      </c>
      <c r="BD311" t="s">
        <v>419</v>
      </c>
      <c r="BE311" t="s">
        <v>419</v>
      </c>
      <c r="BF311">
        <v>0</v>
      </c>
      <c r="BG311">
        <v>0</v>
      </c>
      <c r="BH311">
        <f>1-BF311/BG311</f>
        <v>0</v>
      </c>
      <c r="BI311">
        <v>0.5</v>
      </c>
      <c r="BJ311">
        <f>CS311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419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f>$B$11*DQ311+$C$11*DR311+$F$11*EC311*(1-EF311)</f>
        <v>0</v>
      </c>
      <c r="CS311">
        <f>CR311*CT311</f>
        <v>0</v>
      </c>
      <c r="CT311">
        <f>($B$11*$D$9+$C$11*$D$9+$F$11*((EP311+EH311)/MAX(EP311+EH311+EQ311, 0.1)*$I$9+EQ311/MAX(EP311+EH311+EQ311, 0.1)*$J$9))/($B$11+$C$11+$F$11)</f>
        <v>0</v>
      </c>
      <c r="CU311">
        <f>($B$11*$K$9+$C$11*$K$9+$F$11*((EP311+EH311)/MAX(EP311+EH311+EQ311, 0.1)*$P$9+EQ311/MAX(EP311+EH311+EQ311, 0.1)*$Q$9))/($B$11+$C$11+$F$11)</f>
        <v>0</v>
      </c>
      <c r="CV311">
        <v>6</v>
      </c>
      <c r="CW311">
        <v>0.5</v>
      </c>
      <c r="CX311" t="s">
        <v>420</v>
      </c>
      <c r="CY311">
        <v>2</v>
      </c>
      <c r="CZ311" t="b">
        <v>1</v>
      </c>
      <c r="DA311">
        <v>1654198097</v>
      </c>
      <c r="DB311">
        <v>895.843636363636</v>
      </c>
      <c r="DC311">
        <v>918.786272727273</v>
      </c>
      <c r="DD311">
        <v>14.2625</v>
      </c>
      <c r="DE311">
        <v>14.2292545454545</v>
      </c>
      <c r="DF311">
        <v>892.549727272727</v>
      </c>
      <c r="DG311">
        <v>14.1791545454545</v>
      </c>
      <c r="DH311">
        <v>600.034454545455</v>
      </c>
      <c r="DI311">
        <v>90.4765909090909</v>
      </c>
      <c r="DJ311">
        <v>0.100048418181818</v>
      </c>
      <c r="DK311">
        <v>25.3212090909091</v>
      </c>
      <c r="DL311">
        <v>24.9684363636364</v>
      </c>
      <c r="DM311">
        <v>999.9</v>
      </c>
      <c r="DN311">
        <v>0</v>
      </c>
      <c r="DO311">
        <v>0</v>
      </c>
      <c r="DP311">
        <v>9985.45454545455</v>
      </c>
      <c r="DQ311">
        <v>0</v>
      </c>
      <c r="DR311">
        <v>919.065636363636</v>
      </c>
      <c r="DS311">
        <v>-22.9428181818182</v>
      </c>
      <c r="DT311">
        <v>908.805181818182</v>
      </c>
      <c r="DU311">
        <v>932.048272727273</v>
      </c>
      <c r="DV311">
        <v>0.0332544545454545</v>
      </c>
      <c r="DW311">
        <v>918.786272727273</v>
      </c>
      <c r="DX311">
        <v>14.2292545454545</v>
      </c>
      <c r="DY311">
        <v>1.29042181818182</v>
      </c>
      <c r="DZ311">
        <v>1.28741363636364</v>
      </c>
      <c r="EA311">
        <v>10.6877545454545</v>
      </c>
      <c r="EB311">
        <v>10.6522909090909</v>
      </c>
      <c r="EC311">
        <v>0</v>
      </c>
      <c r="ED311">
        <v>0</v>
      </c>
      <c r="EE311">
        <v>0</v>
      </c>
      <c r="EF311">
        <v>0</v>
      </c>
      <c r="EG311">
        <v>4.09090909090909</v>
      </c>
      <c r="EH311">
        <v>0</v>
      </c>
      <c r="EI311">
        <v>31.9545454545455</v>
      </c>
      <c r="EJ311">
        <v>-2.22727272727273</v>
      </c>
      <c r="EK311">
        <v>34.25</v>
      </c>
      <c r="EL311">
        <v>39.7156363636364</v>
      </c>
      <c r="EM311">
        <v>36.3919090909091</v>
      </c>
      <c r="EN311">
        <v>39.0394545454545</v>
      </c>
      <c r="EO311">
        <v>35.2556363636364</v>
      </c>
      <c r="EP311">
        <v>0</v>
      </c>
      <c r="EQ311">
        <v>0</v>
      </c>
      <c r="ER311">
        <v>0</v>
      </c>
      <c r="ES311">
        <v>1654198101.1</v>
      </c>
      <c r="ET311">
        <v>0</v>
      </c>
      <c r="EU311">
        <v>0.44</v>
      </c>
      <c r="EV311">
        <v>-42.8846167566978</v>
      </c>
      <c r="EW311">
        <v>-49.1153837812723</v>
      </c>
      <c r="EX311">
        <v>35.28</v>
      </c>
      <c r="EY311">
        <v>15</v>
      </c>
      <c r="EZ311">
        <v>0</v>
      </c>
      <c r="FA311" t="s">
        <v>421</v>
      </c>
      <c r="FB311">
        <v>1653839153.1</v>
      </c>
      <c r="FC311">
        <v>1653839148.6</v>
      </c>
      <c r="FD311">
        <v>0</v>
      </c>
      <c r="FE311">
        <v>0.832</v>
      </c>
      <c r="FF311">
        <v>0.044</v>
      </c>
      <c r="FG311">
        <v>2.673</v>
      </c>
      <c r="FH311">
        <v>0.008</v>
      </c>
      <c r="FI311">
        <v>427</v>
      </c>
      <c r="FJ311">
        <v>11</v>
      </c>
      <c r="FK311">
        <v>0.49</v>
      </c>
      <c r="FL311">
        <v>0.23</v>
      </c>
      <c r="FM311">
        <v>-8.14461941935484</v>
      </c>
      <c r="FN311">
        <v>-131.173591887097</v>
      </c>
      <c r="FO311">
        <v>13.9534085862154</v>
      </c>
      <c r="FP311">
        <v>-1</v>
      </c>
      <c r="FQ311">
        <v>0.46</v>
      </c>
      <c r="FR311">
        <v>-31.9230780726118</v>
      </c>
      <c r="FS311">
        <v>15.2295239584171</v>
      </c>
      <c r="FT311">
        <v>0</v>
      </c>
      <c r="FU311">
        <v>0.0582149193548387</v>
      </c>
      <c r="FV311">
        <v>0.679908832258065</v>
      </c>
      <c r="FW311">
        <v>0.13940981067408</v>
      </c>
      <c r="FX311">
        <v>0</v>
      </c>
      <c r="FY311">
        <v>0</v>
      </c>
      <c r="FZ311">
        <v>2</v>
      </c>
      <c r="GA311" t="s">
        <v>422</v>
      </c>
      <c r="GB311">
        <v>3.20491</v>
      </c>
      <c r="GC311">
        <v>2.75481</v>
      </c>
      <c r="GD311">
        <v>0.156577</v>
      </c>
      <c r="GE311">
        <v>0.156378</v>
      </c>
      <c r="GF311">
        <v>0.0715137</v>
      </c>
      <c r="GG311">
        <v>0.0728411</v>
      </c>
      <c r="GH311">
        <v>32860.5</v>
      </c>
      <c r="GI311">
        <v>36152.7</v>
      </c>
      <c r="GJ311">
        <v>35309.8</v>
      </c>
      <c r="GK311">
        <v>38904.5</v>
      </c>
      <c r="GL311">
        <v>46488.9</v>
      </c>
      <c r="GM311">
        <v>52068.8</v>
      </c>
      <c r="GN311">
        <v>55173.7</v>
      </c>
      <c r="GO311">
        <v>62363.6</v>
      </c>
      <c r="GP311">
        <v>2.14985</v>
      </c>
      <c r="GQ311">
        <v>2.30982</v>
      </c>
      <c r="GR311">
        <v>0.0851005</v>
      </c>
      <c r="GS311">
        <v>0</v>
      </c>
      <c r="GT311">
        <v>23.5692</v>
      </c>
      <c r="GU311">
        <v>999.9</v>
      </c>
      <c r="GV311">
        <v>45.654</v>
      </c>
      <c r="GW311">
        <v>24.149</v>
      </c>
      <c r="GX311">
        <v>15.2488</v>
      </c>
      <c r="GY311">
        <v>55.5367</v>
      </c>
      <c r="GZ311">
        <v>34.8237</v>
      </c>
      <c r="HA311">
        <v>2</v>
      </c>
      <c r="HB311">
        <v>-0.0212348</v>
      </c>
      <c r="HC311">
        <v>0</v>
      </c>
      <c r="HD311">
        <v>20.1816</v>
      </c>
      <c r="HE311">
        <v>5.20231</v>
      </c>
      <c r="HF311">
        <v>12.0099</v>
      </c>
      <c r="HG311">
        <v>4.97575</v>
      </c>
      <c r="HH311">
        <v>3.29373</v>
      </c>
      <c r="HI311">
        <v>457</v>
      </c>
      <c r="HJ311">
        <v>9999</v>
      </c>
      <c r="HK311">
        <v>9999</v>
      </c>
      <c r="HL311">
        <v>8593.3</v>
      </c>
      <c r="HM311">
        <v>1.86265</v>
      </c>
      <c r="HN311">
        <v>1.86782</v>
      </c>
      <c r="HO311">
        <v>1.86752</v>
      </c>
      <c r="HP311">
        <v>1.86859</v>
      </c>
      <c r="HQ311">
        <v>1.86951</v>
      </c>
      <c r="HR311">
        <v>1.86554</v>
      </c>
      <c r="HS311">
        <v>1.86675</v>
      </c>
      <c r="HT311">
        <v>1.86813</v>
      </c>
      <c r="HU311">
        <v>5</v>
      </c>
      <c r="HV311">
        <v>0</v>
      </c>
      <c r="HW311">
        <v>0</v>
      </c>
      <c r="HX311">
        <v>0</v>
      </c>
      <c r="HY311" t="s">
        <v>423</v>
      </c>
      <c r="HZ311" t="s">
        <v>424</v>
      </c>
      <c r="IA311" t="s">
        <v>425</v>
      </c>
      <c r="IB311" t="s">
        <v>425</v>
      </c>
      <c r="IC311" t="s">
        <v>425</v>
      </c>
      <c r="ID311" t="s">
        <v>425</v>
      </c>
      <c r="IE311">
        <v>0</v>
      </c>
      <c r="IF311">
        <v>100</v>
      </c>
      <c r="IG311">
        <v>100</v>
      </c>
      <c r="IH311">
        <v>3.309</v>
      </c>
      <c r="II311">
        <v>0.0834</v>
      </c>
      <c r="IJ311">
        <v>2.1281692141418</v>
      </c>
      <c r="IK311">
        <v>0.00126289029031032</v>
      </c>
      <c r="IL311">
        <v>1.41772891061911e-08</v>
      </c>
      <c r="IM311">
        <v>3.84268295795709e-11</v>
      </c>
      <c r="IN311">
        <v>-0.00961934716735676</v>
      </c>
      <c r="IO311">
        <v>-0.0181798780298593</v>
      </c>
      <c r="IP311">
        <v>0.00198435848900387</v>
      </c>
      <c r="IQ311">
        <v>-1.69116240974151e-05</v>
      </c>
      <c r="IR311">
        <v>-3</v>
      </c>
      <c r="IS311">
        <v>2251</v>
      </c>
      <c r="IT311">
        <v>1</v>
      </c>
      <c r="IU311">
        <v>27</v>
      </c>
      <c r="IV311">
        <v>5982.4</v>
      </c>
      <c r="IW311">
        <v>5982.5</v>
      </c>
      <c r="IX311">
        <v>0.148926</v>
      </c>
      <c r="IY311">
        <v>4.99756</v>
      </c>
      <c r="IZ311">
        <v>2.24854</v>
      </c>
      <c r="JA311">
        <v>2.6001</v>
      </c>
      <c r="JB311">
        <v>1.99585</v>
      </c>
      <c r="JC311">
        <v>2.2998</v>
      </c>
      <c r="JD311">
        <v>28.3112</v>
      </c>
      <c r="JE311">
        <v>14.3597</v>
      </c>
      <c r="JF311">
        <v>2</v>
      </c>
      <c r="JG311">
        <v>621.032</v>
      </c>
      <c r="JH311">
        <v>749.469</v>
      </c>
      <c r="JI311">
        <v>25.3609</v>
      </c>
      <c r="JJ311">
        <v>26.9224</v>
      </c>
      <c r="JK311">
        <v>30.0004</v>
      </c>
      <c r="JL311">
        <v>26.8207</v>
      </c>
      <c r="JM311">
        <v>26.7555</v>
      </c>
      <c r="JN311">
        <v>-1</v>
      </c>
      <c r="JO311">
        <v>-30</v>
      </c>
      <c r="JP311">
        <v>-30</v>
      </c>
      <c r="JQ311">
        <v>-999.9</v>
      </c>
      <c r="JR311">
        <v>420.1</v>
      </c>
      <c r="JS311">
        <v>0</v>
      </c>
      <c r="JT311">
        <v>102.364</v>
      </c>
      <c r="JU311">
        <v>103.829</v>
      </c>
    </row>
    <row r="312" spans="1:281">
      <c r="A312">
        <v>296</v>
      </c>
      <c r="B312">
        <v>1654198160</v>
      </c>
      <c r="C312">
        <v>17702.9000000954</v>
      </c>
      <c r="D312" t="s">
        <v>1015</v>
      </c>
      <c r="E312" t="s">
        <v>1016</v>
      </c>
      <c r="F312">
        <v>5</v>
      </c>
      <c r="G312" t="s">
        <v>417</v>
      </c>
      <c r="H312" t="s">
        <v>418</v>
      </c>
      <c r="I312">
        <v>1654198157</v>
      </c>
      <c r="J312">
        <f>(K312)/1000</f>
        <v>0</v>
      </c>
      <c r="K312">
        <f>IF(CZ312, AN312, AH312)</f>
        <v>0</v>
      </c>
      <c r="L312">
        <f>IF(CZ312, AI312, AG312)</f>
        <v>0</v>
      </c>
      <c r="M312">
        <f>DB312 - IF(AU312&gt;1, L312*CV312*100.0/(AW312*DP312), 0)</f>
        <v>0</v>
      </c>
      <c r="N312">
        <f>((T312-J312/2)*M312-L312)/(T312+J312/2)</f>
        <v>0</v>
      </c>
      <c r="O312">
        <f>N312*(DI312+DJ312)/1000.0</f>
        <v>0</v>
      </c>
      <c r="P312">
        <f>(DB312 - IF(AU312&gt;1, L312*CV312*100.0/(AW312*DP312), 0))*(DI312+DJ312)/1000.0</f>
        <v>0</v>
      </c>
      <c r="Q312">
        <f>2.0/((1/S312-1/R312)+SIGN(S312)*SQRT((1/S312-1/R312)*(1/S312-1/R312) + 4*CW312/((CW312+1)*(CW312+1))*(2*1/S312*1/R312-1/R312*1/R312)))</f>
        <v>0</v>
      </c>
      <c r="R312">
        <f>IF(LEFT(CX312,1)&lt;&gt;"0",IF(LEFT(CX312,1)="1",3.0,CY312),$D$5+$E$5*(DP312*DI312/($K$5*1000))+$F$5*(DP312*DI312/($K$5*1000))*MAX(MIN(CV312,$J$5),$I$5)*MAX(MIN(CV312,$J$5),$I$5)+$G$5*MAX(MIN(CV312,$J$5),$I$5)*(DP312*DI312/($K$5*1000))+$H$5*(DP312*DI312/($K$5*1000))*(DP312*DI312/($K$5*1000)))</f>
        <v>0</v>
      </c>
      <c r="S312">
        <f>J312*(1000-(1000*0.61365*exp(17.502*W312/(240.97+W312))/(DI312+DJ312)+DD312)/2)/(1000*0.61365*exp(17.502*W312/(240.97+W312))/(DI312+DJ312)-DD312)</f>
        <v>0</v>
      </c>
      <c r="T312">
        <f>1/((CW312+1)/(Q312/1.6)+1/(R312/1.37)) + CW312/((CW312+1)/(Q312/1.6) + CW312/(R312/1.37))</f>
        <v>0</v>
      </c>
      <c r="U312">
        <f>(CR312*CU312)</f>
        <v>0</v>
      </c>
      <c r="V312">
        <f>(DK312+(U312+2*0.95*5.67E-8*(((DK312+$B$7)+273)^4-(DK312+273)^4)-44100*J312)/(1.84*29.3*R312+8*0.95*5.67E-8*(DK312+273)^3))</f>
        <v>0</v>
      </c>
      <c r="W312">
        <f>($C$7*DL312+$D$7*DM312+$E$7*V312)</f>
        <v>0</v>
      </c>
      <c r="X312">
        <f>0.61365*exp(17.502*W312/(240.97+W312))</f>
        <v>0</v>
      </c>
      <c r="Y312">
        <f>(Z312/AA312*100)</f>
        <v>0</v>
      </c>
      <c r="Z312">
        <f>DD312*(DI312+DJ312)/1000</f>
        <v>0</v>
      </c>
      <c r="AA312">
        <f>0.61365*exp(17.502*DK312/(240.97+DK312))</f>
        <v>0</v>
      </c>
      <c r="AB312">
        <f>(X312-DD312*(DI312+DJ312)/1000)</f>
        <v>0</v>
      </c>
      <c r="AC312">
        <f>(-J312*44100)</f>
        <v>0</v>
      </c>
      <c r="AD312">
        <f>2*29.3*R312*0.92*(DK312-W312)</f>
        <v>0</v>
      </c>
      <c r="AE312">
        <f>2*0.95*5.67E-8*(((DK312+$B$7)+273)^4-(W312+273)^4)</f>
        <v>0</v>
      </c>
      <c r="AF312">
        <f>U312+AE312+AC312+AD312</f>
        <v>0</v>
      </c>
      <c r="AG312">
        <f>DH312*AU312*(DC312-DB312*(1000-AU312*DE312)/(1000-AU312*DD312))/(100*CV312)</f>
        <v>0</v>
      </c>
      <c r="AH312">
        <f>1000*DH312*AU312*(DD312-DE312)/(100*CV312*(1000-AU312*DD312))</f>
        <v>0</v>
      </c>
      <c r="AI312">
        <f>(AJ312 - AK312 - DI312*1E3/(8.314*(DK312+273.15)) * AM312/DH312 * AL312) * DH312/(100*CV312) * (1000 - DE312)/1000</f>
        <v>0</v>
      </c>
      <c r="AJ312">
        <v>1003.82772817649</v>
      </c>
      <c r="AK312">
        <v>977.176951515152</v>
      </c>
      <c r="AL312">
        <v>6.31192213368448</v>
      </c>
      <c r="AM312">
        <v>66.9187214372058</v>
      </c>
      <c r="AN312">
        <f>(AP312 - AO312 + DI312*1E3/(8.314*(DK312+273.15)) * AR312/DH312 * AQ312) * DH312/(100*CV312) * 1000/(1000 - AP312)</f>
        <v>0</v>
      </c>
      <c r="AO312">
        <v>14.1454615031813</v>
      </c>
      <c r="AP312">
        <v>14.1734042424242</v>
      </c>
      <c r="AQ312">
        <v>-0.0201137908683148</v>
      </c>
      <c r="AR312">
        <v>78.3317993378025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MAX(0,($B$13+$C$13*DP312)/(1+$D$13*DP312)*DI312/(DK312+273)*$E$13)</f>
        <v>0</v>
      </c>
      <c r="AX312" t="s">
        <v>419</v>
      </c>
      <c r="AY312" t="s">
        <v>419</v>
      </c>
      <c r="AZ312">
        <v>0</v>
      </c>
      <c r="BA312">
        <v>0</v>
      </c>
      <c r="BB312">
        <f>1-AZ312/BA312</f>
        <v>0</v>
      </c>
      <c r="BC312">
        <v>0</v>
      </c>
      <c r="BD312" t="s">
        <v>419</v>
      </c>
      <c r="BE312" t="s">
        <v>419</v>
      </c>
      <c r="BF312">
        <v>0</v>
      </c>
      <c r="BG312">
        <v>0</v>
      </c>
      <c r="BH312">
        <f>1-BF312/BG312</f>
        <v>0</v>
      </c>
      <c r="BI312">
        <v>0.5</v>
      </c>
      <c r="BJ312">
        <f>CS312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419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f>$B$11*DQ312+$C$11*DR312+$F$11*EC312*(1-EF312)</f>
        <v>0</v>
      </c>
      <c r="CS312">
        <f>CR312*CT312</f>
        <v>0</v>
      </c>
      <c r="CT312">
        <f>($B$11*$D$9+$C$11*$D$9+$F$11*((EP312+EH312)/MAX(EP312+EH312+EQ312, 0.1)*$I$9+EQ312/MAX(EP312+EH312+EQ312, 0.1)*$J$9))/($B$11+$C$11+$F$11)</f>
        <v>0</v>
      </c>
      <c r="CU312">
        <f>($B$11*$K$9+$C$11*$K$9+$F$11*((EP312+EH312)/MAX(EP312+EH312+EQ312, 0.1)*$P$9+EQ312/MAX(EP312+EH312+EQ312, 0.1)*$Q$9))/($B$11+$C$11+$F$11)</f>
        <v>0</v>
      </c>
      <c r="CV312">
        <v>6</v>
      </c>
      <c r="CW312">
        <v>0.5</v>
      </c>
      <c r="CX312" t="s">
        <v>420</v>
      </c>
      <c r="CY312">
        <v>2</v>
      </c>
      <c r="CZ312" t="b">
        <v>1</v>
      </c>
      <c r="DA312">
        <v>1654198157</v>
      </c>
      <c r="DB312">
        <v>948.081272727273</v>
      </c>
      <c r="DC312">
        <v>978.973727272727</v>
      </c>
      <c r="DD312">
        <v>14.1806545454545</v>
      </c>
      <c r="DE312">
        <v>14.1587727272727</v>
      </c>
      <c r="DF312">
        <v>944.714818181818</v>
      </c>
      <c r="DG312">
        <v>14.0995090909091</v>
      </c>
      <c r="DH312">
        <v>600.015090909091</v>
      </c>
      <c r="DI312">
        <v>90.4795636363636</v>
      </c>
      <c r="DJ312">
        <v>0.100077218181818</v>
      </c>
      <c r="DK312">
        <v>25.3523454545455</v>
      </c>
      <c r="DL312">
        <v>25.0002818181818</v>
      </c>
      <c r="DM312">
        <v>999.9</v>
      </c>
      <c r="DN312">
        <v>0</v>
      </c>
      <c r="DO312">
        <v>0</v>
      </c>
      <c r="DP312">
        <v>9977.49909090909</v>
      </c>
      <c r="DQ312">
        <v>0</v>
      </c>
      <c r="DR312">
        <v>919.073454545454</v>
      </c>
      <c r="DS312">
        <v>-30.8925936363636</v>
      </c>
      <c r="DT312">
        <v>961.718818181818</v>
      </c>
      <c r="DU312">
        <v>993.035181818182</v>
      </c>
      <c r="DV312">
        <v>0.0218862</v>
      </c>
      <c r="DW312">
        <v>978.973727272727</v>
      </c>
      <c r="DX312">
        <v>14.1587727272727</v>
      </c>
      <c r="DY312">
        <v>1.28305909090909</v>
      </c>
      <c r="DZ312">
        <v>1.28107909090909</v>
      </c>
      <c r="EA312">
        <v>10.6018454545455</v>
      </c>
      <c r="EB312">
        <v>10.5780727272727</v>
      </c>
      <c r="EC312">
        <v>0</v>
      </c>
      <c r="ED312">
        <v>0</v>
      </c>
      <c r="EE312">
        <v>0</v>
      </c>
      <c r="EF312">
        <v>0</v>
      </c>
      <c r="EG312">
        <v>4.90909090909091</v>
      </c>
      <c r="EH312">
        <v>0</v>
      </c>
      <c r="EI312">
        <v>30.7272727272727</v>
      </c>
      <c r="EJ312">
        <v>-3.04545454545455</v>
      </c>
      <c r="EK312">
        <v>34.375</v>
      </c>
      <c r="EL312">
        <v>40.3007272727273</v>
      </c>
      <c r="EM312">
        <v>36.625</v>
      </c>
      <c r="EN312">
        <v>39.9257272727273</v>
      </c>
      <c r="EO312">
        <v>35.5</v>
      </c>
      <c r="EP312">
        <v>0</v>
      </c>
      <c r="EQ312">
        <v>0</v>
      </c>
      <c r="ER312">
        <v>0</v>
      </c>
      <c r="ES312">
        <v>1654198161.1</v>
      </c>
      <c r="ET312">
        <v>0</v>
      </c>
      <c r="EU312">
        <v>-0.9</v>
      </c>
      <c r="EV312">
        <v>19.9615389260315</v>
      </c>
      <c r="EW312">
        <v>-22.8846160750653</v>
      </c>
      <c r="EX312">
        <v>36.02</v>
      </c>
      <c r="EY312">
        <v>15</v>
      </c>
      <c r="EZ312">
        <v>0</v>
      </c>
      <c r="FA312" t="s">
        <v>421</v>
      </c>
      <c r="FB312">
        <v>1653839153.1</v>
      </c>
      <c r="FC312">
        <v>1653839148.6</v>
      </c>
      <c r="FD312">
        <v>0</v>
      </c>
      <c r="FE312">
        <v>0.832</v>
      </c>
      <c r="FF312">
        <v>0.044</v>
      </c>
      <c r="FG312">
        <v>2.673</v>
      </c>
      <c r="FH312">
        <v>0.008</v>
      </c>
      <c r="FI312">
        <v>427</v>
      </c>
      <c r="FJ312">
        <v>11</v>
      </c>
      <c r="FK312">
        <v>0.49</v>
      </c>
      <c r="FL312">
        <v>0.23</v>
      </c>
      <c r="FM312">
        <v>-10.4000823225806</v>
      </c>
      <c r="FN312">
        <v>-181.260072387097</v>
      </c>
      <c r="FO312">
        <v>17.5694461147408</v>
      </c>
      <c r="FP312">
        <v>-1</v>
      </c>
      <c r="FQ312">
        <v>-0.2</v>
      </c>
      <c r="FR312">
        <v>25.1538462664719</v>
      </c>
      <c r="FS312">
        <v>12.4128965193463</v>
      </c>
      <c r="FT312">
        <v>0</v>
      </c>
      <c r="FU312">
        <v>0.0520787552903226</v>
      </c>
      <c r="FV312">
        <v>0.693227651709677</v>
      </c>
      <c r="FW312">
        <v>0.150316440394593</v>
      </c>
      <c r="FX312">
        <v>0</v>
      </c>
      <c r="FY312">
        <v>0</v>
      </c>
      <c r="FZ312">
        <v>2</v>
      </c>
      <c r="GA312" t="s">
        <v>422</v>
      </c>
      <c r="GB312">
        <v>3.20468</v>
      </c>
      <c r="GC312">
        <v>2.75468</v>
      </c>
      <c r="GD312">
        <v>0.162869</v>
      </c>
      <c r="GE312">
        <v>0.162923</v>
      </c>
      <c r="GF312">
        <v>0.0712363</v>
      </c>
      <c r="GG312">
        <v>0.0727495</v>
      </c>
      <c r="GH312">
        <v>32612.7</v>
      </c>
      <c r="GI312">
        <v>35869</v>
      </c>
      <c r="GJ312">
        <v>35307.1</v>
      </c>
      <c r="GK312">
        <v>38901.2</v>
      </c>
      <c r="GL312">
        <v>46500.1</v>
      </c>
      <c r="GM312">
        <v>52070.1</v>
      </c>
      <c r="GN312">
        <v>55170.2</v>
      </c>
      <c r="GO312">
        <v>62358.8</v>
      </c>
      <c r="GP312">
        <v>2.1489</v>
      </c>
      <c r="GQ312">
        <v>2.30875</v>
      </c>
      <c r="GR312">
        <v>0.0863448</v>
      </c>
      <c r="GS312">
        <v>0</v>
      </c>
      <c r="GT312">
        <v>23.5901</v>
      </c>
      <c r="GU312">
        <v>999.9</v>
      </c>
      <c r="GV312">
        <v>45.33</v>
      </c>
      <c r="GW312">
        <v>24.249</v>
      </c>
      <c r="GX312">
        <v>15.2309</v>
      </c>
      <c r="GY312">
        <v>55.1167</v>
      </c>
      <c r="GZ312">
        <v>34.984</v>
      </c>
      <c r="HA312">
        <v>2</v>
      </c>
      <c r="HB312">
        <v>-0.0173933</v>
      </c>
      <c r="HC312">
        <v>0</v>
      </c>
      <c r="HD312">
        <v>20.1815</v>
      </c>
      <c r="HE312">
        <v>5.20231</v>
      </c>
      <c r="HF312">
        <v>12.0099</v>
      </c>
      <c r="HG312">
        <v>4.9758</v>
      </c>
      <c r="HH312">
        <v>3.29393</v>
      </c>
      <c r="HI312">
        <v>457</v>
      </c>
      <c r="HJ312">
        <v>9999</v>
      </c>
      <c r="HK312">
        <v>9999</v>
      </c>
      <c r="HL312">
        <v>8593.3</v>
      </c>
      <c r="HM312">
        <v>1.86266</v>
      </c>
      <c r="HN312">
        <v>1.86782</v>
      </c>
      <c r="HO312">
        <v>1.86752</v>
      </c>
      <c r="HP312">
        <v>1.86861</v>
      </c>
      <c r="HQ312">
        <v>1.86951</v>
      </c>
      <c r="HR312">
        <v>1.86556</v>
      </c>
      <c r="HS312">
        <v>1.86671</v>
      </c>
      <c r="HT312">
        <v>1.86811</v>
      </c>
      <c r="HU312">
        <v>5</v>
      </c>
      <c r="HV312">
        <v>0</v>
      </c>
      <c r="HW312">
        <v>0</v>
      </c>
      <c r="HX312">
        <v>0</v>
      </c>
      <c r="HY312" t="s">
        <v>423</v>
      </c>
      <c r="HZ312" t="s">
        <v>424</v>
      </c>
      <c r="IA312" t="s">
        <v>425</v>
      </c>
      <c r="IB312" t="s">
        <v>425</v>
      </c>
      <c r="IC312" t="s">
        <v>425</v>
      </c>
      <c r="ID312" t="s">
        <v>425</v>
      </c>
      <c r="IE312">
        <v>0</v>
      </c>
      <c r="IF312">
        <v>100</v>
      </c>
      <c r="IG312">
        <v>100</v>
      </c>
      <c r="IH312">
        <v>3.388</v>
      </c>
      <c r="II312">
        <v>0.0813</v>
      </c>
      <c r="IJ312">
        <v>2.1281692141418</v>
      </c>
      <c r="IK312">
        <v>0.00126289029031032</v>
      </c>
      <c r="IL312">
        <v>1.41772891061911e-08</v>
      </c>
      <c r="IM312">
        <v>3.84268295795709e-11</v>
      </c>
      <c r="IN312">
        <v>-0.00961934716735676</v>
      </c>
      <c r="IO312">
        <v>-0.0181798780298593</v>
      </c>
      <c r="IP312">
        <v>0.00198435848900387</v>
      </c>
      <c r="IQ312">
        <v>-1.69116240974151e-05</v>
      </c>
      <c r="IR312">
        <v>-3</v>
      </c>
      <c r="IS312">
        <v>2251</v>
      </c>
      <c r="IT312">
        <v>1</v>
      </c>
      <c r="IU312">
        <v>27</v>
      </c>
      <c r="IV312">
        <v>5983.4</v>
      </c>
      <c r="IW312">
        <v>5983.5</v>
      </c>
      <c r="IX312">
        <v>0.148926</v>
      </c>
      <c r="IY312">
        <v>4.99756</v>
      </c>
      <c r="IZ312">
        <v>2.24854</v>
      </c>
      <c r="JA312">
        <v>2.6001</v>
      </c>
      <c r="JB312">
        <v>1.99585</v>
      </c>
      <c r="JC312">
        <v>2.37671</v>
      </c>
      <c r="JD312">
        <v>28.3742</v>
      </c>
      <c r="JE312">
        <v>14.3684</v>
      </c>
      <c r="JF312">
        <v>2</v>
      </c>
      <c r="JG312">
        <v>620.898</v>
      </c>
      <c r="JH312">
        <v>749.241</v>
      </c>
      <c r="JI312">
        <v>25.4083</v>
      </c>
      <c r="JJ312">
        <v>26.9726</v>
      </c>
      <c r="JK312">
        <v>30.0005</v>
      </c>
      <c r="JL312">
        <v>26.8743</v>
      </c>
      <c r="JM312">
        <v>26.81</v>
      </c>
      <c r="JN312">
        <v>-1</v>
      </c>
      <c r="JO312">
        <v>-30</v>
      </c>
      <c r="JP312">
        <v>-30</v>
      </c>
      <c r="JQ312">
        <v>-999.9</v>
      </c>
      <c r="JR312">
        <v>420.1</v>
      </c>
      <c r="JS312">
        <v>0</v>
      </c>
      <c r="JT312">
        <v>102.357</v>
      </c>
      <c r="JU312">
        <v>103.821</v>
      </c>
    </row>
    <row r="313" spans="1:281">
      <c r="A313">
        <v>297</v>
      </c>
      <c r="B313">
        <v>1654198220</v>
      </c>
      <c r="C313">
        <v>17762.9000000954</v>
      </c>
      <c r="D313" t="s">
        <v>1017</v>
      </c>
      <c r="E313" t="s">
        <v>1018</v>
      </c>
      <c r="F313">
        <v>5</v>
      </c>
      <c r="G313" t="s">
        <v>417</v>
      </c>
      <c r="H313" t="s">
        <v>418</v>
      </c>
      <c r="I313">
        <v>1654198217</v>
      </c>
      <c r="J313">
        <f>(K313)/1000</f>
        <v>0</v>
      </c>
      <c r="K313">
        <f>IF(CZ313, AN313, AH313)</f>
        <v>0</v>
      </c>
      <c r="L313">
        <f>IF(CZ313, AI313, AG313)</f>
        <v>0</v>
      </c>
      <c r="M313">
        <f>DB313 - IF(AU313&gt;1, L313*CV313*100.0/(AW313*DP313), 0)</f>
        <v>0</v>
      </c>
      <c r="N313">
        <f>((T313-J313/2)*M313-L313)/(T313+J313/2)</f>
        <v>0</v>
      </c>
      <c r="O313">
        <f>N313*(DI313+DJ313)/1000.0</f>
        <v>0</v>
      </c>
      <c r="P313">
        <f>(DB313 - IF(AU313&gt;1, L313*CV313*100.0/(AW313*DP313), 0))*(DI313+DJ313)/1000.0</f>
        <v>0</v>
      </c>
      <c r="Q313">
        <f>2.0/((1/S313-1/R313)+SIGN(S313)*SQRT((1/S313-1/R313)*(1/S313-1/R313) + 4*CW313/((CW313+1)*(CW313+1))*(2*1/S313*1/R313-1/R313*1/R313)))</f>
        <v>0</v>
      </c>
      <c r="R313">
        <f>IF(LEFT(CX313,1)&lt;&gt;"0",IF(LEFT(CX313,1)="1",3.0,CY313),$D$5+$E$5*(DP313*DI313/($K$5*1000))+$F$5*(DP313*DI313/($K$5*1000))*MAX(MIN(CV313,$J$5),$I$5)*MAX(MIN(CV313,$J$5),$I$5)+$G$5*MAX(MIN(CV313,$J$5),$I$5)*(DP313*DI313/($K$5*1000))+$H$5*(DP313*DI313/($K$5*1000))*(DP313*DI313/($K$5*1000)))</f>
        <v>0</v>
      </c>
      <c r="S313">
        <f>J313*(1000-(1000*0.61365*exp(17.502*W313/(240.97+W313))/(DI313+DJ313)+DD313)/2)/(1000*0.61365*exp(17.502*W313/(240.97+W313))/(DI313+DJ313)-DD313)</f>
        <v>0</v>
      </c>
      <c r="T313">
        <f>1/((CW313+1)/(Q313/1.6)+1/(R313/1.37)) + CW313/((CW313+1)/(Q313/1.6) + CW313/(R313/1.37))</f>
        <v>0</v>
      </c>
      <c r="U313">
        <f>(CR313*CU313)</f>
        <v>0</v>
      </c>
      <c r="V313">
        <f>(DK313+(U313+2*0.95*5.67E-8*(((DK313+$B$7)+273)^4-(DK313+273)^4)-44100*J313)/(1.84*29.3*R313+8*0.95*5.67E-8*(DK313+273)^3))</f>
        <v>0</v>
      </c>
      <c r="W313">
        <f>($C$7*DL313+$D$7*DM313+$E$7*V313)</f>
        <v>0</v>
      </c>
      <c r="X313">
        <f>0.61365*exp(17.502*W313/(240.97+W313))</f>
        <v>0</v>
      </c>
      <c r="Y313">
        <f>(Z313/AA313*100)</f>
        <v>0</v>
      </c>
      <c r="Z313">
        <f>DD313*(DI313+DJ313)/1000</f>
        <v>0</v>
      </c>
      <c r="AA313">
        <f>0.61365*exp(17.502*DK313/(240.97+DK313))</f>
        <v>0</v>
      </c>
      <c r="AB313">
        <f>(X313-DD313*(DI313+DJ313)/1000)</f>
        <v>0</v>
      </c>
      <c r="AC313">
        <f>(-J313*44100)</f>
        <v>0</v>
      </c>
      <c r="AD313">
        <f>2*29.3*R313*0.92*(DK313-W313)</f>
        <v>0</v>
      </c>
      <c r="AE313">
        <f>2*0.95*5.67E-8*(((DK313+$B$7)+273)^4-(W313+273)^4)</f>
        <v>0</v>
      </c>
      <c r="AF313">
        <f>U313+AE313+AC313+AD313</f>
        <v>0</v>
      </c>
      <c r="AG313">
        <f>DH313*AU313*(DC313-DB313*(1000-AU313*DE313)/(1000-AU313*DD313))/(100*CV313)</f>
        <v>0</v>
      </c>
      <c r="AH313">
        <f>1000*DH313*AU313*(DD313-DE313)/(100*CV313*(1000-AU313*DD313))</f>
        <v>0</v>
      </c>
      <c r="AI313">
        <f>(AJ313 - AK313 - DI313*1E3/(8.314*(DK313+273.15)) * AM313/DH313 * AL313) * DH313/(100*CV313) * (1000 - DE313)/1000</f>
        <v>0</v>
      </c>
      <c r="AJ313">
        <v>977.327768263782</v>
      </c>
      <c r="AK313">
        <v>979.15616969697</v>
      </c>
      <c r="AL313">
        <v>-0.625516920194848</v>
      </c>
      <c r="AM313">
        <v>66.9187214372058</v>
      </c>
      <c r="AN313">
        <f>(AP313 - AO313 + DI313*1E3/(8.314*(DK313+273.15)) * AR313/DH313 * AQ313) * DH313/(100*CV313) * 1000/(1000 - AP313)</f>
        <v>0</v>
      </c>
      <c r="AO313">
        <v>14.1396084427886</v>
      </c>
      <c r="AP313">
        <v>14.1916593939394</v>
      </c>
      <c r="AQ313">
        <v>-0.0229159773051642</v>
      </c>
      <c r="AR313">
        <v>78.3317993378025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MAX(0,($B$13+$C$13*DP313)/(1+$D$13*DP313)*DI313/(DK313+273)*$E$13)</f>
        <v>0</v>
      </c>
      <c r="AX313" t="s">
        <v>419</v>
      </c>
      <c r="AY313" t="s">
        <v>419</v>
      </c>
      <c r="AZ313">
        <v>0</v>
      </c>
      <c r="BA313">
        <v>0</v>
      </c>
      <c r="BB313">
        <f>1-AZ313/BA313</f>
        <v>0</v>
      </c>
      <c r="BC313">
        <v>0</v>
      </c>
      <c r="BD313" t="s">
        <v>419</v>
      </c>
      <c r="BE313" t="s">
        <v>419</v>
      </c>
      <c r="BF313">
        <v>0</v>
      </c>
      <c r="BG313">
        <v>0</v>
      </c>
      <c r="BH313">
        <f>1-BF313/BG313</f>
        <v>0</v>
      </c>
      <c r="BI313">
        <v>0.5</v>
      </c>
      <c r="BJ313">
        <f>CS313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419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f>$B$11*DQ313+$C$11*DR313+$F$11*EC313*(1-EF313)</f>
        <v>0</v>
      </c>
      <c r="CS313">
        <f>CR313*CT313</f>
        <v>0</v>
      </c>
      <c r="CT313">
        <f>($B$11*$D$9+$C$11*$D$9+$F$11*((EP313+EH313)/MAX(EP313+EH313+EQ313, 0.1)*$I$9+EQ313/MAX(EP313+EH313+EQ313, 0.1)*$J$9))/($B$11+$C$11+$F$11)</f>
        <v>0</v>
      </c>
      <c r="CU313">
        <f>($B$11*$K$9+$C$11*$K$9+$F$11*((EP313+EH313)/MAX(EP313+EH313+EQ313, 0.1)*$P$9+EQ313/MAX(EP313+EH313+EQ313, 0.1)*$Q$9))/($B$11+$C$11+$F$11)</f>
        <v>0</v>
      </c>
      <c r="CV313">
        <v>6</v>
      </c>
      <c r="CW313">
        <v>0.5</v>
      </c>
      <c r="CX313" t="s">
        <v>420</v>
      </c>
      <c r="CY313">
        <v>2</v>
      </c>
      <c r="CZ313" t="b">
        <v>1</v>
      </c>
      <c r="DA313">
        <v>1654198217</v>
      </c>
      <c r="DB313">
        <v>966.809181818182</v>
      </c>
      <c r="DC313">
        <v>963.902363636364</v>
      </c>
      <c r="DD313">
        <v>14.2100545454545</v>
      </c>
      <c r="DE313">
        <v>14.1543818181818</v>
      </c>
      <c r="DF313">
        <v>963.416818181818</v>
      </c>
      <c r="DG313">
        <v>14.1281363636364</v>
      </c>
      <c r="DH313">
        <v>600.027272727273</v>
      </c>
      <c r="DI313">
        <v>90.4792363636364</v>
      </c>
      <c r="DJ313">
        <v>0.100146827272727</v>
      </c>
      <c r="DK313">
        <v>25.3913636363636</v>
      </c>
      <c r="DL313">
        <v>25.0288727272727</v>
      </c>
      <c r="DM313">
        <v>999.9</v>
      </c>
      <c r="DN313">
        <v>0</v>
      </c>
      <c r="DO313">
        <v>0</v>
      </c>
      <c r="DP313">
        <v>9984.20818181818</v>
      </c>
      <c r="DQ313">
        <v>0</v>
      </c>
      <c r="DR313">
        <v>919.080090909091</v>
      </c>
      <c r="DS313">
        <v>2.90712</v>
      </c>
      <c r="DT313">
        <v>980.745636363636</v>
      </c>
      <c r="DU313">
        <v>977.741272727273</v>
      </c>
      <c r="DV313">
        <v>0.0556712</v>
      </c>
      <c r="DW313">
        <v>963.902363636364</v>
      </c>
      <c r="DX313">
        <v>14.1543818181818</v>
      </c>
      <c r="DY313">
        <v>1.28571454545455</v>
      </c>
      <c r="DZ313">
        <v>1.28067636363636</v>
      </c>
      <c r="EA313">
        <v>10.6328727272727</v>
      </c>
      <c r="EB313">
        <v>10.5735272727273</v>
      </c>
      <c r="EC313">
        <v>0</v>
      </c>
      <c r="ED313">
        <v>0</v>
      </c>
      <c r="EE313">
        <v>0</v>
      </c>
      <c r="EF313">
        <v>0</v>
      </c>
      <c r="EG313">
        <v>8.77272727272727</v>
      </c>
      <c r="EH313">
        <v>0</v>
      </c>
      <c r="EI313">
        <v>36.4545454545455</v>
      </c>
      <c r="EJ313">
        <v>-0.909090909090909</v>
      </c>
      <c r="EK313">
        <v>34.5</v>
      </c>
      <c r="EL313">
        <v>40.687</v>
      </c>
      <c r="EM313">
        <v>36.812</v>
      </c>
      <c r="EN313">
        <v>40.562</v>
      </c>
      <c r="EO313">
        <v>35.687</v>
      </c>
      <c r="EP313">
        <v>0</v>
      </c>
      <c r="EQ313">
        <v>0</v>
      </c>
      <c r="ER313">
        <v>0</v>
      </c>
      <c r="ES313">
        <v>1654198221.1</v>
      </c>
      <c r="ET313">
        <v>0</v>
      </c>
      <c r="EU313">
        <v>6.02</v>
      </c>
      <c r="EV313">
        <v>19.8076922826513</v>
      </c>
      <c r="EW313">
        <v>-23.6923069822246</v>
      </c>
      <c r="EX313">
        <v>35.34</v>
      </c>
      <c r="EY313">
        <v>15</v>
      </c>
      <c r="EZ313">
        <v>0</v>
      </c>
      <c r="FA313" t="s">
        <v>421</v>
      </c>
      <c r="FB313">
        <v>1653839153.1</v>
      </c>
      <c r="FC313">
        <v>1653839148.6</v>
      </c>
      <c r="FD313">
        <v>0</v>
      </c>
      <c r="FE313">
        <v>0.832</v>
      </c>
      <c r="FF313">
        <v>0.044</v>
      </c>
      <c r="FG313">
        <v>2.673</v>
      </c>
      <c r="FH313">
        <v>0.008</v>
      </c>
      <c r="FI313">
        <v>427</v>
      </c>
      <c r="FJ313">
        <v>11</v>
      </c>
      <c r="FK313">
        <v>0.49</v>
      </c>
      <c r="FL313">
        <v>0.23</v>
      </c>
      <c r="FM313">
        <v>2.54969216129032</v>
      </c>
      <c r="FN313">
        <v>7.89170801612903</v>
      </c>
      <c r="FO313">
        <v>0.7994548954797</v>
      </c>
      <c r="FP313">
        <v>-1</v>
      </c>
      <c r="FQ313">
        <v>4.78</v>
      </c>
      <c r="FR313">
        <v>37.8846155622538</v>
      </c>
      <c r="FS313">
        <v>16.1598762371498</v>
      </c>
      <c r="FT313">
        <v>0</v>
      </c>
      <c r="FU313">
        <v>0.0821485774193548</v>
      </c>
      <c r="FV313">
        <v>0.673950914516129</v>
      </c>
      <c r="FW313">
        <v>0.140666638838606</v>
      </c>
      <c r="FX313">
        <v>0</v>
      </c>
      <c r="FY313">
        <v>0</v>
      </c>
      <c r="FZ313">
        <v>2</v>
      </c>
      <c r="GA313" t="s">
        <v>422</v>
      </c>
      <c r="GB313">
        <v>3.2048</v>
      </c>
      <c r="GC313">
        <v>2.75476</v>
      </c>
      <c r="GD313">
        <v>0.16299</v>
      </c>
      <c r="GE313">
        <v>0.162952</v>
      </c>
      <c r="GF313">
        <v>0.0712765</v>
      </c>
      <c r="GG313">
        <v>0.072613</v>
      </c>
      <c r="GH313">
        <v>32605.7</v>
      </c>
      <c r="GI313">
        <v>35864.5</v>
      </c>
      <c r="GJ313">
        <v>35304.9</v>
      </c>
      <c r="GK313">
        <v>38897.9</v>
      </c>
      <c r="GL313">
        <v>46496</v>
      </c>
      <c r="GM313">
        <v>52073.8</v>
      </c>
      <c r="GN313">
        <v>55167.8</v>
      </c>
      <c r="GO313">
        <v>62354.1</v>
      </c>
      <c r="GP313">
        <v>2.14858</v>
      </c>
      <c r="GQ313">
        <v>2.30735</v>
      </c>
      <c r="GR313">
        <v>0.0863932</v>
      </c>
      <c r="GS313">
        <v>0</v>
      </c>
      <c r="GT313">
        <v>23.6138</v>
      </c>
      <c r="GU313">
        <v>999.9</v>
      </c>
      <c r="GV313">
        <v>45.159</v>
      </c>
      <c r="GW313">
        <v>24.34</v>
      </c>
      <c r="GX313">
        <v>15.2561</v>
      </c>
      <c r="GY313">
        <v>55.5367</v>
      </c>
      <c r="GZ313">
        <v>35.0361</v>
      </c>
      <c r="HA313">
        <v>2</v>
      </c>
      <c r="HB313">
        <v>-0.0139761</v>
      </c>
      <c r="HC313">
        <v>0</v>
      </c>
      <c r="HD313">
        <v>20.1817</v>
      </c>
      <c r="HE313">
        <v>5.20217</v>
      </c>
      <c r="HF313">
        <v>12.0099</v>
      </c>
      <c r="HG313">
        <v>4.9758</v>
      </c>
      <c r="HH313">
        <v>3.29385</v>
      </c>
      <c r="HI313">
        <v>457</v>
      </c>
      <c r="HJ313">
        <v>9999</v>
      </c>
      <c r="HK313">
        <v>9999</v>
      </c>
      <c r="HL313">
        <v>8593.3</v>
      </c>
      <c r="HM313">
        <v>1.86265</v>
      </c>
      <c r="HN313">
        <v>1.86781</v>
      </c>
      <c r="HO313">
        <v>1.86752</v>
      </c>
      <c r="HP313">
        <v>1.86859</v>
      </c>
      <c r="HQ313">
        <v>1.86951</v>
      </c>
      <c r="HR313">
        <v>1.86555</v>
      </c>
      <c r="HS313">
        <v>1.86673</v>
      </c>
      <c r="HT313">
        <v>1.86813</v>
      </c>
      <c r="HU313">
        <v>5</v>
      </c>
      <c r="HV313">
        <v>0</v>
      </c>
      <c r="HW313">
        <v>0</v>
      </c>
      <c r="HX313">
        <v>0</v>
      </c>
      <c r="HY313" t="s">
        <v>423</v>
      </c>
      <c r="HZ313" t="s">
        <v>424</v>
      </c>
      <c r="IA313" t="s">
        <v>425</v>
      </c>
      <c r="IB313" t="s">
        <v>425</v>
      </c>
      <c r="IC313" t="s">
        <v>425</v>
      </c>
      <c r="ID313" t="s">
        <v>425</v>
      </c>
      <c r="IE313">
        <v>0</v>
      </c>
      <c r="IF313">
        <v>100</v>
      </c>
      <c r="IG313">
        <v>100</v>
      </c>
      <c r="IH313">
        <v>3.389</v>
      </c>
      <c r="II313">
        <v>0.0817</v>
      </c>
      <c r="IJ313">
        <v>2.1281692141418</v>
      </c>
      <c r="IK313">
        <v>0.00126289029031032</v>
      </c>
      <c r="IL313">
        <v>1.41772891061911e-08</v>
      </c>
      <c r="IM313">
        <v>3.84268295795709e-11</v>
      </c>
      <c r="IN313">
        <v>-0.00961934716735676</v>
      </c>
      <c r="IO313">
        <v>-0.0181798780298593</v>
      </c>
      <c r="IP313">
        <v>0.00198435848900387</v>
      </c>
      <c r="IQ313">
        <v>-1.69116240974151e-05</v>
      </c>
      <c r="IR313">
        <v>-3</v>
      </c>
      <c r="IS313">
        <v>2251</v>
      </c>
      <c r="IT313">
        <v>1</v>
      </c>
      <c r="IU313">
        <v>27</v>
      </c>
      <c r="IV313">
        <v>5984.4</v>
      </c>
      <c r="IW313">
        <v>5984.5</v>
      </c>
      <c r="IX313">
        <v>0.148926</v>
      </c>
      <c r="IY313">
        <v>4.99756</v>
      </c>
      <c r="IZ313">
        <v>2.24854</v>
      </c>
      <c r="JA313">
        <v>2.6001</v>
      </c>
      <c r="JB313">
        <v>1.99585</v>
      </c>
      <c r="JC313">
        <v>2.37793</v>
      </c>
      <c r="JD313">
        <v>28.4373</v>
      </c>
      <c r="JE313">
        <v>14.3684</v>
      </c>
      <c r="JF313">
        <v>2</v>
      </c>
      <c r="JG313">
        <v>621.21</v>
      </c>
      <c r="JH313">
        <v>748.654</v>
      </c>
      <c r="JI313">
        <v>25.4542</v>
      </c>
      <c r="JJ313">
        <v>27.0191</v>
      </c>
      <c r="JK313">
        <v>30.0004</v>
      </c>
      <c r="JL313">
        <v>26.9241</v>
      </c>
      <c r="JM313">
        <v>26.8601</v>
      </c>
      <c r="JN313">
        <v>-1</v>
      </c>
      <c r="JO313">
        <v>-30</v>
      </c>
      <c r="JP313">
        <v>-30</v>
      </c>
      <c r="JQ313">
        <v>-999.9</v>
      </c>
      <c r="JR313">
        <v>420.1</v>
      </c>
      <c r="JS313">
        <v>0</v>
      </c>
      <c r="JT313">
        <v>102.352</v>
      </c>
      <c r="JU313">
        <v>103.813</v>
      </c>
    </row>
    <row r="314" spans="1:281">
      <c r="A314">
        <v>298</v>
      </c>
      <c r="B314">
        <v>1654198280</v>
      </c>
      <c r="C314">
        <v>17822.9000000954</v>
      </c>
      <c r="D314" t="s">
        <v>1019</v>
      </c>
      <c r="E314" t="s">
        <v>1020</v>
      </c>
      <c r="F314">
        <v>5</v>
      </c>
      <c r="G314" t="s">
        <v>417</v>
      </c>
      <c r="H314" t="s">
        <v>418</v>
      </c>
      <c r="I314">
        <v>1654198277</v>
      </c>
      <c r="J314">
        <f>(K314)/1000</f>
        <v>0</v>
      </c>
      <c r="K314">
        <f>IF(CZ314, AN314, AH314)</f>
        <v>0</v>
      </c>
      <c r="L314">
        <f>IF(CZ314, AI314, AG314)</f>
        <v>0</v>
      </c>
      <c r="M314">
        <f>DB314 - IF(AU314&gt;1, L314*CV314*100.0/(AW314*DP314), 0)</f>
        <v>0</v>
      </c>
      <c r="N314">
        <f>((T314-J314/2)*M314-L314)/(T314+J314/2)</f>
        <v>0</v>
      </c>
      <c r="O314">
        <f>N314*(DI314+DJ314)/1000.0</f>
        <v>0</v>
      </c>
      <c r="P314">
        <f>(DB314 - IF(AU314&gt;1, L314*CV314*100.0/(AW314*DP314), 0))*(DI314+DJ314)/1000.0</f>
        <v>0</v>
      </c>
      <c r="Q314">
        <f>2.0/((1/S314-1/R314)+SIGN(S314)*SQRT((1/S314-1/R314)*(1/S314-1/R314) + 4*CW314/((CW314+1)*(CW314+1))*(2*1/S314*1/R314-1/R314*1/R314)))</f>
        <v>0</v>
      </c>
      <c r="R314">
        <f>IF(LEFT(CX314,1)&lt;&gt;"0",IF(LEFT(CX314,1)="1",3.0,CY314),$D$5+$E$5*(DP314*DI314/($K$5*1000))+$F$5*(DP314*DI314/($K$5*1000))*MAX(MIN(CV314,$J$5),$I$5)*MAX(MIN(CV314,$J$5),$I$5)+$G$5*MAX(MIN(CV314,$J$5),$I$5)*(DP314*DI314/($K$5*1000))+$H$5*(DP314*DI314/($K$5*1000))*(DP314*DI314/($K$5*1000)))</f>
        <v>0</v>
      </c>
      <c r="S314">
        <f>J314*(1000-(1000*0.61365*exp(17.502*W314/(240.97+W314))/(DI314+DJ314)+DD314)/2)/(1000*0.61365*exp(17.502*W314/(240.97+W314))/(DI314+DJ314)-DD314)</f>
        <v>0</v>
      </c>
      <c r="T314">
        <f>1/((CW314+1)/(Q314/1.6)+1/(R314/1.37)) + CW314/((CW314+1)/(Q314/1.6) + CW314/(R314/1.37))</f>
        <v>0</v>
      </c>
      <c r="U314">
        <f>(CR314*CU314)</f>
        <v>0</v>
      </c>
      <c r="V314">
        <f>(DK314+(U314+2*0.95*5.67E-8*(((DK314+$B$7)+273)^4-(DK314+273)^4)-44100*J314)/(1.84*29.3*R314+8*0.95*5.67E-8*(DK314+273)^3))</f>
        <v>0</v>
      </c>
      <c r="W314">
        <f>($C$7*DL314+$D$7*DM314+$E$7*V314)</f>
        <v>0</v>
      </c>
      <c r="X314">
        <f>0.61365*exp(17.502*W314/(240.97+W314))</f>
        <v>0</v>
      </c>
      <c r="Y314">
        <f>(Z314/AA314*100)</f>
        <v>0</v>
      </c>
      <c r="Z314">
        <f>DD314*(DI314+DJ314)/1000</f>
        <v>0</v>
      </c>
      <c r="AA314">
        <f>0.61365*exp(17.502*DK314/(240.97+DK314))</f>
        <v>0</v>
      </c>
      <c r="AB314">
        <f>(X314-DD314*(DI314+DJ314)/1000)</f>
        <v>0</v>
      </c>
      <c r="AC314">
        <f>(-J314*44100)</f>
        <v>0</v>
      </c>
      <c r="AD314">
        <f>2*29.3*R314*0.92*(DK314-W314)</f>
        <v>0</v>
      </c>
      <c r="AE314">
        <f>2*0.95*5.67E-8*(((DK314+$B$7)+273)^4-(W314+273)^4)</f>
        <v>0</v>
      </c>
      <c r="AF314">
        <f>U314+AE314+AC314+AD314</f>
        <v>0</v>
      </c>
      <c r="AG314">
        <f>DH314*AU314*(DC314-DB314*(1000-AU314*DE314)/(1000-AU314*DD314))/(100*CV314)</f>
        <v>0</v>
      </c>
      <c r="AH314">
        <f>1000*DH314*AU314*(DD314-DE314)/(100*CV314*(1000-AU314*DD314))</f>
        <v>0</v>
      </c>
      <c r="AI314">
        <f>(AJ314 - AK314 - DI314*1E3/(8.314*(DK314+273.15)) * AM314/DH314 * AL314) * DH314/(100*CV314) * (1000 - DE314)/1000</f>
        <v>0</v>
      </c>
      <c r="AJ314">
        <v>927.167938831223</v>
      </c>
      <c r="AK314">
        <v>929.613309090908</v>
      </c>
      <c r="AL314">
        <v>-0.772137643922533</v>
      </c>
      <c r="AM314">
        <v>66.9187214372058</v>
      </c>
      <c r="AN314">
        <f>(AP314 - AO314 + DI314*1E3/(8.314*(DK314+273.15)) * AR314/DH314 * AQ314) * DH314/(100*CV314) * 1000/(1000 - AP314)</f>
        <v>0</v>
      </c>
      <c r="AO314">
        <v>14.2309444425999</v>
      </c>
      <c r="AP314">
        <v>14.2486193939394</v>
      </c>
      <c r="AQ314">
        <v>-0.017137300622038</v>
      </c>
      <c r="AR314">
        <v>78.3317993378025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MAX(0,($B$13+$C$13*DP314)/(1+$D$13*DP314)*DI314/(DK314+273)*$E$13)</f>
        <v>0</v>
      </c>
      <c r="AX314" t="s">
        <v>419</v>
      </c>
      <c r="AY314" t="s">
        <v>419</v>
      </c>
      <c r="AZ314">
        <v>0</v>
      </c>
      <c r="BA314">
        <v>0</v>
      </c>
      <c r="BB314">
        <f>1-AZ314/BA314</f>
        <v>0</v>
      </c>
      <c r="BC314">
        <v>0</v>
      </c>
      <c r="BD314" t="s">
        <v>419</v>
      </c>
      <c r="BE314" t="s">
        <v>419</v>
      </c>
      <c r="BF314">
        <v>0</v>
      </c>
      <c r="BG314">
        <v>0</v>
      </c>
      <c r="BH314">
        <f>1-BF314/BG314</f>
        <v>0</v>
      </c>
      <c r="BI314">
        <v>0.5</v>
      </c>
      <c r="BJ314">
        <f>CS314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419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f>$B$11*DQ314+$C$11*DR314+$F$11*EC314*(1-EF314)</f>
        <v>0</v>
      </c>
      <c r="CS314">
        <f>CR314*CT314</f>
        <v>0</v>
      </c>
      <c r="CT314">
        <f>($B$11*$D$9+$C$11*$D$9+$F$11*((EP314+EH314)/MAX(EP314+EH314+EQ314, 0.1)*$I$9+EQ314/MAX(EP314+EH314+EQ314, 0.1)*$J$9))/($B$11+$C$11+$F$11)</f>
        <v>0</v>
      </c>
      <c r="CU314">
        <f>($B$11*$K$9+$C$11*$K$9+$F$11*((EP314+EH314)/MAX(EP314+EH314+EQ314, 0.1)*$P$9+EQ314/MAX(EP314+EH314+EQ314, 0.1)*$Q$9))/($B$11+$C$11+$F$11)</f>
        <v>0</v>
      </c>
      <c r="CV314">
        <v>6</v>
      </c>
      <c r="CW314">
        <v>0.5</v>
      </c>
      <c r="CX314" t="s">
        <v>420</v>
      </c>
      <c r="CY314">
        <v>2</v>
      </c>
      <c r="CZ314" t="b">
        <v>1</v>
      </c>
      <c r="DA314">
        <v>1654198277</v>
      </c>
      <c r="DB314">
        <v>918.273272727273</v>
      </c>
      <c r="DC314">
        <v>914.451818181818</v>
      </c>
      <c r="DD314">
        <v>14.2513818181818</v>
      </c>
      <c r="DE314">
        <v>14.2449</v>
      </c>
      <c r="DF314">
        <v>914.948454545454</v>
      </c>
      <c r="DG314">
        <v>14.1683363636364</v>
      </c>
      <c r="DH314">
        <v>600.000363636364</v>
      </c>
      <c r="DI314">
        <v>90.4766636363636</v>
      </c>
      <c r="DJ314">
        <v>0.0999798454545455</v>
      </c>
      <c r="DK314">
        <v>25.4257909090909</v>
      </c>
      <c r="DL314">
        <v>25.0586454545455</v>
      </c>
      <c r="DM314">
        <v>999.9</v>
      </c>
      <c r="DN314">
        <v>0</v>
      </c>
      <c r="DO314">
        <v>0</v>
      </c>
      <c r="DP314">
        <v>10004.2054545455</v>
      </c>
      <c r="DQ314">
        <v>0</v>
      </c>
      <c r="DR314">
        <v>919.038818181818</v>
      </c>
      <c r="DS314">
        <v>3.82160636363636</v>
      </c>
      <c r="DT314">
        <v>931.549272727273</v>
      </c>
      <c r="DU314">
        <v>927.666272727273</v>
      </c>
      <c r="DV314">
        <v>0.00648325454545454</v>
      </c>
      <c r="DW314">
        <v>914.451818181818</v>
      </c>
      <c r="DX314">
        <v>14.2449</v>
      </c>
      <c r="DY314">
        <v>1.28941727272727</v>
      </c>
      <c r="DZ314">
        <v>1.28883181818182</v>
      </c>
      <c r="EA314">
        <v>10.6760454545455</v>
      </c>
      <c r="EB314">
        <v>10.6686909090909</v>
      </c>
      <c r="EC314">
        <v>0</v>
      </c>
      <c r="ED314">
        <v>0</v>
      </c>
      <c r="EE314">
        <v>0</v>
      </c>
      <c r="EF314">
        <v>0</v>
      </c>
      <c r="EG314">
        <v>2</v>
      </c>
      <c r="EH314">
        <v>0</v>
      </c>
      <c r="EI314">
        <v>40.0454545454545</v>
      </c>
      <c r="EJ314">
        <v>-0.136363636363636</v>
      </c>
      <c r="EK314">
        <v>34.625</v>
      </c>
      <c r="EL314">
        <v>40.9770909090909</v>
      </c>
      <c r="EM314">
        <v>37</v>
      </c>
      <c r="EN314">
        <v>41.0394545454545</v>
      </c>
      <c r="EO314">
        <v>35.875</v>
      </c>
      <c r="EP314">
        <v>0</v>
      </c>
      <c r="EQ314">
        <v>0</v>
      </c>
      <c r="ER314">
        <v>0</v>
      </c>
      <c r="ES314">
        <v>1654198281.1</v>
      </c>
      <c r="ET314">
        <v>0</v>
      </c>
      <c r="EU314">
        <v>2.98</v>
      </c>
      <c r="EV314">
        <v>0.923076834199043</v>
      </c>
      <c r="EW314">
        <v>-13.0769230251952</v>
      </c>
      <c r="EX314">
        <v>37.4</v>
      </c>
      <c r="EY314">
        <v>15</v>
      </c>
      <c r="EZ314">
        <v>0</v>
      </c>
      <c r="FA314" t="s">
        <v>421</v>
      </c>
      <c r="FB314">
        <v>1653839153.1</v>
      </c>
      <c r="FC314">
        <v>1653839148.6</v>
      </c>
      <c r="FD314">
        <v>0</v>
      </c>
      <c r="FE314">
        <v>0.832</v>
      </c>
      <c r="FF314">
        <v>0.044</v>
      </c>
      <c r="FG314">
        <v>2.673</v>
      </c>
      <c r="FH314">
        <v>0.008</v>
      </c>
      <c r="FI314">
        <v>427</v>
      </c>
      <c r="FJ314">
        <v>11</v>
      </c>
      <c r="FK314">
        <v>0.49</v>
      </c>
      <c r="FL314">
        <v>0.23</v>
      </c>
      <c r="FM314">
        <v>3.98924064516129</v>
      </c>
      <c r="FN314">
        <v>-2.14527145161291</v>
      </c>
      <c r="FO314">
        <v>0.184201195031945</v>
      </c>
      <c r="FP314">
        <v>-1</v>
      </c>
      <c r="FQ314">
        <v>2.04</v>
      </c>
      <c r="FR314">
        <v>-2.42307672004489</v>
      </c>
      <c r="FS314">
        <v>12.4128320700797</v>
      </c>
      <c r="FT314">
        <v>0</v>
      </c>
      <c r="FU314">
        <v>0.0376413341612903</v>
      </c>
      <c r="FV314">
        <v>0.589978809048387</v>
      </c>
      <c r="FW314">
        <v>0.136068016795742</v>
      </c>
      <c r="FX314">
        <v>0</v>
      </c>
      <c r="FY314">
        <v>0</v>
      </c>
      <c r="FZ314">
        <v>2</v>
      </c>
      <c r="GA314" t="s">
        <v>422</v>
      </c>
      <c r="GB314">
        <v>3.20471</v>
      </c>
      <c r="GC314">
        <v>2.7548</v>
      </c>
      <c r="GD314">
        <v>0.157577</v>
      </c>
      <c r="GE314">
        <v>0.157487</v>
      </c>
      <c r="GF314">
        <v>0.0714919</v>
      </c>
      <c r="GG314">
        <v>0.0729896</v>
      </c>
      <c r="GH314">
        <v>32814.4</v>
      </c>
      <c r="GI314">
        <v>36095</v>
      </c>
      <c r="GJ314">
        <v>35302.9</v>
      </c>
      <c r="GK314">
        <v>38894.4</v>
      </c>
      <c r="GL314">
        <v>46483.1</v>
      </c>
      <c r="GM314">
        <v>52048</v>
      </c>
      <c r="GN314">
        <v>55165.6</v>
      </c>
      <c r="GO314">
        <v>62348.8</v>
      </c>
      <c r="GP314">
        <v>2.14768</v>
      </c>
      <c r="GQ314">
        <v>2.30597</v>
      </c>
      <c r="GR314">
        <v>0.0873618</v>
      </c>
      <c r="GS314">
        <v>0</v>
      </c>
      <c r="GT314">
        <v>23.6278</v>
      </c>
      <c r="GU314">
        <v>999.9</v>
      </c>
      <c r="GV314">
        <v>45.037</v>
      </c>
      <c r="GW314">
        <v>24.441</v>
      </c>
      <c r="GX314">
        <v>15.3086</v>
      </c>
      <c r="GY314">
        <v>55.5367</v>
      </c>
      <c r="GZ314">
        <v>34.9199</v>
      </c>
      <c r="HA314">
        <v>2</v>
      </c>
      <c r="HB314">
        <v>-0.0106631</v>
      </c>
      <c r="HC314">
        <v>0</v>
      </c>
      <c r="HD314">
        <v>20.1814</v>
      </c>
      <c r="HE314">
        <v>5.20231</v>
      </c>
      <c r="HF314">
        <v>12.0099</v>
      </c>
      <c r="HG314">
        <v>4.9757</v>
      </c>
      <c r="HH314">
        <v>3.29378</v>
      </c>
      <c r="HI314">
        <v>457.1</v>
      </c>
      <c r="HJ314">
        <v>9999</v>
      </c>
      <c r="HK314">
        <v>9999</v>
      </c>
      <c r="HL314">
        <v>8593.3</v>
      </c>
      <c r="HM314">
        <v>1.86265</v>
      </c>
      <c r="HN314">
        <v>1.86781</v>
      </c>
      <c r="HO314">
        <v>1.86752</v>
      </c>
      <c r="HP314">
        <v>1.86859</v>
      </c>
      <c r="HQ314">
        <v>1.86951</v>
      </c>
      <c r="HR314">
        <v>1.86554</v>
      </c>
      <c r="HS314">
        <v>1.86674</v>
      </c>
      <c r="HT314">
        <v>1.86812</v>
      </c>
      <c r="HU314">
        <v>5</v>
      </c>
      <c r="HV314">
        <v>0</v>
      </c>
      <c r="HW314">
        <v>0</v>
      </c>
      <c r="HX314">
        <v>0</v>
      </c>
      <c r="HY314" t="s">
        <v>423</v>
      </c>
      <c r="HZ314" t="s">
        <v>424</v>
      </c>
      <c r="IA314" t="s">
        <v>425</v>
      </c>
      <c r="IB314" t="s">
        <v>425</v>
      </c>
      <c r="IC314" t="s">
        <v>425</v>
      </c>
      <c r="ID314" t="s">
        <v>425</v>
      </c>
      <c r="IE314">
        <v>0</v>
      </c>
      <c r="IF314">
        <v>100</v>
      </c>
      <c r="IG314">
        <v>100</v>
      </c>
      <c r="IH314">
        <v>3.322</v>
      </c>
      <c r="II314">
        <v>0.0833</v>
      </c>
      <c r="IJ314">
        <v>2.1281692141418</v>
      </c>
      <c r="IK314">
        <v>0.00126289029031032</v>
      </c>
      <c r="IL314">
        <v>1.41772891061911e-08</v>
      </c>
      <c r="IM314">
        <v>3.84268295795709e-11</v>
      </c>
      <c r="IN314">
        <v>-0.00961934716735676</v>
      </c>
      <c r="IO314">
        <v>-0.0181798780298593</v>
      </c>
      <c r="IP314">
        <v>0.00198435848900387</v>
      </c>
      <c r="IQ314">
        <v>-1.69116240974151e-05</v>
      </c>
      <c r="IR314">
        <v>-3</v>
      </c>
      <c r="IS314">
        <v>2251</v>
      </c>
      <c r="IT314">
        <v>1</v>
      </c>
      <c r="IU314">
        <v>27</v>
      </c>
      <c r="IV314">
        <v>5985.4</v>
      </c>
      <c r="IW314">
        <v>5985.5</v>
      </c>
      <c r="IX314">
        <v>0.148926</v>
      </c>
      <c r="IY314">
        <v>4.99756</v>
      </c>
      <c r="IZ314">
        <v>2.24854</v>
      </c>
      <c r="JA314">
        <v>2.59888</v>
      </c>
      <c r="JB314">
        <v>1.99585</v>
      </c>
      <c r="JC314">
        <v>2.33521</v>
      </c>
      <c r="JD314">
        <v>28.5005</v>
      </c>
      <c r="JE314">
        <v>14.3597</v>
      </c>
      <c r="JF314">
        <v>2</v>
      </c>
      <c r="JG314">
        <v>621.029</v>
      </c>
      <c r="JH314">
        <v>748.038</v>
      </c>
      <c r="JI314">
        <v>25.4976</v>
      </c>
      <c r="JJ314">
        <v>27.0617</v>
      </c>
      <c r="JK314">
        <v>30.0003</v>
      </c>
      <c r="JL314">
        <v>26.9703</v>
      </c>
      <c r="JM314">
        <v>26.9063</v>
      </c>
      <c r="JN314">
        <v>-1</v>
      </c>
      <c r="JO314">
        <v>-30</v>
      </c>
      <c r="JP314">
        <v>-30</v>
      </c>
      <c r="JQ314">
        <v>-999.9</v>
      </c>
      <c r="JR314">
        <v>420.1</v>
      </c>
      <c r="JS314">
        <v>0</v>
      </c>
      <c r="JT314">
        <v>102.347</v>
      </c>
      <c r="JU314">
        <v>103.804</v>
      </c>
    </row>
    <row r="315" spans="1:281">
      <c r="A315">
        <v>299</v>
      </c>
      <c r="B315">
        <v>1654198340</v>
      </c>
      <c r="C315">
        <v>17882.9000000954</v>
      </c>
      <c r="D315" t="s">
        <v>1021</v>
      </c>
      <c r="E315" t="s">
        <v>1022</v>
      </c>
      <c r="F315">
        <v>5</v>
      </c>
      <c r="G315" t="s">
        <v>417</v>
      </c>
      <c r="H315" t="s">
        <v>418</v>
      </c>
      <c r="I315">
        <v>1654198337</v>
      </c>
      <c r="J315">
        <f>(K315)/1000</f>
        <v>0</v>
      </c>
      <c r="K315">
        <f>IF(CZ315, AN315, AH315)</f>
        <v>0</v>
      </c>
      <c r="L315">
        <f>IF(CZ315, AI315, AG315)</f>
        <v>0</v>
      </c>
      <c r="M315">
        <f>DB315 - IF(AU315&gt;1, L315*CV315*100.0/(AW315*DP315), 0)</f>
        <v>0</v>
      </c>
      <c r="N315">
        <f>((T315-J315/2)*M315-L315)/(T315+J315/2)</f>
        <v>0</v>
      </c>
      <c r="O315">
        <f>N315*(DI315+DJ315)/1000.0</f>
        <v>0</v>
      </c>
      <c r="P315">
        <f>(DB315 - IF(AU315&gt;1, L315*CV315*100.0/(AW315*DP315), 0))*(DI315+DJ315)/1000.0</f>
        <v>0</v>
      </c>
      <c r="Q315">
        <f>2.0/((1/S315-1/R315)+SIGN(S315)*SQRT((1/S315-1/R315)*(1/S315-1/R315) + 4*CW315/((CW315+1)*(CW315+1))*(2*1/S315*1/R315-1/R315*1/R315)))</f>
        <v>0</v>
      </c>
      <c r="R315">
        <f>IF(LEFT(CX315,1)&lt;&gt;"0",IF(LEFT(CX315,1)="1",3.0,CY315),$D$5+$E$5*(DP315*DI315/($K$5*1000))+$F$5*(DP315*DI315/($K$5*1000))*MAX(MIN(CV315,$J$5),$I$5)*MAX(MIN(CV315,$J$5),$I$5)+$G$5*MAX(MIN(CV315,$J$5),$I$5)*(DP315*DI315/($K$5*1000))+$H$5*(DP315*DI315/($K$5*1000))*(DP315*DI315/($K$5*1000)))</f>
        <v>0</v>
      </c>
      <c r="S315">
        <f>J315*(1000-(1000*0.61365*exp(17.502*W315/(240.97+W315))/(DI315+DJ315)+DD315)/2)/(1000*0.61365*exp(17.502*W315/(240.97+W315))/(DI315+DJ315)-DD315)</f>
        <v>0</v>
      </c>
      <c r="T315">
        <f>1/((CW315+1)/(Q315/1.6)+1/(R315/1.37)) + CW315/((CW315+1)/(Q315/1.6) + CW315/(R315/1.37))</f>
        <v>0</v>
      </c>
      <c r="U315">
        <f>(CR315*CU315)</f>
        <v>0</v>
      </c>
      <c r="V315">
        <f>(DK315+(U315+2*0.95*5.67E-8*(((DK315+$B$7)+273)^4-(DK315+273)^4)-44100*J315)/(1.84*29.3*R315+8*0.95*5.67E-8*(DK315+273)^3))</f>
        <v>0</v>
      </c>
      <c r="W315">
        <f>($C$7*DL315+$D$7*DM315+$E$7*V315)</f>
        <v>0</v>
      </c>
      <c r="X315">
        <f>0.61365*exp(17.502*W315/(240.97+W315))</f>
        <v>0</v>
      </c>
      <c r="Y315">
        <f>(Z315/AA315*100)</f>
        <v>0</v>
      </c>
      <c r="Z315">
        <f>DD315*(DI315+DJ315)/1000</f>
        <v>0</v>
      </c>
      <c r="AA315">
        <f>0.61365*exp(17.502*DK315/(240.97+DK315))</f>
        <v>0</v>
      </c>
      <c r="AB315">
        <f>(X315-DD315*(DI315+DJ315)/1000)</f>
        <v>0</v>
      </c>
      <c r="AC315">
        <f>(-J315*44100)</f>
        <v>0</v>
      </c>
      <c r="AD315">
        <f>2*29.3*R315*0.92*(DK315-W315)</f>
        <v>0</v>
      </c>
      <c r="AE315">
        <f>2*0.95*5.67E-8*(((DK315+$B$7)+273)^4-(W315+273)^4)</f>
        <v>0</v>
      </c>
      <c r="AF315">
        <f>U315+AE315+AC315+AD315</f>
        <v>0</v>
      </c>
      <c r="AG315">
        <f>DH315*AU315*(DC315-DB315*(1000-AU315*DE315)/(1000-AU315*DD315))/(100*CV315)</f>
        <v>0</v>
      </c>
      <c r="AH315">
        <f>1000*DH315*AU315*(DD315-DE315)/(100*CV315*(1000-AU315*DD315))</f>
        <v>0</v>
      </c>
      <c r="AI315">
        <f>(AJ315 - AK315 - DI315*1E3/(8.314*(DK315+273.15)) * AM315/DH315 * AL315) * DH315/(100*CV315) * (1000 - DE315)/1000</f>
        <v>0</v>
      </c>
      <c r="AJ315">
        <v>915.917313490173</v>
      </c>
      <c r="AK315">
        <v>897.147527272727</v>
      </c>
      <c r="AL315">
        <v>3.80102351456721</v>
      </c>
      <c r="AM315">
        <v>66.9187214372058</v>
      </c>
      <c r="AN315">
        <f>(AP315 - AO315 + DI315*1E3/(8.314*(DK315+273.15)) * AR315/DH315 * AQ315) * DH315/(100*CV315) * 1000/(1000 - AP315)</f>
        <v>0</v>
      </c>
      <c r="AO315">
        <v>14.084816278835</v>
      </c>
      <c r="AP315">
        <v>14.1360987878788</v>
      </c>
      <c r="AQ315">
        <v>-0.0239618675274056</v>
      </c>
      <c r="AR315">
        <v>78.3317993378025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MAX(0,($B$13+$C$13*DP315)/(1+$D$13*DP315)*DI315/(DK315+273)*$E$13)</f>
        <v>0</v>
      </c>
      <c r="AX315" t="s">
        <v>419</v>
      </c>
      <c r="AY315" t="s">
        <v>419</v>
      </c>
      <c r="AZ315">
        <v>0</v>
      </c>
      <c r="BA315">
        <v>0</v>
      </c>
      <c r="BB315">
        <f>1-AZ315/BA315</f>
        <v>0</v>
      </c>
      <c r="BC315">
        <v>0</v>
      </c>
      <c r="BD315" t="s">
        <v>419</v>
      </c>
      <c r="BE315" t="s">
        <v>419</v>
      </c>
      <c r="BF315">
        <v>0</v>
      </c>
      <c r="BG315">
        <v>0</v>
      </c>
      <c r="BH315">
        <f>1-BF315/BG315</f>
        <v>0</v>
      </c>
      <c r="BI315">
        <v>0.5</v>
      </c>
      <c r="BJ315">
        <f>CS315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419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f>$B$11*DQ315+$C$11*DR315+$F$11*EC315*(1-EF315)</f>
        <v>0</v>
      </c>
      <c r="CS315">
        <f>CR315*CT315</f>
        <v>0</v>
      </c>
      <c r="CT315">
        <f>($B$11*$D$9+$C$11*$D$9+$F$11*((EP315+EH315)/MAX(EP315+EH315+EQ315, 0.1)*$I$9+EQ315/MAX(EP315+EH315+EQ315, 0.1)*$J$9))/($B$11+$C$11+$F$11)</f>
        <v>0</v>
      </c>
      <c r="CU315">
        <f>($B$11*$K$9+$C$11*$K$9+$F$11*((EP315+EH315)/MAX(EP315+EH315+EQ315, 0.1)*$P$9+EQ315/MAX(EP315+EH315+EQ315, 0.1)*$Q$9))/($B$11+$C$11+$F$11)</f>
        <v>0</v>
      </c>
      <c r="CV315">
        <v>6</v>
      </c>
      <c r="CW315">
        <v>0.5</v>
      </c>
      <c r="CX315" t="s">
        <v>420</v>
      </c>
      <c r="CY315">
        <v>2</v>
      </c>
      <c r="CZ315" t="b">
        <v>1</v>
      </c>
      <c r="DA315">
        <v>1654198337</v>
      </c>
      <c r="DB315">
        <v>877.065181818182</v>
      </c>
      <c r="DC315">
        <v>893.373272727273</v>
      </c>
      <c r="DD315">
        <v>14.1522545454545</v>
      </c>
      <c r="DE315">
        <v>14.1000818181818</v>
      </c>
      <c r="DF315">
        <v>873.797181818182</v>
      </c>
      <c r="DG315">
        <v>14.0719</v>
      </c>
      <c r="DH315">
        <v>599.986818181818</v>
      </c>
      <c r="DI315">
        <v>90.4775</v>
      </c>
      <c r="DJ315">
        <v>0.0998488545454545</v>
      </c>
      <c r="DK315">
        <v>25.4620818181818</v>
      </c>
      <c r="DL315">
        <v>25.0954909090909</v>
      </c>
      <c r="DM315">
        <v>999.9</v>
      </c>
      <c r="DN315">
        <v>0</v>
      </c>
      <c r="DO315">
        <v>0</v>
      </c>
      <c r="DP315">
        <v>10007.4909090909</v>
      </c>
      <c r="DQ315">
        <v>0</v>
      </c>
      <c r="DR315">
        <v>919.035090909091</v>
      </c>
      <c r="DS315">
        <v>-16.3078601818182</v>
      </c>
      <c r="DT315">
        <v>889.655909090909</v>
      </c>
      <c r="DU315">
        <v>906.151818181818</v>
      </c>
      <c r="DV315">
        <v>0.0521903481818182</v>
      </c>
      <c r="DW315">
        <v>893.373272727273</v>
      </c>
      <c r="DX315">
        <v>14.1000818181818</v>
      </c>
      <c r="DY315">
        <v>1.28046090909091</v>
      </c>
      <c r="DZ315">
        <v>1.27574</v>
      </c>
      <c r="EA315">
        <v>10.5714181818182</v>
      </c>
      <c r="EB315">
        <v>10.5154363636364</v>
      </c>
      <c r="EC315">
        <v>0</v>
      </c>
      <c r="ED315">
        <v>0</v>
      </c>
      <c r="EE315">
        <v>0</v>
      </c>
      <c r="EF315">
        <v>0</v>
      </c>
      <c r="EG315">
        <v>-0.181818181818182</v>
      </c>
      <c r="EH315">
        <v>0</v>
      </c>
      <c r="EI315">
        <v>38.0909090909091</v>
      </c>
      <c r="EJ315">
        <v>0.681818181818182</v>
      </c>
      <c r="EK315">
        <v>34.75</v>
      </c>
      <c r="EL315">
        <v>41.1757272727273</v>
      </c>
      <c r="EM315">
        <v>37.125</v>
      </c>
      <c r="EN315">
        <v>41.4031818181818</v>
      </c>
      <c r="EO315">
        <v>36</v>
      </c>
      <c r="EP315">
        <v>0</v>
      </c>
      <c r="EQ315">
        <v>0</v>
      </c>
      <c r="ER315">
        <v>0</v>
      </c>
      <c r="ES315">
        <v>1654198341.1</v>
      </c>
      <c r="ET315">
        <v>0</v>
      </c>
      <c r="EU315">
        <v>2.86</v>
      </c>
      <c r="EV315">
        <v>-17.4230759615258</v>
      </c>
      <c r="EW315">
        <v>0.192307674555642</v>
      </c>
      <c r="EX315">
        <v>37.44</v>
      </c>
      <c r="EY315">
        <v>15</v>
      </c>
      <c r="EZ315">
        <v>0</v>
      </c>
      <c r="FA315" t="s">
        <v>421</v>
      </c>
      <c r="FB315">
        <v>1653839153.1</v>
      </c>
      <c r="FC315">
        <v>1653839148.6</v>
      </c>
      <c r="FD315">
        <v>0</v>
      </c>
      <c r="FE315">
        <v>0.832</v>
      </c>
      <c r="FF315">
        <v>0.044</v>
      </c>
      <c r="FG315">
        <v>2.673</v>
      </c>
      <c r="FH315">
        <v>0.008</v>
      </c>
      <c r="FI315">
        <v>427</v>
      </c>
      <c r="FJ315">
        <v>11</v>
      </c>
      <c r="FK315">
        <v>0.49</v>
      </c>
      <c r="FL315">
        <v>0.23</v>
      </c>
      <c r="FM315">
        <v>-2.7928655483871</v>
      </c>
      <c r="FN315">
        <v>-112.587597774194</v>
      </c>
      <c r="FO315">
        <v>11.0779061651313</v>
      </c>
      <c r="FP315">
        <v>-1</v>
      </c>
      <c r="FQ315">
        <v>3.16</v>
      </c>
      <c r="FR315">
        <v>-14.9999990310425</v>
      </c>
      <c r="FS315">
        <v>11.668521757275</v>
      </c>
      <c r="FT315">
        <v>0</v>
      </c>
      <c r="FU315">
        <v>0.0935607170967742</v>
      </c>
      <c r="FV315">
        <v>0.61391019483871</v>
      </c>
      <c r="FW315">
        <v>0.152202211223914</v>
      </c>
      <c r="FX315">
        <v>0</v>
      </c>
      <c r="FY315">
        <v>0</v>
      </c>
      <c r="FZ315">
        <v>2</v>
      </c>
      <c r="GA315" t="s">
        <v>422</v>
      </c>
      <c r="GB315">
        <v>3.2046</v>
      </c>
      <c r="GC315">
        <v>2.75493</v>
      </c>
      <c r="GD315">
        <v>0.154235</v>
      </c>
      <c r="GE315">
        <v>0.156566</v>
      </c>
      <c r="GF315">
        <v>0.0710695</v>
      </c>
      <c r="GG315">
        <v>0.0725138</v>
      </c>
      <c r="GH315">
        <v>32942.7</v>
      </c>
      <c r="GI315">
        <v>36131.7</v>
      </c>
      <c r="GJ315">
        <v>35301.2</v>
      </c>
      <c r="GK315">
        <v>38891.8</v>
      </c>
      <c r="GL315">
        <v>46502.3</v>
      </c>
      <c r="GM315">
        <v>52071.6</v>
      </c>
      <c r="GN315">
        <v>55163.2</v>
      </c>
      <c r="GO315">
        <v>62345</v>
      </c>
      <c r="GP315">
        <v>2.14708</v>
      </c>
      <c r="GQ315">
        <v>2.30498</v>
      </c>
      <c r="GR315">
        <v>0.0882819</v>
      </c>
      <c r="GS315">
        <v>0</v>
      </c>
      <c r="GT315">
        <v>23.6402</v>
      </c>
      <c r="GU315">
        <v>999.9</v>
      </c>
      <c r="GV315">
        <v>44.695</v>
      </c>
      <c r="GW315">
        <v>24.531</v>
      </c>
      <c r="GX315">
        <v>15.2729</v>
      </c>
      <c r="GY315">
        <v>55.0867</v>
      </c>
      <c r="GZ315">
        <v>35.0721</v>
      </c>
      <c r="HA315">
        <v>2</v>
      </c>
      <c r="HB315">
        <v>-0.00768801</v>
      </c>
      <c r="HC315">
        <v>0</v>
      </c>
      <c r="HD315">
        <v>20.1816</v>
      </c>
      <c r="HE315">
        <v>5.20142</v>
      </c>
      <c r="HF315">
        <v>12.0099</v>
      </c>
      <c r="HG315">
        <v>4.9757</v>
      </c>
      <c r="HH315">
        <v>3.29388</v>
      </c>
      <c r="HI315">
        <v>457.1</v>
      </c>
      <c r="HJ315">
        <v>9999</v>
      </c>
      <c r="HK315">
        <v>9999</v>
      </c>
      <c r="HL315">
        <v>8593.3</v>
      </c>
      <c r="HM315">
        <v>1.86265</v>
      </c>
      <c r="HN315">
        <v>1.86781</v>
      </c>
      <c r="HO315">
        <v>1.86752</v>
      </c>
      <c r="HP315">
        <v>1.86859</v>
      </c>
      <c r="HQ315">
        <v>1.86951</v>
      </c>
      <c r="HR315">
        <v>1.86554</v>
      </c>
      <c r="HS315">
        <v>1.86675</v>
      </c>
      <c r="HT315">
        <v>1.86813</v>
      </c>
      <c r="HU315">
        <v>5</v>
      </c>
      <c r="HV315">
        <v>0</v>
      </c>
      <c r="HW315">
        <v>0</v>
      </c>
      <c r="HX315">
        <v>0</v>
      </c>
      <c r="HY315" t="s">
        <v>423</v>
      </c>
      <c r="HZ315" t="s">
        <v>424</v>
      </c>
      <c r="IA315" t="s">
        <v>425</v>
      </c>
      <c r="IB315" t="s">
        <v>425</v>
      </c>
      <c r="IC315" t="s">
        <v>425</v>
      </c>
      <c r="ID315" t="s">
        <v>425</v>
      </c>
      <c r="IE315">
        <v>0</v>
      </c>
      <c r="IF315">
        <v>100</v>
      </c>
      <c r="IG315">
        <v>100</v>
      </c>
      <c r="IH315">
        <v>3.281</v>
      </c>
      <c r="II315">
        <v>0.0803</v>
      </c>
      <c r="IJ315">
        <v>2.1281692141418</v>
      </c>
      <c r="IK315">
        <v>0.00126289029031032</v>
      </c>
      <c r="IL315">
        <v>1.41772891061911e-08</v>
      </c>
      <c r="IM315">
        <v>3.84268295795709e-11</v>
      </c>
      <c r="IN315">
        <v>-0.00961934716735676</v>
      </c>
      <c r="IO315">
        <v>-0.0181798780298593</v>
      </c>
      <c r="IP315">
        <v>0.00198435848900387</v>
      </c>
      <c r="IQ315">
        <v>-1.69116240974151e-05</v>
      </c>
      <c r="IR315">
        <v>-3</v>
      </c>
      <c r="IS315">
        <v>2251</v>
      </c>
      <c r="IT315">
        <v>1</v>
      </c>
      <c r="IU315">
        <v>27</v>
      </c>
      <c r="IV315">
        <v>5986.4</v>
      </c>
      <c r="IW315">
        <v>5986.5</v>
      </c>
      <c r="IX315">
        <v>0.148926</v>
      </c>
      <c r="IY315">
        <v>4.99756</v>
      </c>
      <c r="IZ315">
        <v>2.24854</v>
      </c>
      <c r="JA315">
        <v>2.59888</v>
      </c>
      <c r="JB315">
        <v>1.99585</v>
      </c>
      <c r="JC315">
        <v>2.31812</v>
      </c>
      <c r="JD315">
        <v>28.5636</v>
      </c>
      <c r="JE315">
        <v>14.3509</v>
      </c>
      <c r="JF315">
        <v>2</v>
      </c>
      <c r="JG315">
        <v>621.042</v>
      </c>
      <c r="JH315">
        <v>747.717</v>
      </c>
      <c r="JI315">
        <v>25.5381</v>
      </c>
      <c r="JJ315">
        <v>27.1016</v>
      </c>
      <c r="JK315">
        <v>30.0002</v>
      </c>
      <c r="JL315">
        <v>27.0129</v>
      </c>
      <c r="JM315">
        <v>26.9493</v>
      </c>
      <c r="JN315">
        <v>-1</v>
      </c>
      <c r="JO315">
        <v>-30</v>
      </c>
      <c r="JP315">
        <v>-30</v>
      </c>
      <c r="JQ315">
        <v>-999.9</v>
      </c>
      <c r="JR315">
        <v>420.1</v>
      </c>
      <c r="JS315">
        <v>0</v>
      </c>
      <c r="JT315">
        <v>102.343</v>
      </c>
      <c r="JU315">
        <v>103.797</v>
      </c>
    </row>
    <row r="316" spans="1:281">
      <c r="A316">
        <v>300</v>
      </c>
      <c r="B316">
        <v>1654198400</v>
      </c>
      <c r="C316">
        <v>17942.9000000954</v>
      </c>
      <c r="D316" t="s">
        <v>1023</v>
      </c>
      <c r="E316" t="s">
        <v>1024</v>
      </c>
      <c r="F316">
        <v>5</v>
      </c>
      <c r="G316" t="s">
        <v>417</v>
      </c>
      <c r="H316" t="s">
        <v>418</v>
      </c>
      <c r="I316">
        <v>1654198397</v>
      </c>
      <c r="J316">
        <f>(K316)/1000</f>
        <v>0</v>
      </c>
      <c r="K316">
        <f>IF(CZ316, AN316, AH316)</f>
        <v>0</v>
      </c>
      <c r="L316">
        <f>IF(CZ316, AI316, AG316)</f>
        <v>0</v>
      </c>
      <c r="M316">
        <f>DB316 - IF(AU316&gt;1, L316*CV316*100.0/(AW316*DP316), 0)</f>
        <v>0</v>
      </c>
      <c r="N316">
        <f>((T316-J316/2)*M316-L316)/(T316+J316/2)</f>
        <v>0</v>
      </c>
      <c r="O316">
        <f>N316*(DI316+DJ316)/1000.0</f>
        <v>0</v>
      </c>
      <c r="P316">
        <f>(DB316 - IF(AU316&gt;1, L316*CV316*100.0/(AW316*DP316), 0))*(DI316+DJ316)/1000.0</f>
        <v>0</v>
      </c>
      <c r="Q316">
        <f>2.0/((1/S316-1/R316)+SIGN(S316)*SQRT((1/S316-1/R316)*(1/S316-1/R316) + 4*CW316/((CW316+1)*(CW316+1))*(2*1/S316*1/R316-1/R316*1/R316)))</f>
        <v>0</v>
      </c>
      <c r="R316">
        <f>IF(LEFT(CX316,1)&lt;&gt;"0",IF(LEFT(CX316,1)="1",3.0,CY316),$D$5+$E$5*(DP316*DI316/($K$5*1000))+$F$5*(DP316*DI316/($K$5*1000))*MAX(MIN(CV316,$J$5),$I$5)*MAX(MIN(CV316,$J$5),$I$5)+$G$5*MAX(MIN(CV316,$J$5),$I$5)*(DP316*DI316/($K$5*1000))+$H$5*(DP316*DI316/($K$5*1000))*(DP316*DI316/($K$5*1000)))</f>
        <v>0</v>
      </c>
      <c r="S316">
        <f>J316*(1000-(1000*0.61365*exp(17.502*W316/(240.97+W316))/(DI316+DJ316)+DD316)/2)/(1000*0.61365*exp(17.502*W316/(240.97+W316))/(DI316+DJ316)-DD316)</f>
        <v>0</v>
      </c>
      <c r="T316">
        <f>1/((CW316+1)/(Q316/1.6)+1/(R316/1.37)) + CW316/((CW316+1)/(Q316/1.6) + CW316/(R316/1.37))</f>
        <v>0</v>
      </c>
      <c r="U316">
        <f>(CR316*CU316)</f>
        <v>0</v>
      </c>
      <c r="V316">
        <f>(DK316+(U316+2*0.95*5.67E-8*(((DK316+$B$7)+273)^4-(DK316+273)^4)-44100*J316)/(1.84*29.3*R316+8*0.95*5.67E-8*(DK316+273)^3))</f>
        <v>0</v>
      </c>
      <c r="W316">
        <f>($C$7*DL316+$D$7*DM316+$E$7*V316)</f>
        <v>0</v>
      </c>
      <c r="X316">
        <f>0.61365*exp(17.502*W316/(240.97+W316))</f>
        <v>0</v>
      </c>
      <c r="Y316">
        <f>(Z316/AA316*100)</f>
        <v>0</v>
      </c>
      <c r="Z316">
        <f>DD316*(DI316+DJ316)/1000</f>
        <v>0</v>
      </c>
      <c r="AA316">
        <f>0.61365*exp(17.502*DK316/(240.97+DK316))</f>
        <v>0</v>
      </c>
      <c r="AB316">
        <f>(X316-DD316*(DI316+DJ316)/1000)</f>
        <v>0</v>
      </c>
      <c r="AC316">
        <f>(-J316*44100)</f>
        <v>0</v>
      </c>
      <c r="AD316">
        <f>2*29.3*R316*0.92*(DK316-W316)</f>
        <v>0</v>
      </c>
      <c r="AE316">
        <f>2*0.95*5.67E-8*(((DK316+$B$7)+273)^4-(W316+273)^4)</f>
        <v>0</v>
      </c>
      <c r="AF316">
        <f>U316+AE316+AC316+AD316</f>
        <v>0</v>
      </c>
      <c r="AG316">
        <f>DH316*AU316*(DC316-DB316*(1000-AU316*DE316)/(1000-AU316*DD316))/(100*CV316)</f>
        <v>0</v>
      </c>
      <c r="AH316">
        <f>1000*DH316*AU316*(DD316-DE316)/(100*CV316*(1000-AU316*DD316))</f>
        <v>0</v>
      </c>
      <c r="AI316">
        <f>(AJ316 - AK316 - DI316*1E3/(8.314*(DK316+273.15)) * AM316/DH316 * AL316) * DH316/(100*CV316) * (1000 - DE316)/1000</f>
        <v>0</v>
      </c>
      <c r="AJ316">
        <v>984.90942185979</v>
      </c>
      <c r="AK316">
        <v>955.003945454545</v>
      </c>
      <c r="AL316">
        <v>6.11468831652315</v>
      </c>
      <c r="AM316">
        <v>66.9187214372058</v>
      </c>
      <c r="AN316">
        <f>(AP316 - AO316 + DI316*1E3/(8.314*(DK316+273.15)) * AR316/DH316 * AQ316) * DH316/(100*CV316) * 1000/(1000 - AP316)</f>
        <v>0</v>
      </c>
      <c r="AO316">
        <v>14.2562615757401</v>
      </c>
      <c r="AP316">
        <v>14.2756521212121</v>
      </c>
      <c r="AQ316">
        <v>-0.0180007578698109</v>
      </c>
      <c r="AR316">
        <v>78.3317993378025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MAX(0,($B$13+$C$13*DP316)/(1+$D$13*DP316)*DI316/(DK316+273)*$E$13)</f>
        <v>0</v>
      </c>
      <c r="AX316" t="s">
        <v>419</v>
      </c>
      <c r="AY316" t="s">
        <v>419</v>
      </c>
      <c r="AZ316">
        <v>0</v>
      </c>
      <c r="BA316">
        <v>0</v>
      </c>
      <c r="BB316">
        <f>1-AZ316/BA316</f>
        <v>0</v>
      </c>
      <c r="BC316">
        <v>0</v>
      </c>
      <c r="BD316" t="s">
        <v>419</v>
      </c>
      <c r="BE316" t="s">
        <v>419</v>
      </c>
      <c r="BF316">
        <v>0</v>
      </c>
      <c r="BG316">
        <v>0</v>
      </c>
      <c r="BH316">
        <f>1-BF316/BG316</f>
        <v>0</v>
      </c>
      <c r="BI316">
        <v>0.5</v>
      </c>
      <c r="BJ316">
        <f>CS316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419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f>$B$11*DQ316+$C$11*DR316+$F$11*EC316*(1-EF316)</f>
        <v>0</v>
      </c>
      <c r="CS316">
        <f>CR316*CT316</f>
        <v>0</v>
      </c>
      <c r="CT316">
        <f>($B$11*$D$9+$C$11*$D$9+$F$11*((EP316+EH316)/MAX(EP316+EH316+EQ316, 0.1)*$I$9+EQ316/MAX(EP316+EH316+EQ316, 0.1)*$J$9))/($B$11+$C$11+$F$11)</f>
        <v>0</v>
      </c>
      <c r="CU316">
        <f>($B$11*$K$9+$C$11*$K$9+$F$11*((EP316+EH316)/MAX(EP316+EH316+EQ316, 0.1)*$P$9+EQ316/MAX(EP316+EH316+EQ316, 0.1)*$Q$9))/($B$11+$C$11+$F$11)</f>
        <v>0</v>
      </c>
      <c r="CV316">
        <v>6</v>
      </c>
      <c r="CW316">
        <v>0.5</v>
      </c>
      <c r="CX316" t="s">
        <v>420</v>
      </c>
      <c r="CY316">
        <v>2</v>
      </c>
      <c r="CZ316" t="b">
        <v>1</v>
      </c>
      <c r="DA316">
        <v>1654198397</v>
      </c>
      <c r="DB316">
        <v>929.420090909091</v>
      </c>
      <c r="DC316">
        <v>956.656272727273</v>
      </c>
      <c r="DD316">
        <v>14.2815181818182</v>
      </c>
      <c r="DE316">
        <v>14.2692818181818</v>
      </c>
      <c r="DF316">
        <v>926.079909090909</v>
      </c>
      <c r="DG316">
        <v>14.1976363636364</v>
      </c>
      <c r="DH316">
        <v>600.021181818182</v>
      </c>
      <c r="DI316">
        <v>90.4766272727273</v>
      </c>
      <c r="DJ316">
        <v>0.0998173909090909</v>
      </c>
      <c r="DK316">
        <v>25.4991818181818</v>
      </c>
      <c r="DL316">
        <v>25.1267181818182</v>
      </c>
      <c r="DM316">
        <v>999.9</v>
      </c>
      <c r="DN316">
        <v>0</v>
      </c>
      <c r="DO316">
        <v>0</v>
      </c>
      <c r="DP316">
        <v>10016.5909090909</v>
      </c>
      <c r="DQ316">
        <v>0</v>
      </c>
      <c r="DR316">
        <v>919.027636363636</v>
      </c>
      <c r="DS316">
        <v>-27.235996</v>
      </c>
      <c r="DT316">
        <v>942.886090909091</v>
      </c>
      <c r="DU316">
        <v>970.507545454545</v>
      </c>
      <c r="DV316">
        <v>0.0122260727272727</v>
      </c>
      <c r="DW316">
        <v>956.656272727273</v>
      </c>
      <c r="DX316">
        <v>14.2692818181818</v>
      </c>
      <c r="DY316">
        <v>1.29214454545455</v>
      </c>
      <c r="DZ316">
        <v>1.29103727272727</v>
      </c>
      <c r="EA316">
        <v>10.7077636363636</v>
      </c>
      <c r="EB316">
        <v>10.6944</v>
      </c>
      <c r="EC316">
        <v>0</v>
      </c>
      <c r="ED316">
        <v>0</v>
      </c>
      <c r="EE316">
        <v>0</v>
      </c>
      <c r="EF316">
        <v>0</v>
      </c>
      <c r="EG316">
        <v>5.72727272727273</v>
      </c>
      <c r="EH316">
        <v>0</v>
      </c>
      <c r="EI316">
        <v>30.9545454545455</v>
      </c>
      <c r="EJ316">
        <v>-1.18181818181818</v>
      </c>
      <c r="EK316">
        <v>34.875</v>
      </c>
      <c r="EL316">
        <v>41.3234545454545</v>
      </c>
      <c r="EM316">
        <v>37.25</v>
      </c>
      <c r="EN316">
        <v>41.687</v>
      </c>
      <c r="EO316">
        <v>36.1644545454545</v>
      </c>
      <c r="EP316">
        <v>0</v>
      </c>
      <c r="EQ316">
        <v>0</v>
      </c>
      <c r="ER316">
        <v>0</v>
      </c>
      <c r="ES316">
        <v>1654198401.1</v>
      </c>
      <c r="ET316">
        <v>0</v>
      </c>
      <c r="EU316">
        <v>4.9</v>
      </c>
      <c r="EV316">
        <v>-1.76923104362375</v>
      </c>
      <c r="EW316">
        <v>-37.8076930498701</v>
      </c>
      <c r="EX316">
        <v>33.54</v>
      </c>
      <c r="EY316">
        <v>15</v>
      </c>
      <c r="EZ316">
        <v>0</v>
      </c>
      <c r="FA316" t="s">
        <v>421</v>
      </c>
      <c r="FB316">
        <v>1653839153.1</v>
      </c>
      <c r="FC316">
        <v>1653839148.6</v>
      </c>
      <c r="FD316">
        <v>0</v>
      </c>
      <c r="FE316">
        <v>0.832</v>
      </c>
      <c r="FF316">
        <v>0.044</v>
      </c>
      <c r="FG316">
        <v>2.673</v>
      </c>
      <c r="FH316">
        <v>0.008</v>
      </c>
      <c r="FI316">
        <v>427</v>
      </c>
      <c r="FJ316">
        <v>11</v>
      </c>
      <c r="FK316">
        <v>0.49</v>
      </c>
      <c r="FL316">
        <v>0.23</v>
      </c>
      <c r="FM316">
        <v>-5.09989696774193</v>
      </c>
      <c r="FN316">
        <v>-192.887884451613</v>
      </c>
      <c r="FO316">
        <v>18.0224945358566</v>
      </c>
      <c r="FP316">
        <v>-1</v>
      </c>
      <c r="FQ316">
        <v>4.32</v>
      </c>
      <c r="FR316">
        <v>19.1153844652562</v>
      </c>
      <c r="FS316">
        <v>11.3937526741632</v>
      </c>
      <c r="FT316">
        <v>0</v>
      </c>
      <c r="FU316">
        <v>0.0458949225806452</v>
      </c>
      <c r="FV316">
        <v>0.565492877419355</v>
      </c>
      <c r="FW316">
        <v>0.135542977506686</v>
      </c>
      <c r="FX316">
        <v>0</v>
      </c>
      <c r="FY316">
        <v>0</v>
      </c>
      <c r="FZ316">
        <v>2</v>
      </c>
      <c r="GA316" t="s">
        <v>422</v>
      </c>
      <c r="GB316">
        <v>3.20462</v>
      </c>
      <c r="GC316">
        <v>2.75496</v>
      </c>
      <c r="GD316">
        <v>0.160779</v>
      </c>
      <c r="GE316">
        <v>0.164941</v>
      </c>
      <c r="GF316">
        <v>0.0715735</v>
      </c>
      <c r="GG316">
        <v>0.0730409</v>
      </c>
      <c r="GH316">
        <v>32686.3</v>
      </c>
      <c r="GI316">
        <v>35770.3</v>
      </c>
      <c r="GJ316">
        <v>35299.7</v>
      </c>
      <c r="GK316">
        <v>38889</v>
      </c>
      <c r="GL316">
        <v>46475.3</v>
      </c>
      <c r="GM316">
        <v>52038.7</v>
      </c>
      <c r="GN316">
        <v>55161.3</v>
      </c>
      <c r="GO316">
        <v>62340.9</v>
      </c>
      <c r="GP316">
        <v>2.14652</v>
      </c>
      <c r="GQ316">
        <v>2.30387</v>
      </c>
      <c r="GR316">
        <v>0.0898801</v>
      </c>
      <c r="GS316">
        <v>0</v>
      </c>
      <c r="GT316">
        <v>23.6536</v>
      </c>
      <c r="GU316">
        <v>999.9</v>
      </c>
      <c r="GV316">
        <v>44.671</v>
      </c>
      <c r="GW316">
        <v>24.612</v>
      </c>
      <c r="GX316">
        <v>15.3403</v>
      </c>
      <c r="GY316">
        <v>55.3567</v>
      </c>
      <c r="GZ316">
        <v>34.9439</v>
      </c>
      <c r="HA316">
        <v>2</v>
      </c>
      <c r="HB316">
        <v>-0.00493648</v>
      </c>
      <c r="HC316">
        <v>0</v>
      </c>
      <c r="HD316">
        <v>20.1816</v>
      </c>
      <c r="HE316">
        <v>5.19917</v>
      </c>
      <c r="HF316">
        <v>12.0099</v>
      </c>
      <c r="HG316">
        <v>4.97575</v>
      </c>
      <c r="HH316">
        <v>3.29383</v>
      </c>
      <c r="HI316">
        <v>457.1</v>
      </c>
      <c r="HJ316">
        <v>9999</v>
      </c>
      <c r="HK316">
        <v>9999</v>
      </c>
      <c r="HL316">
        <v>8593.3</v>
      </c>
      <c r="HM316">
        <v>1.86268</v>
      </c>
      <c r="HN316">
        <v>1.8678</v>
      </c>
      <c r="HO316">
        <v>1.86752</v>
      </c>
      <c r="HP316">
        <v>1.8686</v>
      </c>
      <c r="HQ316">
        <v>1.86951</v>
      </c>
      <c r="HR316">
        <v>1.86554</v>
      </c>
      <c r="HS316">
        <v>1.86674</v>
      </c>
      <c r="HT316">
        <v>1.86812</v>
      </c>
      <c r="HU316">
        <v>5</v>
      </c>
      <c r="HV316">
        <v>0</v>
      </c>
      <c r="HW316">
        <v>0</v>
      </c>
      <c r="HX316">
        <v>0</v>
      </c>
      <c r="HY316" t="s">
        <v>423</v>
      </c>
      <c r="HZ316" t="s">
        <v>424</v>
      </c>
      <c r="IA316" t="s">
        <v>425</v>
      </c>
      <c r="IB316" t="s">
        <v>425</v>
      </c>
      <c r="IC316" t="s">
        <v>425</v>
      </c>
      <c r="ID316" t="s">
        <v>425</v>
      </c>
      <c r="IE316">
        <v>0</v>
      </c>
      <c r="IF316">
        <v>100</v>
      </c>
      <c r="IG316">
        <v>100</v>
      </c>
      <c r="IH316">
        <v>3.362</v>
      </c>
      <c r="II316">
        <v>0.0841</v>
      </c>
      <c r="IJ316">
        <v>2.1281692141418</v>
      </c>
      <c r="IK316">
        <v>0.00126289029031032</v>
      </c>
      <c r="IL316">
        <v>1.41772891061911e-08</v>
      </c>
      <c r="IM316">
        <v>3.84268295795709e-11</v>
      </c>
      <c r="IN316">
        <v>-0.00961934716735676</v>
      </c>
      <c r="IO316">
        <v>-0.0181798780298593</v>
      </c>
      <c r="IP316">
        <v>0.00198435848900387</v>
      </c>
      <c r="IQ316">
        <v>-1.69116240974151e-05</v>
      </c>
      <c r="IR316">
        <v>-3</v>
      </c>
      <c r="IS316">
        <v>2251</v>
      </c>
      <c r="IT316">
        <v>1</v>
      </c>
      <c r="IU316">
        <v>27</v>
      </c>
      <c r="IV316">
        <v>5987.4</v>
      </c>
      <c r="IW316">
        <v>5987.5</v>
      </c>
      <c r="IX316">
        <v>0.148926</v>
      </c>
      <c r="IY316">
        <v>4.99756</v>
      </c>
      <c r="IZ316">
        <v>2.24854</v>
      </c>
      <c r="JA316">
        <v>2.59888</v>
      </c>
      <c r="JB316">
        <v>1.99585</v>
      </c>
      <c r="JC316">
        <v>2.35718</v>
      </c>
      <c r="JD316">
        <v>28.6058</v>
      </c>
      <c r="JE316">
        <v>14.3422</v>
      </c>
      <c r="JF316">
        <v>2</v>
      </c>
      <c r="JG316">
        <v>621.058</v>
      </c>
      <c r="JH316">
        <v>747.251</v>
      </c>
      <c r="JI316">
        <v>25.5771</v>
      </c>
      <c r="JJ316">
        <v>27.1372</v>
      </c>
      <c r="JK316">
        <v>30.0003</v>
      </c>
      <c r="JL316">
        <v>27.0522</v>
      </c>
      <c r="JM316">
        <v>26.9884</v>
      </c>
      <c r="JN316">
        <v>-1</v>
      </c>
      <c r="JO316">
        <v>-30</v>
      </c>
      <c r="JP316">
        <v>-30</v>
      </c>
      <c r="JQ316">
        <v>-999.9</v>
      </c>
      <c r="JR316">
        <v>420.1</v>
      </c>
      <c r="JS316">
        <v>0</v>
      </c>
      <c r="JT316">
        <v>102.339</v>
      </c>
      <c r="JU316">
        <v>103.79</v>
      </c>
    </row>
    <row r="317" spans="1:281">
      <c r="A317">
        <v>301</v>
      </c>
      <c r="B317">
        <v>1654198460</v>
      </c>
      <c r="C317">
        <v>18002.9000000954</v>
      </c>
      <c r="D317" t="s">
        <v>1025</v>
      </c>
      <c r="E317" t="s">
        <v>1026</v>
      </c>
      <c r="F317">
        <v>5</v>
      </c>
      <c r="G317" t="s">
        <v>417</v>
      </c>
      <c r="H317" t="s">
        <v>418</v>
      </c>
      <c r="I317">
        <v>1654198457</v>
      </c>
      <c r="J317">
        <f>(K317)/1000</f>
        <v>0</v>
      </c>
      <c r="K317">
        <f>IF(CZ317, AN317, AH317)</f>
        <v>0</v>
      </c>
      <c r="L317">
        <f>IF(CZ317, AI317, AG317)</f>
        <v>0</v>
      </c>
      <c r="M317">
        <f>DB317 - IF(AU317&gt;1, L317*CV317*100.0/(AW317*DP317), 0)</f>
        <v>0</v>
      </c>
      <c r="N317">
        <f>((T317-J317/2)*M317-L317)/(T317+J317/2)</f>
        <v>0</v>
      </c>
      <c r="O317">
        <f>N317*(DI317+DJ317)/1000.0</f>
        <v>0</v>
      </c>
      <c r="P317">
        <f>(DB317 - IF(AU317&gt;1, L317*CV317*100.0/(AW317*DP317), 0))*(DI317+DJ317)/1000.0</f>
        <v>0</v>
      </c>
      <c r="Q317">
        <f>2.0/((1/S317-1/R317)+SIGN(S317)*SQRT((1/S317-1/R317)*(1/S317-1/R317) + 4*CW317/((CW317+1)*(CW317+1))*(2*1/S317*1/R317-1/R317*1/R317)))</f>
        <v>0</v>
      </c>
      <c r="R317">
        <f>IF(LEFT(CX317,1)&lt;&gt;"0",IF(LEFT(CX317,1)="1",3.0,CY317),$D$5+$E$5*(DP317*DI317/($K$5*1000))+$F$5*(DP317*DI317/($K$5*1000))*MAX(MIN(CV317,$J$5),$I$5)*MAX(MIN(CV317,$J$5),$I$5)+$G$5*MAX(MIN(CV317,$J$5),$I$5)*(DP317*DI317/($K$5*1000))+$H$5*(DP317*DI317/($K$5*1000))*(DP317*DI317/($K$5*1000)))</f>
        <v>0</v>
      </c>
      <c r="S317">
        <f>J317*(1000-(1000*0.61365*exp(17.502*W317/(240.97+W317))/(DI317+DJ317)+DD317)/2)/(1000*0.61365*exp(17.502*W317/(240.97+W317))/(DI317+DJ317)-DD317)</f>
        <v>0</v>
      </c>
      <c r="T317">
        <f>1/((CW317+1)/(Q317/1.6)+1/(R317/1.37)) + CW317/((CW317+1)/(Q317/1.6) + CW317/(R317/1.37))</f>
        <v>0</v>
      </c>
      <c r="U317">
        <f>(CR317*CU317)</f>
        <v>0</v>
      </c>
      <c r="V317">
        <f>(DK317+(U317+2*0.95*5.67E-8*(((DK317+$B$7)+273)^4-(DK317+273)^4)-44100*J317)/(1.84*29.3*R317+8*0.95*5.67E-8*(DK317+273)^3))</f>
        <v>0</v>
      </c>
      <c r="W317">
        <f>($C$7*DL317+$D$7*DM317+$E$7*V317)</f>
        <v>0</v>
      </c>
      <c r="X317">
        <f>0.61365*exp(17.502*W317/(240.97+W317))</f>
        <v>0</v>
      </c>
      <c r="Y317">
        <f>(Z317/AA317*100)</f>
        <v>0</v>
      </c>
      <c r="Z317">
        <f>DD317*(DI317+DJ317)/1000</f>
        <v>0</v>
      </c>
      <c r="AA317">
        <f>0.61365*exp(17.502*DK317/(240.97+DK317))</f>
        <v>0</v>
      </c>
      <c r="AB317">
        <f>(X317-DD317*(DI317+DJ317)/1000)</f>
        <v>0</v>
      </c>
      <c r="AC317">
        <f>(-J317*44100)</f>
        <v>0</v>
      </c>
      <c r="AD317">
        <f>2*29.3*R317*0.92*(DK317-W317)</f>
        <v>0</v>
      </c>
      <c r="AE317">
        <f>2*0.95*5.67E-8*(((DK317+$B$7)+273)^4-(W317+273)^4)</f>
        <v>0</v>
      </c>
      <c r="AF317">
        <f>U317+AE317+AC317+AD317</f>
        <v>0</v>
      </c>
      <c r="AG317">
        <f>DH317*AU317*(DC317-DB317*(1000-AU317*DE317)/(1000-AU317*DD317))/(100*CV317)</f>
        <v>0</v>
      </c>
      <c r="AH317">
        <f>1000*DH317*AU317*(DD317-DE317)/(100*CV317*(1000-AU317*DD317))</f>
        <v>0</v>
      </c>
      <c r="AI317">
        <f>(AJ317 - AK317 - DI317*1E3/(8.314*(DK317+273.15)) * AM317/DH317 * AL317) * DH317/(100*CV317) * (1000 - DE317)/1000</f>
        <v>0</v>
      </c>
      <c r="AJ317">
        <v>1022.3952331691</v>
      </c>
      <c r="AK317">
        <v>1004.30486060606</v>
      </c>
      <c r="AL317">
        <v>3.6456981172108</v>
      </c>
      <c r="AM317">
        <v>66.9187214372058</v>
      </c>
      <c r="AN317">
        <f>(AP317 - AO317 + DI317*1E3/(8.314*(DK317+273.15)) * AR317/DH317 * AQ317) * DH317/(100*CV317) * 1000/(1000 - AP317)</f>
        <v>0</v>
      </c>
      <c r="AO317">
        <v>14.1395736474419</v>
      </c>
      <c r="AP317">
        <v>14.1700266666667</v>
      </c>
      <c r="AQ317">
        <v>-0.0213760273080167</v>
      </c>
      <c r="AR317">
        <v>78.3317993378025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MAX(0,($B$13+$C$13*DP317)/(1+$D$13*DP317)*DI317/(DK317+273)*$E$13)</f>
        <v>0</v>
      </c>
      <c r="AX317" t="s">
        <v>419</v>
      </c>
      <c r="AY317" t="s">
        <v>419</v>
      </c>
      <c r="AZ317">
        <v>0</v>
      </c>
      <c r="BA317">
        <v>0</v>
      </c>
      <c r="BB317">
        <f>1-AZ317/BA317</f>
        <v>0</v>
      </c>
      <c r="BC317">
        <v>0</v>
      </c>
      <c r="BD317" t="s">
        <v>419</v>
      </c>
      <c r="BE317" t="s">
        <v>419</v>
      </c>
      <c r="BF317">
        <v>0</v>
      </c>
      <c r="BG317">
        <v>0</v>
      </c>
      <c r="BH317">
        <f>1-BF317/BG317</f>
        <v>0</v>
      </c>
      <c r="BI317">
        <v>0.5</v>
      </c>
      <c r="BJ317">
        <f>CS317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419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f>$B$11*DQ317+$C$11*DR317+$F$11*EC317*(1-EF317)</f>
        <v>0</v>
      </c>
      <c r="CS317">
        <f>CR317*CT317</f>
        <v>0</v>
      </c>
      <c r="CT317">
        <f>($B$11*$D$9+$C$11*$D$9+$F$11*((EP317+EH317)/MAX(EP317+EH317+EQ317, 0.1)*$I$9+EQ317/MAX(EP317+EH317+EQ317, 0.1)*$J$9))/($B$11+$C$11+$F$11)</f>
        <v>0</v>
      </c>
      <c r="CU317">
        <f>($B$11*$K$9+$C$11*$K$9+$F$11*((EP317+EH317)/MAX(EP317+EH317+EQ317, 0.1)*$P$9+EQ317/MAX(EP317+EH317+EQ317, 0.1)*$Q$9))/($B$11+$C$11+$F$11)</f>
        <v>0</v>
      </c>
      <c r="CV317">
        <v>6</v>
      </c>
      <c r="CW317">
        <v>0.5</v>
      </c>
      <c r="CX317" t="s">
        <v>420</v>
      </c>
      <c r="CY317">
        <v>2</v>
      </c>
      <c r="CZ317" t="b">
        <v>1</v>
      </c>
      <c r="DA317">
        <v>1654198457</v>
      </c>
      <c r="DB317">
        <v>982.859</v>
      </c>
      <c r="DC317">
        <v>998.357909090909</v>
      </c>
      <c r="DD317">
        <v>14.1764090909091</v>
      </c>
      <c r="DE317">
        <v>14.1517545454545</v>
      </c>
      <c r="DF317">
        <v>979.444181818182</v>
      </c>
      <c r="DG317">
        <v>14.0954</v>
      </c>
      <c r="DH317">
        <v>600.008909090909</v>
      </c>
      <c r="DI317">
        <v>90.4749454545455</v>
      </c>
      <c r="DJ317">
        <v>0.100043063636364</v>
      </c>
      <c r="DK317">
        <v>25.5311818181818</v>
      </c>
      <c r="DL317">
        <v>25.1570272727273</v>
      </c>
      <c r="DM317">
        <v>999.9</v>
      </c>
      <c r="DN317">
        <v>0</v>
      </c>
      <c r="DO317">
        <v>0</v>
      </c>
      <c r="DP317">
        <v>9993.40909090909</v>
      </c>
      <c r="DQ317">
        <v>0</v>
      </c>
      <c r="DR317">
        <v>919</v>
      </c>
      <c r="DS317">
        <v>-15.4993820909091</v>
      </c>
      <c r="DT317">
        <v>996.992545454545</v>
      </c>
      <c r="DU317">
        <v>1012.68972727273</v>
      </c>
      <c r="DV317">
        <v>0.0246417909090909</v>
      </c>
      <c r="DW317">
        <v>998.357909090909</v>
      </c>
      <c r="DX317">
        <v>14.1517545454545</v>
      </c>
      <c r="DY317">
        <v>1.28260818181818</v>
      </c>
      <c r="DZ317">
        <v>1.28038090909091</v>
      </c>
      <c r="EA317">
        <v>10.5965727272727</v>
      </c>
      <c r="EB317">
        <v>10.5698272727273</v>
      </c>
      <c r="EC317">
        <v>0</v>
      </c>
      <c r="ED317">
        <v>0</v>
      </c>
      <c r="EE317">
        <v>0</v>
      </c>
      <c r="EF317">
        <v>0</v>
      </c>
      <c r="EG317">
        <v>-1.18181818181818</v>
      </c>
      <c r="EH317">
        <v>0</v>
      </c>
      <c r="EI317">
        <v>32</v>
      </c>
      <c r="EJ317">
        <v>-1.45454545454545</v>
      </c>
      <c r="EK317">
        <v>35</v>
      </c>
      <c r="EL317">
        <v>41.5</v>
      </c>
      <c r="EM317">
        <v>37.375</v>
      </c>
      <c r="EN317">
        <v>41.9144545454545</v>
      </c>
      <c r="EO317">
        <v>36.312</v>
      </c>
      <c r="EP317">
        <v>0</v>
      </c>
      <c r="EQ317">
        <v>0</v>
      </c>
      <c r="ER317">
        <v>0</v>
      </c>
      <c r="ES317">
        <v>1654198461.1</v>
      </c>
      <c r="ET317">
        <v>0</v>
      </c>
      <c r="EU317">
        <v>-2.32</v>
      </c>
      <c r="EV317">
        <v>28.8846155676615</v>
      </c>
      <c r="EW317">
        <v>-60.1538473280695</v>
      </c>
      <c r="EX317">
        <v>36.68</v>
      </c>
      <c r="EY317">
        <v>15</v>
      </c>
      <c r="EZ317">
        <v>0</v>
      </c>
      <c r="FA317" t="s">
        <v>421</v>
      </c>
      <c r="FB317">
        <v>1653839153.1</v>
      </c>
      <c r="FC317">
        <v>1653839148.6</v>
      </c>
      <c r="FD317">
        <v>0</v>
      </c>
      <c r="FE317">
        <v>0.832</v>
      </c>
      <c r="FF317">
        <v>0.044</v>
      </c>
      <c r="FG317">
        <v>2.673</v>
      </c>
      <c r="FH317">
        <v>0.008</v>
      </c>
      <c r="FI317">
        <v>427</v>
      </c>
      <c r="FJ317">
        <v>11</v>
      </c>
      <c r="FK317">
        <v>0.49</v>
      </c>
      <c r="FL317">
        <v>0.23</v>
      </c>
      <c r="FM317">
        <v>-3.80603367741936</v>
      </c>
      <c r="FN317">
        <v>-99.3466015645161</v>
      </c>
      <c r="FO317">
        <v>9.85754552788475</v>
      </c>
      <c r="FP317">
        <v>-1</v>
      </c>
      <c r="FQ317">
        <v>-1.56</v>
      </c>
      <c r="FR317">
        <v>42.4615381941993</v>
      </c>
      <c r="FS317">
        <v>13.0094734712824</v>
      </c>
      <c r="FT317">
        <v>0</v>
      </c>
      <c r="FU317">
        <v>0.0685559293548387</v>
      </c>
      <c r="FV317">
        <v>0.593608868709678</v>
      </c>
      <c r="FW317">
        <v>0.154675826260898</v>
      </c>
      <c r="FX317">
        <v>0</v>
      </c>
      <c r="FY317">
        <v>0</v>
      </c>
      <c r="FZ317">
        <v>2</v>
      </c>
      <c r="GA317" t="s">
        <v>422</v>
      </c>
      <c r="GB317">
        <v>3.20475</v>
      </c>
      <c r="GC317">
        <v>2.75495</v>
      </c>
      <c r="GD317">
        <v>0.165821</v>
      </c>
      <c r="GE317">
        <v>0.167291</v>
      </c>
      <c r="GF317">
        <v>0.0711855</v>
      </c>
      <c r="GG317">
        <v>0.0727173</v>
      </c>
      <c r="GH317">
        <v>32487.9</v>
      </c>
      <c r="GI317">
        <v>35666.9</v>
      </c>
      <c r="GJ317">
        <v>35297.7</v>
      </c>
      <c r="GK317">
        <v>38886.1</v>
      </c>
      <c r="GL317">
        <v>46493.1</v>
      </c>
      <c r="GM317">
        <v>52053.5</v>
      </c>
      <c r="GN317">
        <v>55158.9</v>
      </c>
      <c r="GO317">
        <v>62336.8</v>
      </c>
      <c r="GP317">
        <v>2.14625</v>
      </c>
      <c r="GQ317">
        <v>2.30295</v>
      </c>
      <c r="GR317">
        <v>0.0908636</v>
      </c>
      <c r="GS317">
        <v>0</v>
      </c>
      <c r="GT317">
        <v>23.6621</v>
      </c>
      <c r="GU317">
        <v>999.9</v>
      </c>
      <c r="GV317">
        <v>44.372</v>
      </c>
      <c r="GW317">
        <v>24.703</v>
      </c>
      <c r="GX317">
        <v>15.3211</v>
      </c>
      <c r="GY317">
        <v>55.4167</v>
      </c>
      <c r="GZ317">
        <v>34.8998</v>
      </c>
      <c r="HA317">
        <v>2</v>
      </c>
      <c r="HB317">
        <v>-0.0021189</v>
      </c>
      <c r="HC317">
        <v>0</v>
      </c>
      <c r="HD317">
        <v>20.1817</v>
      </c>
      <c r="HE317">
        <v>5.19917</v>
      </c>
      <c r="HF317">
        <v>12.0099</v>
      </c>
      <c r="HG317">
        <v>4.97575</v>
      </c>
      <c r="HH317">
        <v>3.2938</v>
      </c>
      <c r="HI317">
        <v>457.1</v>
      </c>
      <c r="HJ317">
        <v>9999</v>
      </c>
      <c r="HK317">
        <v>9999</v>
      </c>
      <c r="HL317">
        <v>8593.3</v>
      </c>
      <c r="HM317">
        <v>1.86273</v>
      </c>
      <c r="HN317">
        <v>1.86781</v>
      </c>
      <c r="HO317">
        <v>1.86752</v>
      </c>
      <c r="HP317">
        <v>1.86859</v>
      </c>
      <c r="HQ317">
        <v>1.86952</v>
      </c>
      <c r="HR317">
        <v>1.86554</v>
      </c>
      <c r="HS317">
        <v>1.86675</v>
      </c>
      <c r="HT317">
        <v>1.86812</v>
      </c>
      <c r="HU317">
        <v>5</v>
      </c>
      <c r="HV317">
        <v>0</v>
      </c>
      <c r="HW317">
        <v>0</v>
      </c>
      <c r="HX317">
        <v>0</v>
      </c>
      <c r="HY317" t="s">
        <v>423</v>
      </c>
      <c r="HZ317" t="s">
        <v>424</v>
      </c>
      <c r="IA317" t="s">
        <v>425</v>
      </c>
      <c r="IB317" t="s">
        <v>425</v>
      </c>
      <c r="IC317" t="s">
        <v>425</v>
      </c>
      <c r="ID317" t="s">
        <v>425</v>
      </c>
      <c r="IE317">
        <v>0</v>
      </c>
      <c r="IF317">
        <v>100</v>
      </c>
      <c r="IG317">
        <v>100</v>
      </c>
      <c r="IH317">
        <v>3.428</v>
      </c>
      <c r="II317">
        <v>0.0813</v>
      </c>
      <c r="IJ317">
        <v>2.1281692141418</v>
      </c>
      <c r="IK317">
        <v>0.00126289029031032</v>
      </c>
      <c r="IL317">
        <v>1.41772891061911e-08</v>
      </c>
      <c r="IM317">
        <v>3.84268295795709e-11</v>
      </c>
      <c r="IN317">
        <v>-0.00961934716735676</v>
      </c>
      <c r="IO317">
        <v>-0.0181798780298593</v>
      </c>
      <c r="IP317">
        <v>0.00198435848900387</v>
      </c>
      <c r="IQ317">
        <v>-1.69116240974151e-05</v>
      </c>
      <c r="IR317">
        <v>-3</v>
      </c>
      <c r="IS317">
        <v>2251</v>
      </c>
      <c r="IT317">
        <v>1</v>
      </c>
      <c r="IU317">
        <v>27</v>
      </c>
      <c r="IV317">
        <v>5988.4</v>
      </c>
      <c r="IW317">
        <v>5988.5</v>
      </c>
      <c r="IX317">
        <v>0.148926</v>
      </c>
      <c r="IY317">
        <v>4.99756</v>
      </c>
      <c r="IZ317">
        <v>2.24854</v>
      </c>
      <c r="JA317">
        <v>2.59888</v>
      </c>
      <c r="JB317">
        <v>1.99585</v>
      </c>
      <c r="JC317">
        <v>2.28271</v>
      </c>
      <c r="JD317">
        <v>28.669</v>
      </c>
      <c r="JE317">
        <v>14.3247</v>
      </c>
      <c r="JF317">
        <v>2</v>
      </c>
      <c r="JG317">
        <v>621.25</v>
      </c>
      <c r="JH317">
        <v>746.914</v>
      </c>
      <c r="JI317">
        <v>25.6163</v>
      </c>
      <c r="JJ317">
        <v>27.1711</v>
      </c>
      <c r="JK317">
        <v>30.0005</v>
      </c>
      <c r="JL317">
        <v>27.0882</v>
      </c>
      <c r="JM317">
        <v>27.0253</v>
      </c>
      <c r="JN317">
        <v>-1</v>
      </c>
      <c r="JO317">
        <v>-30</v>
      </c>
      <c r="JP317">
        <v>-30</v>
      </c>
      <c r="JQ317">
        <v>-999.9</v>
      </c>
      <c r="JR317">
        <v>420.1</v>
      </c>
      <c r="JS317">
        <v>0</v>
      </c>
      <c r="JT317">
        <v>102.334</v>
      </c>
      <c r="JU317">
        <v>103.783</v>
      </c>
    </row>
    <row r="318" spans="1:281">
      <c r="A318">
        <v>302</v>
      </c>
      <c r="B318">
        <v>1654198520</v>
      </c>
      <c r="C318">
        <v>18062.9000000954</v>
      </c>
      <c r="D318" t="s">
        <v>1027</v>
      </c>
      <c r="E318" t="s">
        <v>1028</v>
      </c>
      <c r="F318">
        <v>5</v>
      </c>
      <c r="G318" t="s">
        <v>417</v>
      </c>
      <c r="H318" t="s">
        <v>418</v>
      </c>
      <c r="I318">
        <v>1654198517</v>
      </c>
      <c r="J318">
        <f>(K318)/1000</f>
        <v>0</v>
      </c>
      <c r="K318">
        <f>IF(CZ318, AN318, AH318)</f>
        <v>0</v>
      </c>
      <c r="L318">
        <f>IF(CZ318, AI318, AG318)</f>
        <v>0</v>
      </c>
      <c r="M318">
        <f>DB318 - IF(AU318&gt;1, L318*CV318*100.0/(AW318*DP318), 0)</f>
        <v>0</v>
      </c>
      <c r="N318">
        <f>((T318-J318/2)*M318-L318)/(T318+J318/2)</f>
        <v>0</v>
      </c>
      <c r="O318">
        <f>N318*(DI318+DJ318)/1000.0</f>
        <v>0</v>
      </c>
      <c r="P318">
        <f>(DB318 - IF(AU318&gt;1, L318*CV318*100.0/(AW318*DP318), 0))*(DI318+DJ318)/1000.0</f>
        <v>0</v>
      </c>
      <c r="Q318">
        <f>2.0/((1/S318-1/R318)+SIGN(S318)*SQRT((1/S318-1/R318)*(1/S318-1/R318) + 4*CW318/((CW318+1)*(CW318+1))*(2*1/S318*1/R318-1/R318*1/R318)))</f>
        <v>0</v>
      </c>
      <c r="R318">
        <f>IF(LEFT(CX318,1)&lt;&gt;"0",IF(LEFT(CX318,1)="1",3.0,CY318),$D$5+$E$5*(DP318*DI318/($K$5*1000))+$F$5*(DP318*DI318/($K$5*1000))*MAX(MIN(CV318,$J$5),$I$5)*MAX(MIN(CV318,$J$5),$I$5)+$G$5*MAX(MIN(CV318,$J$5),$I$5)*(DP318*DI318/($K$5*1000))+$H$5*(DP318*DI318/($K$5*1000))*(DP318*DI318/($K$5*1000)))</f>
        <v>0</v>
      </c>
      <c r="S318">
        <f>J318*(1000-(1000*0.61365*exp(17.502*W318/(240.97+W318))/(DI318+DJ318)+DD318)/2)/(1000*0.61365*exp(17.502*W318/(240.97+W318))/(DI318+DJ318)-DD318)</f>
        <v>0</v>
      </c>
      <c r="T318">
        <f>1/((CW318+1)/(Q318/1.6)+1/(R318/1.37)) + CW318/((CW318+1)/(Q318/1.6) + CW318/(R318/1.37))</f>
        <v>0</v>
      </c>
      <c r="U318">
        <f>(CR318*CU318)</f>
        <v>0</v>
      </c>
      <c r="V318">
        <f>(DK318+(U318+2*0.95*5.67E-8*(((DK318+$B$7)+273)^4-(DK318+273)^4)-44100*J318)/(1.84*29.3*R318+8*0.95*5.67E-8*(DK318+273)^3))</f>
        <v>0</v>
      </c>
      <c r="W318">
        <f>($C$7*DL318+$D$7*DM318+$E$7*V318)</f>
        <v>0</v>
      </c>
      <c r="X318">
        <f>0.61365*exp(17.502*W318/(240.97+W318))</f>
        <v>0</v>
      </c>
      <c r="Y318">
        <f>(Z318/AA318*100)</f>
        <v>0</v>
      </c>
      <c r="Z318">
        <f>DD318*(DI318+DJ318)/1000</f>
        <v>0</v>
      </c>
      <c r="AA318">
        <f>0.61365*exp(17.502*DK318/(240.97+DK318))</f>
        <v>0</v>
      </c>
      <c r="AB318">
        <f>(X318-DD318*(DI318+DJ318)/1000)</f>
        <v>0</v>
      </c>
      <c r="AC318">
        <f>(-J318*44100)</f>
        <v>0</v>
      </c>
      <c r="AD318">
        <f>2*29.3*R318*0.92*(DK318-W318)</f>
        <v>0</v>
      </c>
      <c r="AE318">
        <f>2*0.95*5.67E-8*(((DK318+$B$7)+273)^4-(W318+273)^4)</f>
        <v>0</v>
      </c>
      <c r="AF318">
        <f>U318+AE318+AC318+AD318</f>
        <v>0</v>
      </c>
      <c r="AG318">
        <f>DH318*AU318*(DC318-DB318*(1000-AU318*DE318)/(1000-AU318*DD318))/(100*CV318)</f>
        <v>0</v>
      </c>
      <c r="AH318">
        <f>1000*DH318*AU318*(DD318-DE318)/(100*CV318*(1000-AU318*DD318))</f>
        <v>0</v>
      </c>
      <c r="AI318">
        <f>(AJ318 - AK318 - DI318*1E3/(8.314*(DK318+273.15)) * AM318/DH318 * AL318) * DH318/(100*CV318) * (1000 - DE318)/1000</f>
        <v>0</v>
      </c>
      <c r="AJ318">
        <v>957.577183808254</v>
      </c>
      <c r="AK318">
        <v>960.055890909091</v>
      </c>
      <c r="AL318">
        <v>-0.850753916395898</v>
      </c>
      <c r="AM318">
        <v>66.9187214372058</v>
      </c>
      <c r="AN318">
        <f>(AP318 - AO318 + DI318*1E3/(8.314*(DK318+273.15)) * AR318/DH318 * AQ318) * DH318/(100*CV318) * 1000/(1000 - AP318)</f>
        <v>0</v>
      </c>
      <c r="AO318">
        <v>14.2203906609893</v>
      </c>
      <c r="AP318">
        <v>14.2775872727273</v>
      </c>
      <c r="AQ318">
        <v>-0.0245857117855601</v>
      </c>
      <c r="AR318">
        <v>78.3317993378025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MAX(0,($B$13+$C$13*DP318)/(1+$D$13*DP318)*DI318/(DK318+273)*$E$13)</f>
        <v>0</v>
      </c>
      <c r="AX318" t="s">
        <v>419</v>
      </c>
      <c r="AY318" t="s">
        <v>419</v>
      </c>
      <c r="AZ318">
        <v>0</v>
      </c>
      <c r="BA318">
        <v>0</v>
      </c>
      <c r="BB318">
        <f>1-AZ318/BA318</f>
        <v>0</v>
      </c>
      <c r="BC318">
        <v>0</v>
      </c>
      <c r="BD318" t="s">
        <v>419</v>
      </c>
      <c r="BE318" t="s">
        <v>419</v>
      </c>
      <c r="BF318">
        <v>0</v>
      </c>
      <c r="BG318">
        <v>0</v>
      </c>
      <c r="BH318">
        <f>1-BF318/BG318</f>
        <v>0</v>
      </c>
      <c r="BI318">
        <v>0.5</v>
      </c>
      <c r="BJ318">
        <f>CS318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419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f>$B$11*DQ318+$C$11*DR318+$F$11*EC318*(1-EF318)</f>
        <v>0</v>
      </c>
      <c r="CS318">
        <f>CR318*CT318</f>
        <v>0</v>
      </c>
      <c r="CT318">
        <f>($B$11*$D$9+$C$11*$D$9+$F$11*((EP318+EH318)/MAX(EP318+EH318+EQ318, 0.1)*$I$9+EQ318/MAX(EP318+EH318+EQ318, 0.1)*$J$9))/($B$11+$C$11+$F$11)</f>
        <v>0</v>
      </c>
      <c r="CU318">
        <f>($B$11*$K$9+$C$11*$K$9+$F$11*((EP318+EH318)/MAX(EP318+EH318+EQ318, 0.1)*$P$9+EQ318/MAX(EP318+EH318+EQ318, 0.1)*$Q$9))/($B$11+$C$11+$F$11)</f>
        <v>0</v>
      </c>
      <c r="CV318">
        <v>6</v>
      </c>
      <c r="CW318">
        <v>0.5</v>
      </c>
      <c r="CX318" t="s">
        <v>420</v>
      </c>
      <c r="CY318">
        <v>2</v>
      </c>
      <c r="CZ318" t="b">
        <v>1</v>
      </c>
      <c r="DA318">
        <v>1654198517</v>
      </c>
      <c r="DB318">
        <v>948.433909090909</v>
      </c>
      <c r="DC318">
        <v>944.430909090909</v>
      </c>
      <c r="DD318">
        <v>14.2997727272727</v>
      </c>
      <c r="DE318">
        <v>14.2405727272727</v>
      </c>
      <c r="DF318">
        <v>945.067090909091</v>
      </c>
      <c r="DG318">
        <v>14.2154181818182</v>
      </c>
      <c r="DH318">
        <v>600.019181818182</v>
      </c>
      <c r="DI318">
        <v>90.4745454545454</v>
      </c>
      <c r="DJ318">
        <v>0.0999906727272727</v>
      </c>
      <c r="DK318">
        <v>25.5618</v>
      </c>
      <c r="DL318">
        <v>25.1671727272727</v>
      </c>
      <c r="DM318">
        <v>999.9</v>
      </c>
      <c r="DN318">
        <v>0</v>
      </c>
      <c r="DO318">
        <v>0</v>
      </c>
      <c r="DP318">
        <v>10006.7109090909</v>
      </c>
      <c r="DQ318">
        <v>0</v>
      </c>
      <c r="DR318">
        <v>918.972818181818</v>
      </c>
      <c r="DS318">
        <v>4.00301818181818</v>
      </c>
      <c r="DT318">
        <v>962.192909090909</v>
      </c>
      <c r="DU318">
        <v>958.074272727273</v>
      </c>
      <c r="DV318">
        <v>0.0592142545454545</v>
      </c>
      <c r="DW318">
        <v>944.430909090909</v>
      </c>
      <c r="DX318">
        <v>14.2405727272727</v>
      </c>
      <c r="DY318">
        <v>1.29376727272727</v>
      </c>
      <c r="DZ318">
        <v>1.28841</v>
      </c>
      <c r="EA318">
        <v>10.7266181818182</v>
      </c>
      <c r="EB318">
        <v>10.6639090909091</v>
      </c>
      <c r="EC318">
        <v>0</v>
      </c>
      <c r="ED318">
        <v>0</v>
      </c>
      <c r="EE318">
        <v>0</v>
      </c>
      <c r="EF318">
        <v>0</v>
      </c>
      <c r="EG318">
        <v>-2.36363636363636</v>
      </c>
      <c r="EH318">
        <v>0</v>
      </c>
      <c r="EI318">
        <v>28.1363636363636</v>
      </c>
      <c r="EJ318">
        <v>-2.72727272727273</v>
      </c>
      <c r="EK318">
        <v>34.9599090909091</v>
      </c>
      <c r="EL318">
        <v>40.6134545454545</v>
      </c>
      <c r="EM318">
        <v>37.1530909090909</v>
      </c>
      <c r="EN318">
        <v>40.7611818181818</v>
      </c>
      <c r="EO318">
        <v>35.9940909090909</v>
      </c>
      <c r="EP318">
        <v>0</v>
      </c>
      <c r="EQ318">
        <v>0</v>
      </c>
      <c r="ER318">
        <v>0</v>
      </c>
      <c r="ES318">
        <v>1654198521.1</v>
      </c>
      <c r="ET318">
        <v>0</v>
      </c>
      <c r="EU318">
        <v>1.42</v>
      </c>
      <c r="EV318">
        <v>-4.34615479782958</v>
      </c>
      <c r="EW318">
        <v>-10.1923073077578</v>
      </c>
      <c r="EX318">
        <v>31.06</v>
      </c>
      <c r="EY318">
        <v>15</v>
      </c>
      <c r="EZ318">
        <v>0</v>
      </c>
      <c r="FA318" t="s">
        <v>421</v>
      </c>
      <c r="FB318">
        <v>1653839153.1</v>
      </c>
      <c r="FC318">
        <v>1653839148.6</v>
      </c>
      <c r="FD318">
        <v>0</v>
      </c>
      <c r="FE318">
        <v>0.832</v>
      </c>
      <c r="FF318">
        <v>0.044</v>
      </c>
      <c r="FG318">
        <v>2.673</v>
      </c>
      <c r="FH318">
        <v>0.008</v>
      </c>
      <c r="FI318">
        <v>427</v>
      </c>
      <c r="FJ318">
        <v>11</v>
      </c>
      <c r="FK318">
        <v>0.49</v>
      </c>
      <c r="FL318">
        <v>0.23</v>
      </c>
      <c r="FM318">
        <v>4.17246612903226</v>
      </c>
      <c r="FN318">
        <v>-2.48073483870967</v>
      </c>
      <c r="FO318">
        <v>0.209031209595638</v>
      </c>
      <c r="FP318">
        <v>-1</v>
      </c>
      <c r="FQ318">
        <v>-0.02</v>
      </c>
      <c r="FR318">
        <v>-20.3076927438525</v>
      </c>
      <c r="FS318">
        <v>12.8128685312853</v>
      </c>
      <c r="FT318">
        <v>0</v>
      </c>
      <c r="FU318">
        <v>0.0679743258064516</v>
      </c>
      <c r="FV318">
        <v>0.8236362</v>
      </c>
      <c r="FW318">
        <v>0.140895331020779</v>
      </c>
      <c r="FX318">
        <v>0</v>
      </c>
      <c r="FY318">
        <v>0</v>
      </c>
      <c r="FZ318">
        <v>2</v>
      </c>
      <c r="GA318" t="s">
        <v>422</v>
      </c>
      <c r="GB318">
        <v>3.20471</v>
      </c>
      <c r="GC318">
        <v>2.75496</v>
      </c>
      <c r="GD318">
        <v>0.160846</v>
      </c>
      <c r="GE318">
        <v>0.160728</v>
      </c>
      <c r="GF318">
        <v>0.0715557</v>
      </c>
      <c r="GG318">
        <v>0.0728964</v>
      </c>
      <c r="GH318">
        <v>32680.2</v>
      </c>
      <c r="GI318">
        <v>35945.3</v>
      </c>
      <c r="GJ318">
        <v>35296.3</v>
      </c>
      <c r="GK318">
        <v>38883.5</v>
      </c>
      <c r="GL318">
        <v>46473.3</v>
      </c>
      <c r="GM318">
        <v>52039.9</v>
      </c>
      <c r="GN318">
        <v>55157.9</v>
      </c>
      <c r="GO318">
        <v>62332.8</v>
      </c>
      <c r="GP318">
        <v>2.14578</v>
      </c>
      <c r="GQ318">
        <v>2.30205</v>
      </c>
      <c r="GR318">
        <v>0.0912063</v>
      </c>
      <c r="GS318">
        <v>0</v>
      </c>
      <c r="GT318">
        <v>23.6715</v>
      </c>
      <c r="GU318">
        <v>999.9</v>
      </c>
      <c r="GV318">
        <v>44.323</v>
      </c>
      <c r="GW318">
        <v>24.793</v>
      </c>
      <c r="GX318">
        <v>15.3866</v>
      </c>
      <c r="GY318">
        <v>55.8367</v>
      </c>
      <c r="GZ318">
        <v>35.0601</v>
      </c>
      <c r="HA318">
        <v>2</v>
      </c>
      <c r="HB318">
        <v>0.00027439</v>
      </c>
      <c r="HC318">
        <v>0</v>
      </c>
      <c r="HD318">
        <v>20.1795</v>
      </c>
      <c r="HE318">
        <v>5.19962</v>
      </c>
      <c r="HF318">
        <v>12.0095</v>
      </c>
      <c r="HG318">
        <v>4.9757</v>
      </c>
      <c r="HH318">
        <v>3.29385</v>
      </c>
      <c r="HI318">
        <v>457.1</v>
      </c>
      <c r="HJ318">
        <v>9999</v>
      </c>
      <c r="HK318">
        <v>9999</v>
      </c>
      <c r="HL318">
        <v>8593.3</v>
      </c>
      <c r="HM318">
        <v>1.8627</v>
      </c>
      <c r="HN318">
        <v>1.86783</v>
      </c>
      <c r="HO318">
        <v>1.86752</v>
      </c>
      <c r="HP318">
        <v>1.8686</v>
      </c>
      <c r="HQ318">
        <v>1.86951</v>
      </c>
      <c r="HR318">
        <v>1.86554</v>
      </c>
      <c r="HS318">
        <v>1.86674</v>
      </c>
      <c r="HT318">
        <v>1.86811</v>
      </c>
      <c r="HU318">
        <v>5</v>
      </c>
      <c r="HV318">
        <v>0</v>
      </c>
      <c r="HW318">
        <v>0</v>
      </c>
      <c r="HX318">
        <v>0</v>
      </c>
      <c r="HY318" t="s">
        <v>423</v>
      </c>
      <c r="HZ318" t="s">
        <v>424</v>
      </c>
      <c r="IA318" t="s">
        <v>425</v>
      </c>
      <c r="IB318" t="s">
        <v>425</v>
      </c>
      <c r="IC318" t="s">
        <v>425</v>
      </c>
      <c r="ID318" t="s">
        <v>425</v>
      </c>
      <c r="IE318">
        <v>0</v>
      </c>
      <c r="IF318">
        <v>100</v>
      </c>
      <c r="IG318">
        <v>100</v>
      </c>
      <c r="IH318">
        <v>3.363</v>
      </c>
      <c r="II318">
        <v>0.084</v>
      </c>
      <c r="IJ318">
        <v>2.1281692141418</v>
      </c>
      <c r="IK318">
        <v>0.00126289029031032</v>
      </c>
      <c r="IL318">
        <v>1.41772891061911e-08</v>
      </c>
      <c r="IM318">
        <v>3.84268295795709e-11</v>
      </c>
      <c r="IN318">
        <v>-0.00961934716735676</v>
      </c>
      <c r="IO318">
        <v>-0.0181798780298593</v>
      </c>
      <c r="IP318">
        <v>0.00198435848900387</v>
      </c>
      <c r="IQ318">
        <v>-1.69116240974151e-05</v>
      </c>
      <c r="IR318">
        <v>-3</v>
      </c>
      <c r="IS318">
        <v>2251</v>
      </c>
      <c r="IT318">
        <v>1</v>
      </c>
      <c r="IU318">
        <v>27</v>
      </c>
      <c r="IV318">
        <v>5989.4</v>
      </c>
      <c r="IW318">
        <v>5989.5</v>
      </c>
      <c r="IX318">
        <v>0.148926</v>
      </c>
      <c r="IY318">
        <v>4.99756</v>
      </c>
      <c r="IZ318">
        <v>2.24854</v>
      </c>
      <c r="JA318">
        <v>2.59888</v>
      </c>
      <c r="JB318">
        <v>1.99585</v>
      </c>
      <c r="JC318">
        <v>2.37549</v>
      </c>
      <c r="JD318">
        <v>28.7323</v>
      </c>
      <c r="JE318">
        <v>14.3334</v>
      </c>
      <c r="JF318">
        <v>2</v>
      </c>
      <c r="JG318">
        <v>621.273</v>
      </c>
      <c r="JH318">
        <v>746.577</v>
      </c>
      <c r="JI318">
        <v>25.6515</v>
      </c>
      <c r="JJ318">
        <v>27.2028</v>
      </c>
      <c r="JK318">
        <v>30.0002</v>
      </c>
      <c r="JL318">
        <v>27.1231</v>
      </c>
      <c r="JM318">
        <v>27.0605</v>
      </c>
      <c r="JN318">
        <v>-1</v>
      </c>
      <c r="JO318">
        <v>-30</v>
      </c>
      <c r="JP318">
        <v>-30</v>
      </c>
      <c r="JQ318">
        <v>-999.9</v>
      </c>
      <c r="JR318">
        <v>420.1</v>
      </c>
      <c r="JS318">
        <v>0</v>
      </c>
      <c r="JT318">
        <v>102.331</v>
      </c>
      <c r="JU318">
        <v>103.776</v>
      </c>
    </row>
    <row r="319" spans="1:281">
      <c r="A319">
        <v>303</v>
      </c>
      <c r="B319">
        <v>1654198580</v>
      </c>
      <c r="C319">
        <v>18122.9000000954</v>
      </c>
      <c r="D319" t="s">
        <v>1029</v>
      </c>
      <c r="E319" t="s">
        <v>1030</v>
      </c>
      <c r="F319">
        <v>5</v>
      </c>
      <c r="G319" t="s">
        <v>417</v>
      </c>
      <c r="H319" t="s">
        <v>418</v>
      </c>
      <c r="I319">
        <v>1654198577</v>
      </c>
      <c r="J319">
        <f>(K319)/1000</f>
        <v>0</v>
      </c>
      <c r="K319">
        <f>IF(CZ319, AN319, AH319)</f>
        <v>0</v>
      </c>
      <c r="L319">
        <f>IF(CZ319, AI319, AG319)</f>
        <v>0</v>
      </c>
      <c r="M319">
        <f>DB319 - IF(AU319&gt;1, L319*CV319*100.0/(AW319*DP319), 0)</f>
        <v>0</v>
      </c>
      <c r="N319">
        <f>((T319-J319/2)*M319-L319)/(T319+J319/2)</f>
        <v>0</v>
      </c>
      <c r="O319">
        <f>N319*(DI319+DJ319)/1000.0</f>
        <v>0</v>
      </c>
      <c r="P319">
        <f>(DB319 - IF(AU319&gt;1, L319*CV319*100.0/(AW319*DP319), 0))*(DI319+DJ319)/1000.0</f>
        <v>0</v>
      </c>
      <c r="Q319">
        <f>2.0/((1/S319-1/R319)+SIGN(S319)*SQRT((1/S319-1/R319)*(1/S319-1/R319) + 4*CW319/((CW319+1)*(CW319+1))*(2*1/S319*1/R319-1/R319*1/R319)))</f>
        <v>0</v>
      </c>
      <c r="R319">
        <f>IF(LEFT(CX319,1)&lt;&gt;"0",IF(LEFT(CX319,1)="1",3.0,CY319),$D$5+$E$5*(DP319*DI319/($K$5*1000))+$F$5*(DP319*DI319/($K$5*1000))*MAX(MIN(CV319,$J$5),$I$5)*MAX(MIN(CV319,$J$5),$I$5)+$G$5*MAX(MIN(CV319,$J$5),$I$5)*(DP319*DI319/($K$5*1000))+$H$5*(DP319*DI319/($K$5*1000))*(DP319*DI319/($K$5*1000)))</f>
        <v>0</v>
      </c>
      <c r="S319">
        <f>J319*(1000-(1000*0.61365*exp(17.502*W319/(240.97+W319))/(DI319+DJ319)+DD319)/2)/(1000*0.61365*exp(17.502*W319/(240.97+W319))/(DI319+DJ319)-DD319)</f>
        <v>0</v>
      </c>
      <c r="T319">
        <f>1/((CW319+1)/(Q319/1.6)+1/(R319/1.37)) + CW319/((CW319+1)/(Q319/1.6) + CW319/(R319/1.37))</f>
        <v>0</v>
      </c>
      <c r="U319">
        <f>(CR319*CU319)</f>
        <v>0</v>
      </c>
      <c r="V319">
        <f>(DK319+(U319+2*0.95*5.67E-8*(((DK319+$B$7)+273)^4-(DK319+273)^4)-44100*J319)/(1.84*29.3*R319+8*0.95*5.67E-8*(DK319+273)^3))</f>
        <v>0</v>
      </c>
      <c r="W319">
        <f>($C$7*DL319+$D$7*DM319+$E$7*V319)</f>
        <v>0</v>
      </c>
      <c r="X319">
        <f>0.61365*exp(17.502*W319/(240.97+W319))</f>
        <v>0</v>
      </c>
      <c r="Y319">
        <f>(Z319/AA319*100)</f>
        <v>0</v>
      </c>
      <c r="Z319">
        <f>DD319*(DI319+DJ319)/1000</f>
        <v>0</v>
      </c>
      <c r="AA319">
        <f>0.61365*exp(17.502*DK319/(240.97+DK319))</f>
        <v>0</v>
      </c>
      <c r="AB319">
        <f>(X319-DD319*(DI319+DJ319)/1000)</f>
        <v>0</v>
      </c>
      <c r="AC319">
        <f>(-J319*44100)</f>
        <v>0</v>
      </c>
      <c r="AD319">
        <f>2*29.3*R319*0.92*(DK319-W319)</f>
        <v>0</v>
      </c>
      <c r="AE319">
        <f>2*0.95*5.67E-8*(((DK319+$B$7)+273)^4-(W319+273)^4)</f>
        <v>0</v>
      </c>
      <c r="AF319">
        <f>U319+AE319+AC319+AD319</f>
        <v>0</v>
      </c>
      <c r="AG319">
        <f>DH319*AU319*(DC319-DB319*(1000-AU319*DE319)/(1000-AU319*DD319))/(100*CV319)</f>
        <v>0</v>
      </c>
      <c r="AH319">
        <f>1000*DH319*AU319*(DD319-DE319)/(100*CV319*(1000-AU319*DD319))</f>
        <v>0</v>
      </c>
      <c r="AI319">
        <f>(AJ319 - AK319 - DI319*1E3/(8.314*(DK319+273.15)) * AM319/DH319 * AL319) * DH319/(100*CV319) * (1000 - DE319)/1000</f>
        <v>0</v>
      </c>
      <c r="AJ319">
        <v>908.419340127283</v>
      </c>
      <c r="AK319">
        <v>910.734066666667</v>
      </c>
      <c r="AL319">
        <v>-0.738332689010778</v>
      </c>
      <c r="AM319">
        <v>66.9187214372058</v>
      </c>
      <c r="AN319">
        <f>(AP319 - AO319 + DI319*1E3/(8.314*(DK319+273.15)) * AR319/DH319 * AQ319) * DH319/(100*CV319) * 1000/(1000 - AP319)</f>
        <v>0</v>
      </c>
      <c r="AO319">
        <v>14.1433191423251</v>
      </c>
      <c r="AP319">
        <v>14.1761957575758</v>
      </c>
      <c r="AQ319">
        <v>-0.0238820347399137</v>
      </c>
      <c r="AR319">
        <v>78.3317993378025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MAX(0,($B$13+$C$13*DP319)/(1+$D$13*DP319)*DI319/(DK319+273)*$E$13)</f>
        <v>0</v>
      </c>
      <c r="AX319" t="s">
        <v>419</v>
      </c>
      <c r="AY319" t="s">
        <v>419</v>
      </c>
      <c r="AZ319">
        <v>0</v>
      </c>
      <c r="BA319">
        <v>0</v>
      </c>
      <c r="BB319">
        <f>1-AZ319/BA319</f>
        <v>0</v>
      </c>
      <c r="BC319">
        <v>0</v>
      </c>
      <c r="BD319" t="s">
        <v>419</v>
      </c>
      <c r="BE319" t="s">
        <v>419</v>
      </c>
      <c r="BF319">
        <v>0</v>
      </c>
      <c r="BG319">
        <v>0</v>
      </c>
      <c r="BH319">
        <f>1-BF319/BG319</f>
        <v>0</v>
      </c>
      <c r="BI319">
        <v>0.5</v>
      </c>
      <c r="BJ319">
        <f>CS319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419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f>$B$11*DQ319+$C$11*DR319+$F$11*EC319*(1-EF319)</f>
        <v>0</v>
      </c>
      <c r="CS319">
        <f>CR319*CT319</f>
        <v>0</v>
      </c>
      <c r="CT319">
        <f>($B$11*$D$9+$C$11*$D$9+$F$11*((EP319+EH319)/MAX(EP319+EH319+EQ319, 0.1)*$I$9+EQ319/MAX(EP319+EH319+EQ319, 0.1)*$J$9))/($B$11+$C$11+$F$11)</f>
        <v>0</v>
      </c>
      <c r="CU319">
        <f>($B$11*$K$9+$C$11*$K$9+$F$11*((EP319+EH319)/MAX(EP319+EH319+EQ319, 0.1)*$P$9+EQ319/MAX(EP319+EH319+EQ319, 0.1)*$Q$9))/($B$11+$C$11+$F$11)</f>
        <v>0</v>
      </c>
      <c r="CV319">
        <v>6</v>
      </c>
      <c r="CW319">
        <v>0.5</v>
      </c>
      <c r="CX319" t="s">
        <v>420</v>
      </c>
      <c r="CY319">
        <v>2</v>
      </c>
      <c r="CZ319" t="b">
        <v>1</v>
      </c>
      <c r="DA319">
        <v>1654198577</v>
      </c>
      <c r="DB319">
        <v>899.651909090909</v>
      </c>
      <c r="DC319">
        <v>896.027363636364</v>
      </c>
      <c r="DD319">
        <v>14.1861909090909</v>
      </c>
      <c r="DE319">
        <v>14.1580454545455</v>
      </c>
      <c r="DF319">
        <v>896.352727272727</v>
      </c>
      <c r="DG319">
        <v>14.1049090909091</v>
      </c>
      <c r="DH319">
        <v>599.997272727273</v>
      </c>
      <c r="DI319">
        <v>90.4723727272727</v>
      </c>
      <c r="DJ319">
        <v>0.0999327727272727</v>
      </c>
      <c r="DK319">
        <v>25.5611272727273</v>
      </c>
      <c r="DL319">
        <v>25.1717181818182</v>
      </c>
      <c r="DM319">
        <v>999.9</v>
      </c>
      <c r="DN319">
        <v>0</v>
      </c>
      <c r="DO319">
        <v>0</v>
      </c>
      <c r="DP319">
        <v>10004.5936363636</v>
      </c>
      <c r="DQ319">
        <v>0</v>
      </c>
      <c r="DR319">
        <v>919.072090909091</v>
      </c>
      <c r="DS319">
        <v>3.62466090909091</v>
      </c>
      <c r="DT319">
        <v>912.598272727273</v>
      </c>
      <c r="DU319">
        <v>908.895363636364</v>
      </c>
      <c r="DV319">
        <v>0.0281383818181818</v>
      </c>
      <c r="DW319">
        <v>896.027363636364</v>
      </c>
      <c r="DX319">
        <v>14.1580454545455</v>
      </c>
      <c r="DY319">
        <v>1.28345818181818</v>
      </c>
      <c r="DZ319">
        <v>1.28091363636364</v>
      </c>
      <c r="EA319">
        <v>10.6065</v>
      </c>
      <c r="EB319">
        <v>10.5759545454545</v>
      </c>
      <c r="EC319">
        <v>0</v>
      </c>
      <c r="ED319">
        <v>0</v>
      </c>
      <c r="EE319">
        <v>0</v>
      </c>
      <c r="EF319">
        <v>0</v>
      </c>
      <c r="EG319">
        <v>0.227272727272727</v>
      </c>
      <c r="EH319">
        <v>0</v>
      </c>
      <c r="EI319">
        <v>27.5</v>
      </c>
      <c r="EJ319">
        <v>-3.45454545454545</v>
      </c>
      <c r="EK319">
        <v>34.3463636363636</v>
      </c>
      <c r="EL319">
        <v>38.4940909090909</v>
      </c>
      <c r="EM319">
        <v>36.1192727272727</v>
      </c>
      <c r="EN319">
        <v>37.9145454545455</v>
      </c>
      <c r="EO319">
        <v>35.0849090909091</v>
      </c>
      <c r="EP319">
        <v>0</v>
      </c>
      <c r="EQ319">
        <v>0</v>
      </c>
      <c r="ER319">
        <v>0</v>
      </c>
      <c r="ES319">
        <v>1654198581.1</v>
      </c>
      <c r="ET319">
        <v>0</v>
      </c>
      <c r="EU319">
        <v>0.06</v>
      </c>
      <c r="EV319">
        <v>40.9615383605515</v>
      </c>
      <c r="EW319">
        <v>-73.3461534009413</v>
      </c>
      <c r="EX319">
        <v>33.2</v>
      </c>
      <c r="EY319">
        <v>15</v>
      </c>
      <c r="EZ319">
        <v>0</v>
      </c>
      <c r="FA319" t="s">
        <v>421</v>
      </c>
      <c r="FB319">
        <v>1653839153.1</v>
      </c>
      <c r="FC319">
        <v>1653839148.6</v>
      </c>
      <c r="FD319">
        <v>0</v>
      </c>
      <c r="FE319">
        <v>0.832</v>
      </c>
      <c r="FF319">
        <v>0.044</v>
      </c>
      <c r="FG319">
        <v>2.673</v>
      </c>
      <c r="FH319">
        <v>0.008</v>
      </c>
      <c r="FI319">
        <v>427</v>
      </c>
      <c r="FJ319">
        <v>11</v>
      </c>
      <c r="FK319">
        <v>0.49</v>
      </c>
      <c r="FL319">
        <v>0.23</v>
      </c>
      <c r="FM319">
        <v>3.84192967741936</v>
      </c>
      <c r="FN319">
        <v>-2.6080320967742</v>
      </c>
      <c r="FO319">
        <v>0.203864065882049</v>
      </c>
      <c r="FP319">
        <v>-1</v>
      </c>
      <c r="FQ319">
        <v>-0.48</v>
      </c>
      <c r="FR319">
        <v>17.9615383455034</v>
      </c>
      <c r="FS319">
        <v>12.2812702926041</v>
      </c>
      <c r="FT319">
        <v>0</v>
      </c>
      <c r="FU319">
        <v>0.0648150258064516</v>
      </c>
      <c r="FV319">
        <v>0.679926730645162</v>
      </c>
      <c r="FW319">
        <v>0.16098188303874</v>
      </c>
      <c r="FX319">
        <v>0</v>
      </c>
      <c r="FY319">
        <v>0</v>
      </c>
      <c r="FZ319">
        <v>2</v>
      </c>
      <c r="GA319" t="s">
        <v>422</v>
      </c>
      <c r="GB319">
        <v>3.20467</v>
      </c>
      <c r="GC319">
        <v>2.75507</v>
      </c>
      <c r="GD319">
        <v>0.155421</v>
      </c>
      <c r="GE319">
        <v>0.155373</v>
      </c>
      <c r="GF319">
        <v>0.0711964</v>
      </c>
      <c r="GG319">
        <v>0.0728075</v>
      </c>
      <c r="GH319">
        <v>32889.7</v>
      </c>
      <c r="GI319">
        <v>36172.5</v>
      </c>
      <c r="GJ319">
        <v>35294.6</v>
      </c>
      <c r="GK319">
        <v>38881.6</v>
      </c>
      <c r="GL319">
        <v>46489</v>
      </c>
      <c r="GM319">
        <v>52042.5</v>
      </c>
      <c r="GN319">
        <v>55155.1</v>
      </c>
      <c r="GO319">
        <v>62330.2</v>
      </c>
      <c r="GP319">
        <v>2.14538</v>
      </c>
      <c r="GQ319">
        <v>2.30083</v>
      </c>
      <c r="GR319">
        <v>0.0927933</v>
      </c>
      <c r="GS319">
        <v>0</v>
      </c>
      <c r="GT319">
        <v>23.66</v>
      </c>
      <c r="GU319">
        <v>999.9</v>
      </c>
      <c r="GV319">
        <v>44.006</v>
      </c>
      <c r="GW319">
        <v>24.864</v>
      </c>
      <c r="GX319">
        <v>15.3391</v>
      </c>
      <c r="GY319">
        <v>55.2967</v>
      </c>
      <c r="GZ319">
        <v>35.0321</v>
      </c>
      <c r="HA319">
        <v>2</v>
      </c>
      <c r="HB319">
        <v>0.00225864</v>
      </c>
      <c r="HC319">
        <v>0</v>
      </c>
      <c r="HD319">
        <v>20.1795</v>
      </c>
      <c r="HE319">
        <v>5.20097</v>
      </c>
      <c r="HF319">
        <v>12.0099</v>
      </c>
      <c r="HG319">
        <v>4.97585</v>
      </c>
      <c r="HH319">
        <v>3.29385</v>
      </c>
      <c r="HI319">
        <v>457.1</v>
      </c>
      <c r="HJ319">
        <v>9999</v>
      </c>
      <c r="HK319">
        <v>9999</v>
      </c>
      <c r="HL319">
        <v>8593.3</v>
      </c>
      <c r="HM319">
        <v>1.86268</v>
      </c>
      <c r="HN319">
        <v>1.86783</v>
      </c>
      <c r="HO319">
        <v>1.86752</v>
      </c>
      <c r="HP319">
        <v>1.86859</v>
      </c>
      <c r="HQ319">
        <v>1.86951</v>
      </c>
      <c r="HR319">
        <v>1.86554</v>
      </c>
      <c r="HS319">
        <v>1.86675</v>
      </c>
      <c r="HT319">
        <v>1.86812</v>
      </c>
      <c r="HU319">
        <v>5</v>
      </c>
      <c r="HV319">
        <v>0</v>
      </c>
      <c r="HW319">
        <v>0</v>
      </c>
      <c r="HX319">
        <v>0</v>
      </c>
      <c r="HY319" t="s">
        <v>423</v>
      </c>
      <c r="HZ319" t="s">
        <v>424</v>
      </c>
      <c r="IA319" t="s">
        <v>425</v>
      </c>
      <c r="IB319" t="s">
        <v>425</v>
      </c>
      <c r="IC319" t="s">
        <v>425</v>
      </c>
      <c r="ID319" t="s">
        <v>425</v>
      </c>
      <c r="IE319">
        <v>0</v>
      </c>
      <c r="IF319">
        <v>100</v>
      </c>
      <c r="IG319">
        <v>100</v>
      </c>
      <c r="IH319">
        <v>3.296</v>
      </c>
      <c r="II319">
        <v>0.0814</v>
      </c>
      <c r="IJ319">
        <v>2.1281692141418</v>
      </c>
      <c r="IK319">
        <v>0.00126289029031032</v>
      </c>
      <c r="IL319">
        <v>1.41772891061911e-08</v>
      </c>
      <c r="IM319">
        <v>3.84268295795709e-11</v>
      </c>
      <c r="IN319">
        <v>-0.00961934716735676</v>
      </c>
      <c r="IO319">
        <v>-0.0181798780298593</v>
      </c>
      <c r="IP319">
        <v>0.00198435848900387</v>
      </c>
      <c r="IQ319">
        <v>-1.69116240974151e-05</v>
      </c>
      <c r="IR319">
        <v>-3</v>
      </c>
      <c r="IS319">
        <v>2251</v>
      </c>
      <c r="IT319">
        <v>1</v>
      </c>
      <c r="IU319">
        <v>27</v>
      </c>
      <c r="IV319">
        <v>5990.4</v>
      </c>
      <c r="IW319">
        <v>5990.5</v>
      </c>
      <c r="IX319">
        <v>0.148926</v>
      </c>
      <c r="IY319">
        <v>4.99756</v>
      </c>
      <c r="IZ319">
        <v>2.24854</v>
      </c>
      <c r="JA319">
        <v>2.59888</v>
      </c>
      <c r="JB319">
        <v>1.99585</v>
      </c>
      <c r="JC319">
        <v>2.37183</v>
      </c>
      <c r="JD319">
        <v>28.7956</v>
      </c>
      <c r="JE319">
        <v>14.3247</v>
      </c>
      <c r="JF319">
        <v>2</v>
      </c>
      <c r="JG319">
        <v>621.316</v>
      </c>
      <c r="JH319">
        <v>745.898</v>
      </c>
      <c r="JI319">
        <v>25.6814</v>
      </c>
      <c r="JJ319">
        <v>27.2322</v>
      </c>
      <c r="JK319">
        <v>30.0003</v>
      </c>
      <c r="JL319">
        <v>27.1546</v>
      </c>
      <c r="JM319">
        <v>27.0923</v>
      </c>
      <c r="JN319">
        <v>-1</v>
      </c>
      <c r="JO319">
        <v>-30</v>
      </c>
      <c r="JP319">
        <v>-30</v>
      </c>
      <c r="JQ319">
        <v>-999.9</v>
      </c>
      <c r="JR319">
        <v>420.1</v>
      </c>
      <c r="JS319">
        <v>0</v>
      </c>
      <c r="JT319">
        <v>102.326</v>
      </c>
      <c r="JU319">
        <v>103.772</v>
      </c>
    </row>
    <row r="320" spans="1:281">
      <c r="A320">
        <v>304</v>
      </c>
      <c r="B320">
        <v>1654198640</v>
      </c>
      <c r="C320">
        <v>18182.9000000954</v>
      </c>
      <c r="D320" t="s">
        <v>1031</v>
      </c>
      <c r="E320" t="s">
        <v>1032</v>
      </c>
      <c r="F320">
        <v>5</v>
      </c>
      <c r="G320" t="s">
        <v>417</v>
      </c>
      <c r="H320" t="s">
        <v>418</v>
      </c>
      <c r="I320">
        <v>1654198637</v>
      </c>
      <c r="J320">
        <f>(K320)/1000</f>
        <v>0</v>
      </c>
      <c r="K320">
        <f>IF(CZ320, AN320, AH320)</f>
        <v>0</v>
      </c>
      <c r="L320">
        <f>IF(CZ320, AI320, AG320)</f>
        <v>0</v>
      </c>
      <c r="M320">
        <f>DB320 - IF(AU320&gt;1, L320*CV320*100.0/(AW320*DP320), 0)</f>
        <v>0</v>
      </c>
      <c r="N320">
        <f>((T320-J320/2)*M320-L320)/(T320+J320/2)</f>
        <v>0</v>
      </c>
      <c r="O320">
        <f>N320*(DI320+DJ320)/1000.0</f>
        <v>0</v>
      </c>
      <c r="P320">
        <f>(DB320 - IF(AU320&gt;1, L320*CV320*100.0/(AW320*DP320), 0))*(DI320+DJ320)/1000.0</f>
        <v>0</v>
      </c>
      <c r="Q320">
        <f>2.0/((1/S320-1/R320)+SIGN(S320)*SQRT((1/S320-1/R320)*(1/S320-1/R320) + 4*CW320/((CW320+1)*(CW320+1))*(2*1/S320*1/R320-1/R320*1/R320)))</f>
        <v>0</v>
      </c>
      <c r="R320">
        <f>IF(LEFT(CX320,1)&lt;&gt;"0",IF(LEFT(CX320,1)="1",3.0,CY320),$D$5+$E$5*(DP320*DI320/($K$5*1000))+$F$5*(DP320*DI320/($K$5*1000))*MAX(MIN(CV320,$J$5),$I$5)*MAX(MIN(CV320,$J$5),$I$5)+$G$5*MAX(MIN(CV320,$J$5),$I$5)*(DP320*DI320/($K$5*1000))+$H$5*(DP320*DI320/($K$5*1000))*(DP320*DI320/($K$5*1000)))</f>
        <v>0</v>
      </c>
      <c r="S320">
        <f>J320*(1000-(1000*0.61365*exp(17.502*W320/(240.97+W320))/(DI320+DJ320)+DD320)/2)/(1000*0.61365*exp(17.502*W320/(240.97+W320))/(DI320+DJ320)-DD320)</f>
        <v>0</v>
      </c>
      <c r="T320">
        <f>1/((CW320+1)/(Q320/1.6)+1/(R320/1.37)) + CW320/((CW320+1)/(Q320/1.6) + CW320/(R320/1.37))</f>
        <v>0</v>
      </c>
      <c r="U320">
        <f>(CR320*CU320)</f>
        <v>0</v>
      </c>
      <c r="V320">
        <f>(DK320+(U320+2*0.95*5.67E-8*(((DK320+$B$7)+273)^4-(DK320+273)^4)-44100*J320)/(1.84*29.3*R320+8*0.95*5.67E-8*(DK320+273)^3))</f>
        <v>0</v>
      </c>
      <c r="W320">
        <f>($C$7*DL320+$D$7*DM320+$E$7*V320)</f>
        <v>0</v>
      </c>
      <c r="X320">
        <f>0.61365*exp(17.502*W320/(240.97+W320))</f>
        <v>0</v>
      </c>
      <c r="Y320">
        <f>(Z320/AA320*100)</f>
        <v>0</v>
      </c>
      <c r="Z320">
        <f>DD320*(DI320+DJ320)/1000</f>
        <v>0</v>
      </c>
      <c r="AA320">
        <f>0.61365*exp(17.502*DK320/(240.97+DK320))</f>
        <v>0</v>
      </c>
      <c r="AB320">
        <f>(X320-DD320*(DI320+DJ320)/1000)</f>
        <v>0</v>
      </c>
      <c r="AC320">
        <f>(-J320*44100)</f>
        <v>0</v>
      </c>
      <c r="AD320">
        <f>2*29.3*R320*0.92*(DK320-W320)</f>
        <v>0</v>
      </c>
      <c r="AE320">
        <f>2*0.95*5.67E-8*(((DK320+$B$7)+273)^4-(W320+273)^4)</f>
        <v>0</v>
      </c>
      <c r="AF320">
        <f>U320+AE320+AC320+AD320</f>
        <v>0</v>
      </c>
      <c r="AG320">
        <f>DH320*AU320*(DC320-DB320*(1000-AU320*DE320)/(1000-AU320*DD320))/(100*CV320)</f>
        <v>0</v>
      </c>
      <c r="AH320">
        <f>1000*DH320*AU320*(DD320-DE320)/(100*CV320*(1000-AU320*DD320))</f>
        <v>0</v>
      </c>
      <c r="AI320">
        <f>(AJ320 - AK320 - DI320*1E3/(8.314*(DK320+273.15)) * AM320/DH320 * AL320) * DH320/(100*CV320) * (1000 - DE320)/1000</f>
        <v>0</v>
      </c>
      <c r="AJ320">
        <v>936.607921178154</v>
      </c>
      <c r="AK320">
        <v>921.040327272727</v>
      </c>
      <c r="AL320">
        <v>3.89320373522821</v>
      </c>
      <c r="AM320">
        <v>66.9187214372058</v>
      </c>
      <c r="AN320">
        <f>(AP320 - AO320 + DI320*1E3/(8.314*(DK320+273.15)) * AR320/DH320 * AQ320) * DH320/(100*CV320) * 1000/(1000 - AP320)</f>
        <v>0</v>
      </c>
      <c r="AO320">
        <v>14.214859088627</v>
      </c>
      <c r="AP320">
        <v>14.2660254545454</v>
      </c>
      <c r="AQ320">
        <v>-0.0258375203404855</v>
      </c>
      <c r="AR320">
        <v>78.3317993378025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MAX(0,($B$13+$C$13*DP320)/(1+$D$13*DP320)*DI320/(DK320+273)*$E$13)</f>
        <v>0</v>
      </c>
      <c r="AX320" t="s">
        <v>419</v>
      </c>
      <c r="AY320" t="s">
        <v>419</v>
      </c>
      <c r="AZ320">
        <v>0</v>
      </c>
      <c r="BA320">
        <v>0</v>
      </c>
      <c r="BB320">
        <f>1-AZ320/BA320</f>
        <v>0</v>
      </c>
      <c r="BC320">
        <v>0</v>
      </c>
      <c r="BD320" t="s">
        <v>419</v>
      </c>
      <c r="BE320" t="s">
        <v>419</v>
      </c>
      <c r="BF320">
        <v>0</v>
      </c>
      <c r="BG320">
        <v>0</v>
      </c>
      <c r="BH320">
        <f>1-BF320/BG320</f>
        <v>0</v>
      </c>
      <c r="BI320">
        <v>0.5</v>
      </c>
      <c r="BJ320">
        <f>CS320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419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f>$B$11*DQ320+$C$11*DR320+$F$11*EC320*(1-EF320)</f>
        <v>0</v>
      </c>
      <c r="CS320">
        <f>CR320*CT320</f>
        <v>0</v>
      </c>
      <c r="CT320">
        <f>($B$11*$D$9+$C$11*$D$9+$F$11*((EP320+EH320)/MAX(EP320+EH320+EQ320, 0.1)*$I$9+EQ320/MAX(EP320+EH320+EQ320, 0.1)*$J$9))/($B$11+$C$11+$F$11)</f>
        <v>0</v>
      </c>
      <c r="CU320">
        <f>($B$11*$K$9+$C$11*$K$9+$F$11*((EP320+EH320)/MAX(EP320+EH320+EQ320, 0.1)*$P$9+EQ320/MAX(EP320+EH320+EQ320, 0.1)*$Q$9))/($B$11+$C$11+$F$11)</f>
        <v>0</v>
      </c>
      <c r="CV320">
        <v>6</v>
      </c>
      <c r="CW320">
        <v>0.5</v>
      </c>
      <c r="CX320" t="s">
        <v>420</v>
      </c>
      <c r="CY320">
        <v>2</v>
      </c>
      <c r="CZ320" t="b">
        <v>1</v>
      </c>
      <c r="DA320">
        <v>1654198637</v>
      </c>
      <c r="DB320">
        <v>897.302</v>
      </c>
      <c r="DC320">
        <v>920.223818181818</v>
      </c>
      <c r="DD320">
        <v>14.2870181818182</v>
      </c>
      <c r="DE320">
        <v>14.2322363636364</v>
      </c>
      <c r="DF320">
        <v>894.005909090909</v>
      </c>
      <c r="DG320">
        <v>14.2030090909091</v>
      </c>
      <c r="DH320">
        <v>599.996272727273</v>
      </c>
      <c r="DI320">
        <v>90.4746272727273</v>
      </c>
      <c r="DJ320">
        <v>0.0999728181818182</v>
      </c>
      <c r="DK320">
        <v>25.5526272727273</v>
      </c>
      <c r="DL320">
        <v>25.1877</v>
      </c>
      <c r="DM320">
        <v>999.9</v>
      </c>
      <c r="DN320">
        <v>0</v>
      </c>
      <c r="DO320">
        <v>0</v>
      </c>
      <c r="DP320">
        <v>9994.76818181818</v>
      </c>
      <c r="DQ320">
        <v>0</v>
      </c>
      <c r="DR320">
        <v>918.968090909091</v>
      </c>
      <c r="DS320">
        <v>-22.9217681818182</v>
      </c>
      <c r="DT320">
        <v>910.307272727273</v>
      </c>
      <c r="DU320">
        <v>933.508636363636</v>
      </c>
      <c r="DV320">
        <v>0.0547799172727273</v>
      </c>
      <c r="DW320">
        <v>920.223818181818</v>
      </c>
      <c r="DX320">
        <v>14.2322363636364</v>
      </c>
      <c r="DY320">
        <v>1.29261363636364</v>
      </c>
      <c r="DZ320">
        <v>1.28765727272727</v>
      </c>
      <c r="EA320">
        <v>10.7131909090909</v>
      </c>
      <c r="EB320">
        <v>10.655</v>
      </c>
      <c r="EC320">
        <v>0</v>
      </c>
      <c r="ED320">
        <v>0</v>
      </c>
      <c r="EE320">
        <v>0</v>
      </c>
      <c r="EF320">
        <v>0</v>
      </c>
      <c r="EG320">
        <v>-1.68181818181818</v>
      </c>
      <c r="EH320">
        <v>0</v>
      </c>
      <c r="EI320">
        <v>40.3636363636364</v>
      </c>
      <c r="EJ320">
        <v>-0.590909090909091</v>
      </c>
      <c r="EK320">
        <v>34.125</v>
      </c>
      <c r="EL320">
        <v>38.7043636363636</v>
      </c>
      <c r="EM320">
        <v>36.0734545454545</v>
      </c>
      <c r="EN320">
        <v>37.8804545454545</v>
      </c>
      <c r="EO320">
        <v>35</v>
      </c>
      <c r="EP320">
        <v>0</v>
      </c>
      <c r="EQ320">
        <v>0</v>
      </c>
      <c r="ER320">
        <v>0</v>
      </c>
      <c r="ES320">
        <v>1654198641.1</v>
      </c>
      <c r="ET320">
        <v>0</v>
      </c>
      <c r="EU320">
        <v>-0.56</v>
      </c>
      <c r="EV320">
        <v>-44.1538465333407</v>
      </c>
      <c r="EW320">
        <v>19.5769232590288</v>
      </c>
      <c r="EX320">
        <v>36.48</v>
      </c>
      <c r="EY320">
        <v>15</v>
      </c>
      <c r="EZ320">
        <v>0</v>
      </c>
      <c r="FA320" t="s">
        <v>421</v>
      </c>
      <c r="FB320">
        <v>1653839153.1</v>
      </c>
      <c r="FC320">
        <v>1653839148.6</v>
      </c>
      <c r="FD320">
        <v>0</v>
      </c>
      <c r="FE320">
        <v>0.832</v>
      </c>
      <c r="FF320">
        <v>0.044</v>
      </c>
      <c r="FG320">
        <v>2.673</v>
      </c>
      <c r="FH320">
        <v>0.008</v>
      </c>
      <c r="FI320">
        <v>427</v>
      </c>
      <c r="FJ320">
        <v>11</v>
      </c>
      <c r="FK320">
        <v>0.49</v>
      </c>
      <c r="FL320">
        <v>0.23</v>
      </c>
      <c r="FM320">
        <v>-8.19949603225806</v>
      </c>
      <c r="FN320">
        <v>-134.420558419355</v>
      </c>
      <c r="FO320">
        <v>14.7245626535797</v>
      </c>
      <c r="FP320">
        <v>-1</v>
      </c>
      <c r="FQ320">
        <v>0.52</v>
      </c>
      <c r="FR320">
        <v>-70.1538465140605</v>
      </c>
      <c r="FS320">
        <v>15.7724316451205</v>
      </c>
      <c r="FT320">
        <v>0</v>
      </c>
      <c r="FU320">
        <v>0.0739963806451613</v>
      </c>
      <c r="FV320">
        <v>0.772007724193548</v>
      </c>
      <c r="FW320">
        <v>0.149375923139516</v>
      </c>
      <c r="FX320">
        <v>0</v>
      </c>
      <c r="FY320">
        <v>0</v>
      </c>
      <c r="FZ320">
        <v>2</v>
      </c>
      <c r="GA320" t="s">
        <v>422</v>
      </c>
      <c r="GB320">
        <v>3.20451</v>
      </c>
      <c r="GC320">
        <v>2.75491</v>
      </c>
      <c r="GD320">
        <v>0.156551</v>
      </c>
      <c r="GE320">
        <v>0.156467</v>
      </c>
      <c r="GF320">
        <v>0.0715061</v>
      </c>
      <c r="GG320">
        <v>0.0729308</v>
      </c>
      <c r="GH320">
        <v>32844.9</v>
      </c>
      <c r="GI320">
        <v>36123.7</v>
      </c>
      <c r="GJ320">
        <v>35293.9</v>
      </c>
      <c r="GK320">
        <v>38879.6</v>
      </c>
      <c r="GL320">
        <v>46472.8</v>
      </c>
      <c r="GM320">
        <v>52033.2</v>
      </c>
      <c r="GN320">
        <v>55154.4</v>
      </c>
      <c r="GO320">
        <v>62327.3</v>
      </c>
      <c r="GP320">
        <v>2.14488</v>
      </c>
      <c r="GQ320">
        <v>2.30002</v>
      </c>
      <c r="GR320">
        <v>0.093244</v>
      </c>
      <c r="GS320">
        <v>0</v>
      </c>
      <c r="GT320">
        <v>23.6556</v>
      </c>
      <c r="GU320">
        <v>999.9</v>
      </c>
      <c r="GV320">
        <v>43.981</v>
      </c>
      <c r="GW320">
        <v>24.955</v>
      </c>
      <c r="GX320">
        <v>15.4162</v>
      </c>
      <c r="GY320">
        <v>55.0567</v>
      </c>
      <c r="GZ320">
        <v>35.016</v>
      </c>
      <c r="HA320">
        <v>2</v>
      </c>
      <c r="HB320">
        <v>0.00400661</v>
      </c>
      <c r="HC320">
        <v>0</v>
      </c>
      <c r="HD320">
        <v>20.1814</v>
      </c>
      <c r="HE320">
        <v>5.20202</v>
      </c>
      <c r="HF320">
        <v>12.0099</v>
      </c>
      <c r="HG320">
        <v>4.97575</v>
      </c>
      <c r="HH320">
        <v>3.29388</v>
      </c>
      <c r="HI320">
        <v>457.2</v>
      </c>
      <c r="HJ320">
        <v>9999</v>
      </c>
      <c r="HK320">
        <v>9999</v>
      </c>
      <c r="HL320">
        <v>8593.3</v>
      </c>
      <c r="HM320">
        <v>1.86268</v>
      </c>
      <c r="HN320">
        <v>1.86782</v>
      </c>
      <c r="HO320">
        <v>1.86752</v>
      </c>
      <c r="HP320">
        <v>1.86859</v>
      </c>
      <c r="HQ320">
        <v>1.86951</v>
      </c>
      <c r="HR320">
        <v>1.86555</v>
      </c>
      <c r="HS320">
        <v>1.86675</v>
      </c>
      <c r="HT320">
        <v>1.86813</v>
      </c>
      <c r="HU320">
        <v>5</v>
      </c>
      <c r="HV320">
        <v>0</v>
      </c>
      <c r="HW320">
        <v>0</v>
      </c>
      <c r="HX320">
        <v>0</v>
      </c>
      <c r="HY320" t="s">
        <v>423</v>
      </c>
      <c r="HZ320" t="s">
        <v>424</v>
      </c>
      <c r="IA320" t="s">
        <v>425</v>
      </c>
      <c r="IB320" t="s">
        <v>425</v>
      </c>
      <c r="IC320" t="s">
        <v>425</v>
      </c>
      <c r="ID320" t="s">
        <v>425</v>
      </c>
      <c r="IE320">
        <v>0</v>
      </c>
      <c r="IF320">
        <v>100</v>
      </c>
      <c r="IG320">
        <v>100</v>
      </c>
      <c r="IH320">
        <v>3.31</v>
      </c>
      <c r="II320">
        <v>0.0837</v>
      </c>
      <c r="IJ320">
        <v>2.1281692141418</v>
      </c>
      <c r="IK320">
        <v>0.00126289029031032</v>
      </c>
      <c r="IL320">
        <v>1.41772891061911e-08</v>
      </c>
      <c r="IM320">
        <v>3.84268295795709e-11</v>
      </c>
      <c r="IN320">
        <v>-0.00961934716735676</v>
      </c>
      <c r="IO320">
        <v>-0.0181798780298593</v>
      </c>
      <c r="IP320">
        <v>0.00198435848900387</v>
      </c>
      <c r="IQ320">
        <v>-1.69116240974151e-05</v>
      </c>
      <c r="IR320">
        <v>-3</v>
      </c>
      <c r="IS320">
        <v>2251</v>
      </c>
      <c r="IT320">
        <v>1</v>
      </c>
      <c r="IU320">
        <v>27</v>
      </c>
      <c r="IV320">
        <v>5991.4</v>
      </c>
      <c r="IW320">
        <v>5991.5</v>
      </c>
      <c r="IX320">
        <v>0.148926</v>
      </c>
      <c r="IY320">
        <v>4.99756</v>
      </c>
      <c r="IZ320">
        <v>2.24854</v>
      </c>
      <c r="JA320">
        <v>2.59888</v>
      </c>
      <c r="JB320">
        <v>1.99585</v>
      </c>
      <c r="JC320">
        <v>2.32422</v>
      </c>
      <c r="JD320">
        <v>28.8379</v>
      </c>
      <c r="JE320">
        <v>14.3247</v>
      </c>
      <c r="JF320">
        <v>2</v>
      </c>
      <c r="JG320">
        <v>621.262</v>
      </c>
      <c r="JH320">
        <v>745.575</v>
      </c>
      <c r="JI320">
        <v>25.7075</v>
      </c>
      <c r="JJ320">
        <v>27.2593</v>
      </c>
      <c r="JK320">
        <v>30.0002</v>
      </c>
      <c r="JL320">
        <v>27.1845</v>
      </c>
      <c r="JM320">
        <v>27.122</v>
      </c>
      <c r="JN320">
        <v>-1</v>
      </c>
      <c r="JO320">
        <v>-30</v>
      </c>
      <c r="JP320">
        <v>-30</v>
      </c>
      <c r="JQ320">
        <v>-999.9</v>
      </c>
      <c r="JR320">
        <v>420.1</v>
      </c>
      <c r="JS320">
        <v>0</v>
      </c>
      <c r="JT320">
        <v>102.325</v>
      </c>
      <c r="JU320">
        <v>103.767</v>
      </c>
    </row>
    <row r="321" spans="1:281">
      <c r="A321">
        <v>305</v>
      </c>
      <c r="B321">
        <v>1654198700</v>
      </c>
      <c r="C321">
        <v>18242.9000000954</v>
      </c>
      <c r="D321" t="s">
        <v>1033</v>
      </c>
      <c r="E321" t="s">
        <v>1034</v>
      </c>
      <c r="F321">
        <v>5</v>
      </c>
      <c r="G321" t="s">
        <v>417</v>
      </c>
      <c r="H321" t="s">
        <v>418</v>
      </c>
      <c r="I321">
        <v>1654198697</v>
      </c>
      <c r="J321">
        <f>(K321)/1000</f>
        <v>0</v>
      </c>
      <c r="K321">
        <f>IF(CZ321, AN321, AH321)</f>
        <v>0</v>
      </c>
      <c r="L321">
        <f>IF(CZ321, AI321, AG321)</f>
        <v>0</v>
      </c>
      <c r="M321">
        <f>DB321 - IF(AU321&gt;1, L321*CV321*100.0/(AW321*DP321), 0)</f>
        <v>0</v>
      </c>
      <c r="N321">
        <f>((T321-J321/2)*M321-L321)/(T321+J321/2)</f>
        <v>0</v>
      </c>
      <c r="O321">
        <f>N321*(DI321+DJ321)/1000.0</f>
        <v>0</v>
      </c>
      <c r="P321">
        <f>(DB321 - IF(AU321&gt;1, L321*CV321*100.0/(AW321*DP321), 0))*(DI321+DJ321)/1000.0</f>
        <v>0</v>
      </c>
      <c r="Q321">
        <f>2.0/((1/S321-1/R321)+SIGN(S321)*SQRT((1/S321-1/R321)*(1/S321-1/R321) + 4*CW321/((CW321+1)*(CW321+1))*(2*1/S321*1/R321-1/R321*1/R321)))</f>
        <v>0</v>
      </c>
      <c r="R321">
        <f>IF(LEFT(CX321,1)&lt;&gt;"0",IF(LEFT(CX321,1)="1",3.0,CY321),$D$5+$E$5*(DP321*DI321/($K$5*1000))+$F$5*(DP321*DI321/($K$5*1000))*MAX(MIN(CV321,$J$5),$I$5)*MAX(MIN(CV321,$J$5),$I$5)+$G$5*MAX(MIN(CV321,$J$5),$I$5)*(DP321*DI321/($K$5*1000))+$H$5*(DP321*DI321/($K$5*1000))*(DP321*DI321/($K$5*1000)))</f>
        <v>0</v>
      </c>
      <c r="S321">
        <f>J321*(1000-(1000*0.61365*exp(17.502*W321/(240.97+W321))/(DI321+DJ321)+DD321)/2)/(1000*0.61365*exp(17.502*W321/(240.97+W321))/(DI321+DJ321)-DD321)</f>
        <v>0</v>
      </c>
      <c r="T321">
        <f>1/((CW321+1)/(Q321/1.6)+1/(R321/1.37)) + CW321/((CW321+1)/(Q321/1.6) + CW321/(R321/1.37))</f>
        <v>0</v>
      </c>
      <c r="U321">
        <f>(CR321*CU321)</f>
        <v>0</v>
      </c>
      <c r="V321">
        <f>(DK321+(U321+2*0.95*5.67E-8*(((DK321+$B$7)+273)^4-(DK321+273)^4)-44100*J321)/(1.84*29.3*R321+8*0.95*5.67E-8*(DK321+273)^3))</f>
        <v>0</v>
      </c>
      <c r="W321">
        <f>($C$7*DL321+$D$7*DM321+$E$7*V321)</f>
        <v>0</v>
      </c>
      <c r="X321">
        <f>0.61365*exp(17.502*W321/(240.97+W321))</f>
        <v>0</v>
      </c>
      <c r="Y321">
        <f>(Z321/AA321*100)</f>
        <v>0</v>
      </c>
      <c r="Z321">
        <f>DD321*(DI321+DJ321)/1000</f>
        <v>0</v>
      </c>
      <c r="AA321">
        <f>0.61365*exp(17.502*DK321/(240.97+DK321))</f>
        <v>0</v>
      </c>
      <c r="AB321">
        <f>(X321-DD321*(DI321+DJ321)/1000)</f>
        <v>0</v>
      </c>
      <c r="AC321">
        <f>(-J321*44100)</f>
        <v>0</v>
      </c>
      <c r="AD321">
        <f>2*29.3*R321*0.92*(DK321-W321)</f>
        <v>0</v>
      </c>
      <c r="AE321">
        <f>2*0.95*5.67E-8*(((DK321+$B$7)+273)^4-(W321+273)^4)</f>
        <v>0</v>
      </c>
      <c r="AF321">
        <f>U321+AE321+AC321+AD321</f>
        <v>0</v>
      </c>
      <c r="AG321">
        <f>DH321*AU321*(DC321-DB321*(1000-AU321*DE321)/(1000-AU321*DD321))/(100*CV321)</f>
        <v>0</v>
      </c>
      <c r="AH321">
        <f>1000*DH321*AU321*(DD321-DE321)/(100*CV321*(1000-AU321*DD321))</f>
        <v>0</v>
      </c>
      <c r="AI321">
        <f>(AJ321 - AK321 - DI321*1E3/(8.314*(DK321+273.15)) * AM321/DH321 * AL321) * DH321/(100*CV321) * (1000 - DE321)/1000</f>
        <v>0</v>
      </c>
      <c r="AJ321">
        <v>1015.80353032208</v>
      </c>
      <c r="AK321">
        <v>991.452654545454</v>
      </c>
      <c r="AL321">
        <v>6.04592993451778</v>
      </c>
      <c r="AM321">
        <v>66.9187214372058</v>
      </c>
      <c r="AN321">
        <f>(AP321 - AO321 + DI321*1E3/(8.314*(DK321+273.15)) * AR321/DH321 * AQ321) * DH321/(100*CV321) * 1000/(1000 - AP321)</f>
        <v>0</v>
      </c>
      <c r="AO321">
        <v>14.1959464737491</v>
      </c>
      <c r="AP321">
        <v>14.220563030303</v>
      </c>
      <c r="AQ321">
        <v>-0.0210572615256798</v>
      </c>
      <c r="AR321">
        <v>78.3317993378025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MAX(0,($B$13+$C$13*DP321)/(1+$D$13*DP321)*DI321/(DK321+273)*$E$13)</f>
        <v>0</v>
      </c>
      <c r="AX321" t="s">
        <v>419</v>
      </c>
      <c r="AY321" t="s">
        <v>419</v>
      </c>
      <c r="AZ321">
        <v>0</v>
      </c>
      <c r="BA321">
        <v>0</v>
      </c>
      <c r="BB321">
        <f>1-AZ321/BA321</f>
        <v>0</v>
      </c>
      <c r="BC321">
        <v>0</v>
      </c>
      <c r="BD321" t="s">
        <v>419</v>
      </c>
      <c r="BE321" t="s">
        <v>419</v>
      </c>
      <c r="BF321">
        <v>0</v>
      </c>
      <c r="BG321">
        <v>0</v>
      </c>
      <c r="BH321">
        <f>1-BF321/BG321</f>
        <v>0</v>
      </c>
      <c r="BI321">
        <v>0.5</v>
      </c>
      <c r="BJ321">
        <f>CS321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419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f>$B$11*DQ321+$C$11*DR321+$F$11*EC321*(1-EF321)</f>
        <v>0</v>
      </c>
      <c r="CS321">
        <f>CR321*CT321</f>
        <v>0</v>
      </c>
      <c r="CT321">
        <f>($B$11*$D$9+$C$11*$D$9+$F$11*((EP321+EH321)/MAX(EP321+EH321+EQ321, 0.1)*$I$9+EQ321/MAX(EP321+EH321+EQ321, 0.1)*$J$9))/($B$11+$C$11+$F$11)</f>
        <v>0</v>
      </c>
      <c r="CU321">
        <f>($B$11*$K$9+$C$11*$K$9+$F$11*((EP321+EH321)/MAX(EP321+EH321+EQ321, 0.1)*$P$9+EQ321/MAX(EP321+EH321+EQ321, 0.1)*$Q$9))/($B$11+$C$11+$F$11)</f>
        <v>0</v>
      </c>
      <c r="CV321">
        <v>6</v>
      </c>
      <c r="CW321">
        <v>0.5</v>
      </c>
      <c r="CX321" t="s">
        <v>420</v>
      </c>
      <c r="CY321">
        <v>2</v>
      </c>
      <c r="CZ321" t="b">
        <v>1</v>
      </c>
      <c r="DA321">
        <v>1654198697</v>
      </c>
      <c r="DB321">
        <v>961.582545454545</v>
      </c>
      <c r="DC321">
        <v>994.662363636363</v>
      </c>
      <c r="DD321">
        <v>14.2280272727273</v>
      </c>
      <c r="DE321">
        <v>14.2102454545455</v>
      </c>
      <c r="DF321">
        <v>958.197454545455</v>
      </c>
      <c r="DG321">
        <v>14.1456</v>
      </c>
      <c r="DH321">
        <v>600.002272727273</v>
      </c>
      <c r="DI321">
        <v>90.4711181818182</v>
      </c>
      <c r="DJ321">
        <v>0.100118909090909</v>
      </c>
      <c r="DK321">
        <v>25.5612727272727</v>
      </c>
      <c r="DL321">
        <v>25.1897181818182</v>
      </c>
      <c r="DM321">
        <v>999.9</v>
      </c>
      <c r="DN321">
        <v>0</v>
      </c>
      <c r="DO321">
        <v>0</v>
      </c>
      <c r="DP321">
        <v>9979.43272727273</v>
      </c>
      <c r="DQ321">
        <v>0</v>
      </c>
      <c r="DR321">
        <v>919.007545454545</v>
      </c>
      <c r="DS321">
        <v>-33.0809945454546</v>
      </c>
      <c r="DT321">
        <v>975.461272727273</v>
      </c>
      <c r="DU321">
        <v>1009.00181818182</v>
      </c>
      <c r="DV321">
        <v>0.0177727090909091</v>
      </c>
      <c r="DW321">
        <v>994.662363636363</v>
      </c>
      <c r="DX321">
        <v>14.2102454545455</v>
      </c>
      <c r="DY321">
        <v>1.28722454545455</v>
      </c>
      <c r="DZ321">
        <v>1.28561636363636</v>
      </c>
      <c r="EA321">
        <v>10.6505</v>
      </c>
      <c r="EB321">
        <v>10.6310909090909</v>
      </c>
      <c r="EC321">
        <v>0</v>
      </c>
      <c r="ED321">
        <v>0</v>
      </c>
      <c r="EE321">
        <v>0</v>
      </c>
      <c r="EF321">
        <v>0</v>
      </c>
      <c r="EG321">
        <v>-1.22727272727273</v>
      </c>
      <c r="EH321">
        <v>0</v>
      </c>
      <c r="EI321">
        <v>33.1363636363636</v>
      </c>
      <c r="EJ321">
        <v>-1.31818181818182</v>
      </c>
      <c r="EK321">
        <v>34.2556363636364</v>
      </c>
      <c r="EL321">
        <v>39.6814545454545</v>
      </c>
      <c r="EM321">
        <v>36.4031818181818</v>
      </c>
      <c r="EN321">
        <v>39.0394545454545</v>
      </c>
      <c r="EO321">
        <v>35.312</v>
      </c>
      <c r="EP321">
        <v>0</v>
      </c>
      <c r="EQ321">
        <v>0</v>
      </c>
      <c r="ER321">
        <v>0</v>
      </c>
      <c r="ES321">
        <v>1654198701.1</v>
      </c>
      <c r="ET321">
        <v>0</v>
      </c>
      <c r="EU321">
        <v>1.84</v>
      </c>
      <c r="EV321">
        <v>-8.15384461070895</v>
      </c>
      <c r="EW321">
        <v>25.6538465562657</v>
      </c>
      <c r="EX321">
        <v>30.1</v>
      </c>
      <c r="EY321">
        <v>15</v>
      </c>
      <c r="EZ321">
        <v>0</v>
      </c>
      <c r="FA321" t="s">
        <v>421</v>
      </c>
      <c r="FB321">
        <v>1653839153.1</v>
      </c>
      <c r="FC321">
        <v>1653839148.6</v>
      </c>
      <c r="FD321">
        <v>0</v>
      </c>
      <c r="FE321">
        <v>0.832</v>
      </c>
      <c r="FF321">
        <v>0.044</v>
      </c>
      <c r="FG321">
        <v>2.673</v>
      </c>
      <c r="FH321">
        <v>0.008</v>
      </c>
      <c r="FI321">
        <v>427</v>
      </c>
      <c r="FJ321">
        <v>11</v>
      </c>
      <c r="FK321">
        <v>0.49</v>
      </c>
      <c r="FL321">
        <v>0.23</v>
      </c>
      <c r="FM321">
        <v>-12.7879587096774</v>
      </c>
      <c r="FN321">
        <v>-184.395416177419</v>
      </c>
      <c r="FO321">
        <v>19.3920778340206</v>
      </c>
      <c r="FP321">
        <v>-1</v>
      </c>
      <c r="FQ321">
        <v>2.76</v>
      </c>
      <c r="FR321">
        <v>2.03846281907964</v>
      </c>
      <c r="FS321">
        <v>13.8319340657769</v>
      </c>
      <c r="FT321">
        <v>0</v>
      </c>
      <c r="FU321">
        <v>0.0490066858064516</v>
      </c>
      <c r="FV321">
        <v>0.732368365161291</v>
      </c>
      <c r="FW321">
        <v>0.157619453656499</v>
      </c>
      <c r="FX321">
        <v>0</v>
      </c>
      <c r="FY321">
        <v>0</v>
      </c>
      <c r="FZ321">
        <v>2</v>
      </c>
      <c r="GA321" t="s">
        <v>422</v>
      </c>
      <c r="GB321">
        <v>3.20448</v>
      </c>
      <c r="GC321">
        <v>2.75477</v>
      </c>
      <c r="GD321">
        <v>0.164199</v>
      </c>
      <c r="GE321">
        <v>0.163969</v>
      </c>
      <c r="GF321">
        <v>0.0713446</v>
      </c>
      <c r="GG321">
        <v>0.0729162</v>
      </c>
      <c r="GH321">
        <v>32545.8</v>
      </c>
      <c r="GI321">
        <v>35800.8</v>
      </c>
      <c r="GJ321">
        <v>35292.6</v>
      </c>
      <c r="GK321">
        <v>38877.8</v>
      </c>
      <c r="GL321">
        <v>46479.5</v>
      </c>
      <c r="GM321">
        <v>52032</v>
      </c>
      <c r="GN321">
        <v>55152.5</v>
      </c>
      <c r="GO321">
        <v>62324.6</v>
      </c>
      <c r="GP321">
        <v>2.14453</v>
      </c>
      <c r="GQ321">
        <v>2.29915</v>
      </c>
      <c r="GR321">
        <v>0.0926256</v>
      </c>
      <c r="GS321">
        <v>0</v>
      </c>
      <c r="GT321">
        <v>23.6666</v>
      </c>
      <c r="GU321">
        <v>999.9</v>
      </c>
      <c r="GV321">
        <v>43.713</v>
      </c>
      <c r="GW321">
        <v>25.055</v>
      </c>
      <c r="GX321">
        <v>15.4148</v>
      </c>
      <c r="GY321">
        <v>55.2667</v>
      </c>
      <c r="GZ321">
        <v>35.0561</v>
      </c>
      <c r="HA321">
        <v>2</v>
      </c>
      <c r="HB321">
        <v>0.00562246</v>
      </c>
      <c r="HC321">
        <v>0</v>
      </c>
      <c r="HD321">
        <v>20.1813</v>
      </c>
      <c r="HE321">
        <v>5.20246</v>
      </c>
      <c r="HF321">
        <v>12.0099</v>
      </c>
      <c r="HG321">
        <v>4.9757</v>
      </c>
      <c r="HH321">
        <v>3.29385</v>
      </c>
      <c r="HI321">
        <v>457.2</v>
      </c>
      <c r="HJ321">
        <v>9999</v>
      </c>
      <c r="HK321">
        <v>9999</v>
      </c>
      <c r="HL321">
        <v>8593.3</v>
      </c>
      <c r="HM321">
        <v>1.86268</v>
      </c>
      <c r="HN321">
        <v>1.86783</v>
      </c>
      <c r="HO321">
        <v>1.86752</v>
      </c>
      <c r="HP321">
        <v>1.8686</v>
      </c>
      <c r="HQ321">
        <v>1.86951</v>
      </c>
      <c r="HR321">
        <v>1.86554</v>
      </c>
      <c r="HS321">
        <v>1.86676</v>
      </c>
      <c r="HT321">
        <v>1.86813</v>
      </c>
      <c r="HU321">
        <v>5</v>
      </c>
      <c r="HV321">
        <v>0</v>
      </c>
      <c r="HW321">
        <v>0</v>
      </c>
      <c r="HX321">
        <v>0</v>
      </c>
      <c r="HY321" t="s">
        <v>423</v>
      </c>
      <c r="HZ321" t="s">
        <v>424</v>
      </c>
      <c r="IA321" t="s">
        <v>425</v>
      </c>
      <c r="IB321" t="s">
        <v>425</v>
      </c>
      <c r="IC321" t="s">
        <v>425</v>
      </c>
      <c r="ID321" t="s">
        <v>425</v>
      </c>
      <c r="IE321">
        <v>0</v>
      </c>
      <c r="IF321">
        <v>100</v>
      </c>
      <c r="IG321">
        <v>100</v>
      </c>
      <c r="IH321">
        <v>3.407</v>
      </c>
      <c r="II321">
        <v>0.0826</v>
      </c>
      <c r="IJ321">
        <v>2.1281692141418</v>
      </c>
      <c r="IK321">
        <v>0.00126289029031032</v>
      </c>
      <c r="IL321">
        <v>1.41772891061911e-08</v>
      </c>
      <c r="IM321">
        <v>3.84268295795709e-11</v>
      </c>
      <c r="IN321">
        <v>-0.00961934716735676</v>
      </c>
      <c r="IO321">
        <v>-0.0181798780298593</v>
      </c>
      <c r="IP321">
        <v>0.00198435848900387</v>
      </c>
      <c r="IQ321">
        <v>-1.69116240974151e-05</v>
      </c>
      <c r="IR321">
        <v>-3</v>
      </c>
      <c r="IS321">
        <v>2251</v>
      </c>
      <c r="IT321">
        <v>1</v>
      </c>
      <c r="IU321">
        <v>27</v>
      </c>
      <c r="IV321">
        <v>5992.4</v>
      </c>
      <c r="IW321">
        <v>5992.5</v>
      </c>
      <c r="IX321">
        <v>0.148926</v>
      </c>
      <c r="IY321">
        <v>4.99756</v>
      </c>
      <c r="IZ321">
        <v>2.24854</v>
      </c>
      <c r="JA321">
        <v>2.59766</v>
      </c>
      <c r="JB321">
        <v>1.99585</v>
      </c>
      <c r="JC321">
        <v>2.33887</v>
      </c>
      <c r="JD321">
        <v>28.8802</v>
      </c>
      <c r="JE321">
        <v>14.3247</v>
      </c>
      <c r="JF321">
        <v>2</v>
      </c>
      <c r="JG321">
        <v>621.291</v>
      </c>
      <c r="JH321">
        <v>745.153</v>
      </c>
      <c r="JI321">
        <v>25.7318</v>
      </c>
      <c r="JJ321">
        <v>27.2836</v>
      </c>
      <c r="JK321">
        <v>30.0001</v>
      </c>
      <c r="JL321">
        <v>27.2113</v>
      </c>
      <c r="JM321">
        <v>27.1493</v>
      </c>
      <c r="JN321">
        <v>-1</v>
      </c>
      <c r="JO321">
        <v>-30</v>
      </c>
      <c r="JP321">
        <v>-30</v>
      </c>
      <c r="JQ321">
        <v>-999.9</v>
      </c>
      <c r="JR321">
        <v>420.1</v>
      </c>
      <c r="JS321">
        <v>0</v>
      </c>
      <c r="JT321">
        <v>102.321</v>
      </c>
      <c r="JU321">
        <v>103.762</v>
      </c>
    </row>
    <row r="322" spans="1:281">
      <c r="A322">
        <v>306</v>
      </c>
      <c r="B322">
        <v>1654198760</v>
      </c>
      <c r="C322">
        <v>18302.9000000954</v>
      </c>
      <c r="D322" t="s">
        <v>1035</v>
      </c>
      <c r="E322" t="s">
        <v>1036</v>
      </c>
      <c r="F322">
        <v>5</v>
      </c>
      <c r="G322" t="s">
        <v>417</v>
      </c>
      <c r="H322" t="s">
        <v>418</v>
      </c>
      <c r="I322">
        <v>1654198757</v>
      </c>
      <c r="J322">
        <f>(K322)/1000</f>
        <v>0</v>
      </c>
      <c r="K322">
        <f>IF(CZ322, AN322, AH322)</f>
        <v>0</v>
      </c>
      <c r="L322">
        <f>IF(CZ322, AI322, AG322)</f>
        <v>0</v>
      </c>
      <c r="M322">
        <f>DB322 - IF(AU322&gt;1, L322*CV322*100.0/(AW322*DP322), 0)</f>
        <v>0</v>
      </c>
      <c r="N322">
        <f>((T322-J322/2)*M322-L322)/(T322+J322/2)</f>
        <v>0</v>
      </c>
      <c r="O322">
        <f>N322*(DI322+DJ322)/1000.0</f>
        <v>0</v>
      </c>
      <c r="P322">
        <f>(DB322 - IF(AU322&gt;1, L322*CV322*100.0/(AW322*DP322), 0))*(DI322+DJ322)/1000.0</f>
        <v>0</v>
      </c>
      <c r="Q322">
        <f>2.0/((1/S322-1/R322)+SIGN(S322)*SQRT((1/S322-1/R322)*(1/S322-1/R322) + 4*CW322/((CW322+1)*(CW322+1))*(2*1/S322*1/R322-1/R322*1/R322)))</f>
        <v>0</v>
      </c>
      <c r="R322">
        <f>IF(LEFT(CX322,1)&lt;&gt;"0",IF(LEFT(CX322,1)="1",3.0,CY322),$D$5+$E$5*(DP322*DI322/($K$5*1000))+$F$5*(DP322*DI322/($K$5*1000))*MAX(MIN(CV322,$J$5),$I$5)*MAX(MIN(CV322,$J$5),$I$5)+$G$5*MAX(MIN(CV322,$J$5),$I$5)*(DP322*DI322/($K$5*1000))+$H$5*(DP322*DI322/($K$5*1000))*(DP322*DI322/($K$5*1000)))</f>
        <v>0</v>
      </c>
      <c r="S322">
        <f>J322*(1000-(1000*0.61365*exp(17.502*W322/(240.97+W322))/(DI322+DJ322)+DD322)/2)/(1000*0.61365*exp(17.502*W322/(240.97+W322))/(DI322+DJ322)-DD322)</f>
        <v>0</v>
      </c>
      <c r="T322">
        <f>1/((CW322+1)/(Q322/1.6)+1/(R322/1.37)) + CW322/((CW322+1)/(Q322/1.6) + CW322/(R322/1.37))</f>
        <v>0</v>
      </c>
      <c r="U322">
        <f>(CR322*CU322)</f>
        <v>0</v>
      </c>
      <c r="V322">
        <f>(DK322+(U322+2*0.95*5.67E-8*(((DK322+$B$7)+273)^4-(DK322+273)^4)-44100*J322)/(1.84*29.3*R322+8*0.95*5.67E-8*(DK322+273)^3))</f>
        <v>0</v>
      </c>
      <c r="W322">
        <f>($C$7*DL322+$D$7*DM322+$E$7*V322)</f>
        <v>0</v>
      </c>
      <c r="X322">
        <f>0.61365*exp(17.502*W322/(240.97+W322))</f>
        <v>0</v>
      </c>
      <c r="Y322">
        <f>(Z322/AA322*100)</f>
        <v>0</v>
      </c>
      <c r="Z322">
        <f>DD322*(DI322+DJ322)/1000</f>
        <v>0</v>
      </c>
      <c r="AA322">
        <f>0.61365*exp(17.502*DK322/(240.97+DK322))</f>
        <v>0</v>
      </c>
      <c r="AB322">
        <f>(X322-DD322*(DI322+DJ322)/1000)</f>
        <v>0</v>
      </c>
      <c r="AC322">
        <f>(-J322*44100)</f>
        <v>0</v>
      </c>
      <c r="AD322">
        <f>2*29.3*R322*0.92*(DK322-W322)</f>
        <v>0</v>
      </c>
      <c r="AE322">
        <f>2*0.95*5.67E-8*(((DK322+$B$7)+273)^4-(W322+273)^4)</f>
        <v>0</v>
      </c>
      <c r="AF322">
        <f>U322+AE322+AC322+AD322</f>
        <v>0</v>
      </c>
      <c r="AG322">
        <f>DH322*AU322*(DC322-DB322*(1000-AU322*DE322)/(1000-AU322*DD322))/(100*CV322)</f>
        <v>0</v>
      </c>
      <c r="AH322">
        <f>1000*DH322*AU322*(DD322-DE322)/(100*CV322*(1000-AU322*DD322))</f>
        <v>0</v>
      </c>
      <c r="AI322">
        <f>(AJ322 - AK322 - DI322*1E3/(8.314*(DK322+273.15)) * AM322/DH322 * AL322) * DH322/(100*CV322) * (1000 - DE322)/1000</f>
        <v>0</v>
      </c>
      <c r="AJ322">
        <v>996.970078843532</v>
      </c>
      <c r="AK322">
        <v>999.050606060606</v>
      </c>
      <c r="AL322">
        <v>-0.714701512104855</v>
      </c>
      <c r="AM322">
        <v>66.9187214372058</v>
      </c>
      <c r="AN322">
        <f>(AP322 - AO322 + DI322*1E3/(8.314*(DK322+273.15)) * AR322/DH322 * AQ322) * DH322/(100*CV322) * 1000/(1000 - AP322)</f>
        <v>0</v>
      </c>
      <c r="AO322">
        <v>14.2106336703842</v>
      </c>
      <c r="AP322">
        <v>14.2670915151515</v>
      </c>
      <c r="AQ322">
        <v>-0.0258796115395268</v>
      </c>
      <c r="AR322">
        <v>78.3317993378025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MAX(0,($B$13+$C$13*DP322)/(1+$D$13*DP322)*DI322/(DK322+273)*$E$13)</f>
        <v>0</v>
      </c>
      <c r="AX322" t="s">
        <v>419</v>
      </c>
      <c r="AY322" t="s">
        <v>419</v>
      </c>
      <c r="AZ322">
        <v>0</v>
      </c>
      <c r="BA322">
        <v>0</v>
      </c>
      <c r="BB322">
        <f>1-AZ322/BA322</f>
        <v>0</v>
      </c>
      <c r="BC322">
        <v>0</v>
      </c>
      <c r="BD322" t="s">
        <v>419</v>
      </c>
      <c r="BE322" t="s">
        <v>419</v>
      </c>
      <c r="BF322">
        <v>0</v>
      </c>
      <c r="BG322">
        <v>0</v>
      </c>
      <c r="BH322">
        <f>1-BF322/BG322</f>
        <v>0</v>
      </c>
      <c r="BI322">
        <v>0.5</v>
      </c>
      <c r="BJ322">
        <f>CS322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419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f>$B$11*DQ322+$C$11*DR322+$F$11*EC322*(1-EF322)</f>
        <v>0</v>
      </c>
      <c r="CS322">
        <f>CR322*CT322</f>
        <v>0</v>
      </c>
      <c r="CT322">
        <f>($B$11*$D$9+$C$11*$D$9+$F$11*((EP322+EH322)/MAX(EP322+EH322+EQ322, 0.1)*$I$9+EQ322/MAX(EP322+EH322+EQ322, 0.1)*$J$9))/($B$11+$C$11+$F$11)</f>
        <v>0</v>
      </c>
      <c r="CU322">
        <f>($B$11*$K$9+$C$11*$K$9+$F$11*((EP322+EH322)/MAX(EP322+EH322+EQ322, 0.1)*$P$9+EQ322/MAX(EP322+EH322+EQ322, 0.1)*$Q$9))/($B$11+$C$11+$F$11)</f>
        <v>0</v>
      </c>
      <c r="CV322">
        <v>6</v>
      </c>
      <c r="CW322">
        <v>0.5</v>
      </c>
      <c r="CX322" t="s">
        <v>420</v>
      </c>
      <c r="CY322">
        <v>2</v>
      </c>
      <c r="CZ322" t="b">
        <v>1</v>
      </c>
      <c r="DA322">
        <v>1654198757</v>
      </c>
      <c r="DB322">
        <v>986.558181818182</v>
      </c>
      <c r="DC322">
        <v>983.190090909091</v>
      </c>
      <c r="DD322">
        <v>14.2893545454545</v>
      </c>
      <c r="DE322">
        <v>14.2283272727273</v>
      </c>
      <c r="DF322">
        <v>983.138272727273</v>
      </c>
      <c r="DG322">
        <v>14.2052727272727</v>
      </c>
      <c r="DH322">
        <v>600.002</v>
      </c>
      <c r="DI322">
        <v>90.4699454545455</v>
      </c>
      <c r="DJ322">
        <v>0.0999748636363636</v>
      </c>
      <c r="DK322">
        <v>25.5759909090909</v>
      </c>
      <c r="DL322">
        <v>25.2082454545455</v>
      </c>
      <c r="DM322">
        <v>999.9</v>
      </c>
      <c r="DN322">
        <v>0</v>
      </c>
      <c r="DO322">
        <v>0</v>
      </c>
      <c r="DP322">
        <v>10005.3909090909</v>
      </c>
      <c r="DQ322">
        <v>0</v>
      </c>
      <c r="DR322">
        <v>919.041909090909</v>
      </c>
      <c r="DS322">
        <v>3.36812454545455</v>
      </c>
      <c r="DT322">
        <v>1000.86018181818</v>
      </c>
      <c r="DU322">
        <v>997.381</v>
      </c>
      <c r="DV322">
        <v>0.0610363909090909</v>
      </c>
      <c r="DW322">
        <v>983.190090909091</v>
      </c>
      <c r="DX322">
        <v>14.2283272727273</v>
      </c>
      <c r="DY322">
        <v>1.29275636363636</v>
      </c>
      <c r="DZ322">
        <v>1.28723454545455</v>
      </c>
      <c r="EA322">
        <v>10.7148727272727</v>
      </c>
      <c r="EB322">
        <v>10.6501272727273</v>
      </c>
      <c r="EC322">
        <v>0</v>
      </c>
      <c r="ED322">
        <v>0</v>
      </c>
      <c r="EE322">
        <v>0</v>
      </c>
      <c r="EF322">
        <v>0</v>
      </c>
      <c r="EG322">
        <v>-1.31818181818182</v>
      </c>
      <c r="EH322">
        <v>0</v>
      </c>
      <c r="EI322">
        <v>45.5</v>
      </c>
      <c r="EJ322">
        <v>0</v>
      </c>
      <c r="EK322">
        <v>34.3862727272727</v>
      </c>
      <c r="EL322">
        <v>40.2669090909091</v>
      </c>
      <c r="EM322">
        <v>36.625</v>
      </c>
      <c r="EN322">
        <v>39.9257272727273</v>
      </c>
      <c r="EO322">
        <v>35.562</v>
      </c>
      <c r="EP322">
        <v>0</v>
      </c>
      <c r="EQ322">
        <v>0</v>
      </c>
      <c r="ER322">
        <v>0</v>
      </c>
      <c r="ES322">
        <v>1654198761.1</v>
      </c>
      <c r="ET322">
        <v>0</v>
      </c>
      <c r="EU322">
        <v>-0.22</v>
      </c>
      <c r="EV322">
        <v>-45.6153847853813</v>
      </c>
      <c r="EW322">
        <v>65.1923088544219</v>
      </c>
      <c r="EX322">
        <v>35</v>
      </c>
      <c r="EY322">
        <v>15</v>
      </c>
      <c r="EZ322">
        <v>0</v>
      </c>
      <c r="FA322" t="s">
        <v>421</v>
      </c>
      <c r="FB322">
        <v>1653839153.1</v>
      </c>
      <c r="FC322">
        <v>1653839148.6</v>
      </c>
      <c r="FD322">
        <v>0</v>
      </c>
      <c r="FE322">
        <v>0.832</v>
      </c>
      <c r="FF322">
        <v>0.044</v>
      </c>
      <c r="FG322">
        <v>2.673</v>
      </c>
      <c r="FH322">
        <v>0.008</v>
      </c>
      <c r="FI322">
        <v>427</v>
      </c>
      <c r="FJ322">
        <v>11</v>
      </c>
      <c r="FK322">
        <v>0.49</v>
      </c>
      <c r="FL322">
        <v>0.23</v>
      </c>
      <c r="FM322">
        <v>2.74502419354839</v>
      </c>
      <c r="FN322">
        <v>8.42189370967742</v>
      </c>
      <c r="FO322">
        <v>0.669264019047858</v>
      </c>
      <c r="FP322">
        <v>-1</v>
      </c>
      <c r="FQ322">
        <v>0.52</v>
      </c>
      <c r="FR322">
        <v>-42.9230770486347</v>
      </c>
      <c r="FS322">
        <v>11.35471708146</v>
      </c>
      <c r="FT322">
        <v>0</v>
      </c>
      <c r="FU322">
        <v>0.0889193645161291</v>
      </c>
      <c r="FV322">
        <v>0.701132738709678</v>
      </c>
      <c r="FW322">
        <v>0.147457664553413</v>
      </c>
      <c r="FX322">
        <v>0</v>
      </c>
      <c r="FY322">
        <v>0</v>
      </c>
      <c r="FZ322">
        <v>2</v>
      </c>
      <c r="GA322" t="s">
        <v>422</v>
      </c>
      <c r="GB322">
        <v>3.20462</v>
      </c>
      <c r="GC322">
        <v>2.75498</v>
      </c>
      <c r="GD322">
        <v>0.164982</v>
      </c>
      <c r="GE322">
        <v>0.164922</v>
      </c>
      <c r="GF322">
        <v>0.0714955</v>
      </c>
      <c r="GG322">
        <v>0.0728877</v>
      </c>
      <c r="GH322">
        <v>32513.8</v>
      </c>
      <c r="GI322">
        <v>35758.1</v>
      </c>
      <c r="GJ322">
        <v>35291.1</v>
      </c>
      <c r="GK322">
        <v>38876</v>
      </c>
      <c r="GL322">
        <v>46470.5</v>
      </c>
      <c r="GM322">
        <v>52031.4</v>
      </c>
      <c r="GN322">
        <v>55150.9</v>
      </c>
      <c r="GO322">
        <v>62322</v>
      </c>
      <c r="GP322">
        <v>2.14433</v>
      </c>
      <c r="GQ322">
        <v>2.2985</v>
      </c>
      <c r="GR322">
        <v>0.0937246</v>
      </c>
      <c r="GS322">
        <v>0</v>
      </c>
      <c r="GT322">
        <v>23.6775</v>
      </c>
      <c r="GU322">
        <v>999.9</v>
      </c>
      <c r="GV322">
        <v>43.609</v>
      </c>
      <c r="GW322">
        <v>25.126</v>
      </c>
      <c r="GX322">
        <v>15.4417</v>
      </c>
      <c r="GY322">
        <v>55.2367</v>
      </c>
      <c r="GZ322">
        <v>34.9119</v>
      </c>
      <c r="HA322">
        <v>2</v>
      </c>
      <c r="HB322">
        <v>0.00728913</v>
      </c>
      <c r="HC322">
        <v>0</v>
      </c>
      <c r="HD322">
        <v>20.1816</v>
      </c>
      <c r="HE322">
        <v>5.20082</v>
      </c>
      <c r="HF322">
        <v>12.0099</v>
      </c>
      <c r="HG322">
        <v>4.97575</v>
      </c>
      <c r="HH322">
        <v>3.29393</v>
      </c>
      <c r="HI322">
        <v>457.2</v>
      </c>
      <c r="HJ322">
        <v>9999</v>
      </c>
      <c r="HK322">
        <v>9999</v>
      </c>
      <c r="HL322">
        <v>8593.3</v>
      </c>
      <c r="HM322">
        <v>1.86272</v>
      </c>
      <c r="HN322">
        <v>1.86782</v>
      </c>
      <c r="HO322">
        <v>1.86752</v>
      </c>
      <c r="HP322">
        <v>1.86862</v>
      </c>
      <c r="HQ322">
        <v>1.86952</v>
      </c>
      <c r="HR322">
        <v>1.86554</v>
      </c>
      <c r="HS322">
        <v>1.86675</v>
      </c>
      <c r="HT322">
        <v>1.86813</v>
      </c>
      <c r="HU322">
        <v>5</v>
      </c>
      <c r="HV322">
        <v>0</v>
      </c>
      <c r="HW322">
        <v>0</v>
      </c>
      <c r="HX322">
        <v>0</v>
      </c>
      <c r="HY322" t="s">
        <v>423</v>
      </c>
      <c r="HZ322" t="s">
        <v>424</v>
      </c>
      <c r="IA322" t="s">
        <v>425</v>
      </c>
      <c r="IB322" t="s">
        <v>425</v>
      </c>
      <c r="IC322" t="s">
        <v>425</v>
      </c>
      <c r="ID322" t="s">
        <v>425</v>
      </c>
      <c r="IE322">
        <v>0</v>
      </c>
      <c r="IF322">
        <v>100</v>
      </c>
      <c r="IG322">
        <v>100</v>
      </c>
      <c r="IH322">
        <v>3.417</v>
      </c>
      <c r="II322">
        <v>0.0838</v>
      </c>
      <c r="IJ322">
        <v>2.1281692141418</v>
      </c>
      <c r="IK322">
        <v>0.00126289029031032</v>
      </c>
      <c r="IL322">
        <v>1.41772891061911e-08</v>
      </c>
      <c r="IM322">
        <v>3.84268295795709e-11</v>
      </c>
      <c r="IN322">
        <v>-0.00961934716735676</v>
      </c>
      <c r="IO322">
        <v>-0.0181798780298593</v>
      </c>
      <c r="IP322">
        <v>0.00198435848900387</v>
      </c>
      <c r="IQ322">
        <v>-1.69116240974151e-05</v>
      </c>
      <c r="IR322">
        <v>-3</v>
      </c>
      <c r="IS322">
        <v>2251</v>
      </c>
      <c r="IT322">
        <v>1</v>
      </c>
      <c r="IU322">
        <v>27</v>
      </c>
      <c r="IV322">
        <v>5993.4</v>
      </c>
      <c r="IW322">
        <v>5993.5</v>
      </c>
      <c r="IX322">
        <v>0.148926</v>
      </c>
      <c r="IY322">
        <v>4.99756</v>
      </c>
      <c r="IZ322">
        <v>2.24854</v>
      </c>
      <c r="JA322">
        <v>2.59766</v>
      </c>
      <c r="JB322">
        <v>1.99585</v>
      </c>
      <c r="JC322">
        <v>2.25952</v>
      </c>
      <c r="JD322">
        <v>28.9224</v>
      </c>
      <c r="JE322">
        <v>14.2984</v>
      </c>
      <c r="JF322">
        <v>2</v>
      </c>
      <c r="JG322">
        <v>621.42</v>
      </c>
      <c r="JH322">
        <v>744.904</v>
      </c>
      <c r="JI322">
        <v>25.754</v>
      </c>
      <c r="JJ322">
        <v>27.3073</v>
      </c>
      <c r="JK322">
        <v>30.0003</v>
      </c>
      <c r="JL322">
        <v>27.2366</v>
      </c>
      <c r="JM322">
        <v>27.1745</v>
      </c>
      <c r="JN322">
        <v>-1</v>
      </c>
      <c r="JO322">
        <v>-30</v>
      </c>
      <c r="JP322">
        <v>-30</v>
      </c>
      <c r="JQ322">
        <v>-999.9</v>
      </c>
      <c r="JR322">
        <v>420.1</v>
      </c>
      <c r="JS322">
        <v>0</v>
      </c>
      <c r="JT322">
        <v>102.317</v>
      </c>
      <c r="JU322">
        <v>103.757</v>
      </c>
    </row>
    <row r="323" spans="1:281">
      <c r="A323">
        <v>307</v>
      </c>
      <c r="B323">
        <v>1654198820</v>
      </c>
      <c r="C323">
        <v>18362.9000000954</v>
      </c>
      <c r="D323" t="s">
        <v>1037</v>
      </c>
      <c r="E323" t="s">
        <v>1038</v>
      </c>
      <c r="F323">
        <v>5</v>
      </c>
      <c r="G323" t="s">
        <v>417</v>
      </c>
      <c r="H323" t="s">
        <v>418</v>
      </c>
      <c r="I323">
        <v>1654198817</v>
      </c>
      <c r="J323">
        <f>(K323)/1000</f>
        <v>0</v>
      </c>
      <c r="K323">
        <f>IF(CZ323, AN323, AH323)</f>
        <v>0</v>
      </c>
      <c r="L323">
        <f>IF(CZ323, AI323, AG323)</f>
        <v>0</v>
      </c>
      <c r="M323">
        <f>DB323 - IF(AU323&gt;1, L323*CV323*100.0/(AW323*DP323), 0)</f>
        <v>0</v>
      </c>
      <c r="N323">
        <f>((T323-J323/2)*M323-L323)/(T323+J323/2)</f>
        <v>0</v>
      </c>
      <c r="O323">
        <f>N323*(DI323+DJ323)/1000.0</f>
        <v>0</v>
      </c>
      <c r="P323">
        <f>(DB323 - IF(AU323&gt;1, L323*CV323*100.0/(AW323*DP323), 0))*(DI323+DJ323)/1000.0</f>
        <v>0</v>
      </c>
      <c r="Q323">
        <f>2.0/((1/S323-1/R323)+SIGN(S323)*SQRT((1/S323-1/R323)*(1/S323-1/R323) + 4*CW323/((CW323+1)*(CW323+1))*(2*1/S323*1/R323-1/R323*1/R323)))</f>
        <v>0</v>
      </c>
      <c r="R323">
        <f>IF(LEFT(CX323,1)&lt;&gt;"0",IF(LEFT(CX323,1)="1",3.0,CY323),$D$5+$E$5*(DP323*DI323/($K$5*1000))+$F$5*(DP323*DI323/($K$5*1000))*MAX(MIN(CV323,$J$5),$I$5)*MAX(MIN(CV323,$J$5),$I$5)+$G$5*MAX(MIN(CV323,$J$5),$I$5)*(DP323*DI323/($K$5*1000))+$H$5*(DP323*DI323/($K$5*1000))*(DP323*DI323/($K$5*1000)))</f>
        <v>0</v>
      </c>
      <c r="S323">
        <f>J323*(1000-(1000*0.61365*exp(17.502*W323/(240.97+W323))/(DI323+DJ323)+DD323)/2)/(1000*0.61365*exp(17.502*W323/(240.97+W323))/(DI323+DJ323)-DD323)</f>
        <v>0</v>
      </c>
      <c r="T323">
        <f>1/((CW323+1)/(Q323/1.6)+1/(R323/1.37)) + CW323/((CW323+1)/(Q323/1.6) + CW323/(R323/1.37))</f>
        <v>0</v>
      </c>
      <c r="U323">
        <f>(CR323*CU323)</f>
        <v>0</v>
      </c>
      <c r="V323">
        <f>(DK323+(U323+2*0.95*5.67E-8*(((DK323+$B$7)+273)^4-(DK323+273)^4)-44100*J323)/(1.84*29.3*R323+8*0.95*5.67E-8*(DK323+273)^3))</f>
        <v>0</v>
      </c>
      <c r="W323">
        <f>($C$7*DL323+$D$7*DM323+$E$7*V323)</f>
        <v>0</v>
      </c>
      <c r="X323">
        <f>0.61365*exp(17.502*W323/(240.97+W323))</f>
        <v>0</v>
      </c>
      <c r="Y323">
        <f>(Z323/AA323*100)</f>
        <v>0</v>
      </c>
      <c r="Z323">
        <f>DD323*(DI323+DJ323)/1000</f>
        <v>0</v>
      </c>
      <c r="AA323">
        <f>0.61365*exp(17.502*DK323/(240.97+DK323))</f>
        <v>0</v>
      </c>
      <c r="AB323">
        <f>(X323-DD323*(DI323+DJ323)/1000)</f>
        <v>0</v>
      </c>
      <c r="AC323">
        <f>(-J323*44100)</f>
        <v>0</v>
      </c>
      <c r="AD323">
        <f>2*29.3*R323*0.92*(DK323-W323)</f>
        <v>0</v>
      </c>
      <c r="AE323">
        <f>2*0.95*5.67E-8*(((DK323+$B$7)+273)^4-(W323+273)^4)</f>
        <v>0</v>
      </c>
      <c r="AF323">
        <f>U323+AE323+AC323+AD323</f>
        <v>0</v>
      </c>
      <c r="AG323">
        <f>DH323*AU323*(DC323-DB323*(1000-AU323*DE323)/(1000-AU323*DD323))/(100*CV323)</f>
        <v>0</v>
      </c>
      <c r="AH323">
        <f>1000*DH323*AU323*(DD323-DE323)/(100*CV323*(1000-AU323*DD323))</f>
        <v>0</v>
      </c>
      <c r="AI323">
        <f>(AJ323 - AK323 - DI323*1E3/(8.314*(DK323+273.15)) * AM323/DH323 * AL323) * DH323/(100*CV323) * (1000 - DE323)/1000</f>
        <v>0</v>
      </c>
      <c r="AJ323">
        <v>945.754049100147</v>
      </c>
      <c r="AK323">
        <v>948.160484848485</v>
      </c>
      <c r="AL323">
        <v>-0.764442534165692</v>
      </c>
      <c r="AM323">
        <v>66.9187214372058</v>
      </c>
      <c r="AN323">
        <f>(AP323 - AO323 + DI323*1E3/(8.314*(DK323+273.15)) * AR323/DH323 * AQ323) * DH323/(100*CV323) * 1000/(1000 - AP323)</f>
        <v>0</v>
      </c>
      <c r="AO323">
        <v>14.2513815050302</v>
      </c>
      <c r="AP323">
        <v>14.2800993939394</v>
      </c>
      <c r="AQ323">
        <v>-0.0232476808482052</v>
      </c>
      <c r="AR323">
        <v>78.3317993378025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MAX(0,($B$13+$C$13*DP323)/(1+$D$13*DP323)*DI323/(DK323+273)*$E$13)</f>
        <v>0</v>
      </c>
      <c r="AX323" t="s">
        <v>419</v>
      </c>
      <c r="AY323" t="s">
        <v>419</v>
      </c>
      <c r="AZ323">
        <v>0</v>
      </c>
      <c r="BA323">
        <v>0</v>
      </c>
      <c r="BB323">
        <f>1-AZ323/BA323</f>
        <v>0</v>
      </c>
      <c r="BC323">
        <v>0</v>
      </c>
      <c r="BD323" t="s">
        <v>419</v>
      </c>
      <c r="BE323" t="s">
        <v>419</v>
      </c>
      <c r="BF323">
        <v>0</v>
      </c>
      <c r="BG323">
        <v>0</v>
      </c>
      <c r="BH323">
        <f>1-BF323/BG323</f>
        <v>0</v>
      </c>
      <c r="BI323">
        <v>0.5</v>
      </c>
      <c r="BJ323">
        <f>CS323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419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f>$B$11*DQ323+$C$11*DR323+$F$11*EC323*(1-EF323)</f>
        <v>0</v>
      </c>
      <c r="CS323">
        <f>CR323*CT323</f>
        <v>0</v>
      </c>
      <c r="CT323">
        <f>($B$11*$D$9+$C$11*$D$9+$F$11*((EP323+EH323)/MAX(EP323+EH323+EQ323, 0.1)*$I$9+EQ323/MAX(EP323+EH323+EQ323, 0.1)*$J$9))/($B$11+$C$11+$F$11)</f>
        <v>0</v>
      </c>
      <c r="CU323">
        <f>($B$11*$K$9+$C$11*$K$9+$F$11*((EP323+EH323)/MAX(EP323+EH323+EQ323, 0.1)*$P$9+EQ323/MAX(EP323+EH323+EQ323, 0.1)*$Q$9))/($B$11+$C$11+$F$11)</f>
        <v>0</v>
      </c>
      <c r="CV323">
        <v>6</v>
      </c>
      <c r="CW323">
        <v>0.5</v>
      </c>
      <c r="CX323" t="s">
        <v>420</v>
      </c>
      <c r="CY323">
        <v>2</v>
      </c>
      <c r="CZ323" t="b">
        <v>1</v>
      </c>
      <c r="DA323">
        <v>1654198817</v>
      </c>
      <c r="DB323">
        <v>936.541818181818</v>
      </c>
      <c r="DC323">
        <v>932.686545454545</v>
      </c>
      <c r="DD323">
        <v>14.2903363636364</v>
      </c>
      <c r="DE323">
        <v>14.2672454545455</v>
      </c>
      <c r="DF323">
        <v>933.191727272727</v>
      </c>
      <c r="DG323">
        <v>14.2062363636364</v>
      </c>
      <c r="DH323">
        <v>600.013</v>
      </c>
      <c r="DI323">
        <v>90.4705818181818</v>
      </c>
      <c r="DJ323">
        <v>0.0999417636363636</v>
      </c>
      <c r="DK323">
        <v>25.5872363636364</v>
      </c>
      <c r="DL323">
        <v>25.2064818181818</v>
      </c>
      <c r="DM323">
        <v>999.9</v>
      </c>
      <c r="DN323">
        <v>0</v>
      </c>
      <c r="DO323">
        <v>0</v>
      </c>
      <c r="DP323">
        <v>10007.9490909091</v>
      </c>
      <c r="DQ323">
        <v>0</v>
      </c>
      <c r="DR323">
        <v>919.016909090909</v>
      </c>
      <c r="DS323">
        <v>3.85546909090909</v>
      </c>
      <c r="DT323">
        <v>950.119454545454</v>
      </c>
      <c r="DU323">
        <v>946.185727272727</v>
      </c>
      <c r="DV323">
        <v>0.0230841818181818</v>
      </c>
      <c r="DW323">
        <v>932.686545454545</v>
      </c>
      <c r="DX323">
        <v>14.2672454545455</v>
      </c>
      <c r="DY323">
        <v>1.29285272727273</v>
      </c>
      <c r="DZ323">
        <v>1.29076636363636</v>
      </c>
      <c r="EA323">
        <v>10.7160272727273</v>
      </c>
      <c r="EB323">
        <v>10.6910818181818</v>
      </c>
      <c r="EC323">
        <v>0</v>
      </c>
      <c r="ED323">
        <v>0</v>
      </c>
      <c r="EE323">
        <v>0</v>
      </c>
      <c r="EF323">
        <v>0</v>
      </c>
      <c r="EG323">
        <v>6.18181818181818</v>
      </c>
      <c r="EH323">
        <v>0</v>
      </c>
      <c r="EI323">
        <v>48.2727272727273</v>
      </c>
      <c r="EJ323">
        <v>1.77272727272727</v>
      </c>
      <c r="EK323">
        <v>34.5</v>
      </c>
      <c r="EL323">
        <v>40.687</v>
      </c>
      <c r="EM323">
        <v>36.812</v>
      </c>
      <c r="EN323">
        <v>40.5677272727273</v>
      </c>
      <c r="EO323">
        <v>35.75</v>
      </c>
      <c r="EP323">
        <v>0</v>
      </c>
      <c r="EQ323">
        <v>0</v>
      </c>
      <c r="ER323">
        <v>0</v>
      </c>
      <c r="ES323">
        <v>1654198821.1</v>
      </c>
      <c r="ET323">
        <v>0</v>
      </c>
      <c r="EU323">
        <v>3.34</v>
      </c>
      <c r="EV323">
        <v>73.1923075889694</v>
      </c>
      <c r="EW323">
        <v>103.692307437665</v>
      </c>
      <c r="EX323">
        <v>40.4</v>
      </c>
      <c r="EY323">
        <v>15</v>
      </c>
      <c r="EZ323">
        <v>0</v>
      </c>
      <c r="FA323" t="s">
        <v>421</v>
      </c>
      <c r="FB323">
        <v>1653839153.1</v>
      </c>
      <c r="FC323">
        <v>1653839148.6</v>
      </c>
      <c r="FD323">
        <v>0</v>
      </c>
      <c r="FE323">
        <v>0.832</v>
      </c>
      <c r="FF323">
        <v>0.044</v>
      </c>
      <c r="FG323">
        <v>2.673</v>
      </c>
      <c r="FH323">
        <v>0.008</v>
      </c>
      <c r="FI323">
        <v>427</v>
      </c>
      <c r="FJ323">
        <v>11</v>
      </c>
      <c r="FK323">
        <v>0.49</v>
      </c>
      <c r="FL323">
        <v>0.23</v>
      </c>
      <c r="FM323">
        <v>4.05739032258064</v>
      </c>
      <c r="FN323">
        <v>-2.00047548387098</v>
      </c>
      <c r="FO323">
        <v>0.167422041087282</v>
      </c>
      <c r="FP323">
        <v>-1</v>
      </c>
      <c r="FQ323">
        <v>2.76</v>
      </c>
      <c r="FR323">
        <v>61.2692304321765</v>
      </c>
      <c r="FS323">
        <v>16.4384427486304</v>
      </c>
      <c r="FT323">
        <v>0</v>
      </c>
      <c r="FU323">
        <v>0.0486270377419355</v>
      </c>
      <c r="FV323">
        <v>0.767150652096774</v>
      </c>
      <c r="FW323">
        <v>0.157650818023558</v>
      </c>
      <c r="FX323">
        <v>0</v>
      </c>
      <c r="FY323">
        <v>0</v>
      </c>
      <c r="FZ323">
        <v>2</v>
      </c>
      <c r="GA323" t="s">
        <v>422</v>
      </c>
      <c r="GB323">
        <v>3.20444</v>
      </c>
      <c r="GC323">
        <v>2.75484</v>
      </c>
      <c r="GD323">
        <v>0.159502</v>
      </c>
      <c r="GE323">
        <v>0.159396</v>
      </c>
      <c r="GF323">
        <v>0.0715533</v>
      </c>
      <c r="GG323">
        <v>0.0731477</v>
      </c>
      <c r="GH323">
        <v>32725.8</v>
      </c>
      <c r="GI323">
        <v>35993.1</v>
      </c>
      <c r="GJ323">
        <v>35289.8</v>
      </c>
      <c r="GK323">
        <v>38874.4</v>
      </c>
      <c r="GL323">
        <v>46465.8</v>
      </c>
      <c r="GM323">
        <v>52014.8</v>
      </c>
      <c r="GN323">
        <v>55148.9</v>
      </c>
      <c r="GO323">
        <v>62319.8</v>
      </c>
      <c r="GP323">
        <v>2.14385</v>
      </c>
      <c r="GQ323">
        <v>2.29763</v>
      </c>
      <c r="GR323">
        <v>0.0932962</v>
      </c>
      <c r="GS323">
        <v>0</v>
      </c>
      <c r="GT323">
        <v>23.678</v>
      </c>
      <c r="GU323">
        <v>999.9</v>
      </c>
      <c r="GV323">
        <v>43.462</v>
      </c>
      <c r="GW323">
        <v>25.206</v>
      </c>
      <c r="GX323">
        <v>15.4643</v>
      </c>
      <c r="GY323">
        <v>55.3567</v>
      </c>
      <c r="GZ323">
        <v>35.0962</v>
      </c>
      <c r="HA323">
        <v>2</v>
      </c>
      <c r="HB323">
        <v>0.00868394</v>
      </c>
      <c r="HC323">
        <v>0</v>
      </c>
      <c r="HD323">
        <v>20.1815</v>
      </c>
      <c r="HE323">
        <v>5.20022</v>
      </c>
      <c r="HF323">
        <v>12.0099</v>
      </c>
      <c r="HG323">
        <v>4.97585</v>
      </c>
      <c r="HH323">
        <v>3.29398</v>
      </c>
      <c r="HI323">
        <v>457.2</v>
      </c>
      <c r="HJ323">
        <v>9999</v>
      </c>
      <c r="HK323">
        <v>9999</v>
      </c>
      <c r="HL323">
        <v>8593.3</v>
      </c>
      <c r="HM323">
        <v>1.86273</v>
      </c>
      <c r="HN323">
        <v>1.86783</v>
      </c>
      <c r="HO323">
        <v>1.86752</v>
      </c>
      <c r="HP323">
        <v>1.86862</v>
      </c>
      <c r="HQ323">
        <v>1.86951</v>
      </c>
      <c r="HR323">
        <v>1.86554</v>
      </c>
      <c r="HS323">
        <v>1.86675</v>
      </c>
      <c r="HT323">
        <v>1.86813</v>
      </c>
      <c r="HU323">
        <v>5</v>
      </c>
      <c r="HV323">
        <v>0</v>
      </c>
      <c r="HW323">
        <v>0</v>
      </c>
      <c r="HX323">
        <v>0</v>
      </c>
      <c r="HY323" t="s">
        <v>423</v>
      </c>
      <c r="HZ323" t="s">
        <v>424</v>
      </c>
      <c r="IA323" t="s">
        <v>425</v>
      </c>
      <c r="IB323" t="s">
        <v>425</v>
      </c>
      <c r="IC323" t="s">
        <v>425</v>
      </c>
      <c r="ID323" t="s">
        <v>425</v>
      </c>
      <c r="IE323">
        <v>0</v>
      </c>
      <c r="IF323">
        <v>100</v>
      </c>
      <c r="IG323">
        <v>100</v>
      </c>
      <c r="IH323">
        <v>3.347</v>
      </c>
      <c r="II323">
        <v>0.0843</v>
      </c>
      <c r="IJ323">
        <v>2.1281692141418</v>
      </c>
      <c r="IK323">
        <v>0.00126289029031032</v>
      </c>
      <c r="IL323">
        <v>1.41772891061911e-08</v>
      </c>
      <c r="IM323">
        <v>3.84268295795709e-11</v>
      </c>
      <c r="IN323">
        <v>-0.00961934716735676</v>
      </c>
      <c r="IO323">
        <v>-0.0181798780298593</v>
      </c>
      <c r="IP323">
        <v>0.00198435848900387</v>
      </c>
      <c r="IQ323">
        <v>-1.69116240974151e-05</v>
      </c>
      <c r="IR323">
        <v>-3</v>
      </c>
      <c r="IS323">
        <v>2251</v>
      </c>
      <c r="IT323">
        <v>1</v>
      </c>
      <c r="IU323">
        <v>27</v>
      </c>
      <c r="IV323">
        <v>5994.4</v>
      </c>
      <c r="IW323">
        <v>5994.5</v>
      </c>
      <c r="IX323">
        <v>0.148926</v>
      </c>
      <c r="IY323">
        <v>4.99756</v>
      </c>
      <c r="IZ323">
        <v>2.24854</v>
      </c>
      <c r="JA323">
        <v>2.59766</v>
      </c>
      <c r="JB323">
        <v>1.99585</v>
      </c>
      <c r="JC323">
        <v>2.26929</v>
      </c>
      <c r="JD323">
        <v>28.9859</v>
      </c>
      <c r="JE323">
        <v>14.2896</v>
      </c>
      <c r="JF323">
        <v>2</v>
      </c>
      <c r="JG323">
        <v>621.308</v>
      </c>
      <c r="JH323">
        <v>744.428</v>
      </c>
      <c r="JI323">
        <v>25.7757</v>
      </c>
      <c r="JJ323">
        <v>27.3291</v>
      </c>
      <c r="JK323">
        <v>30.0001</v>
      </c>
      <c r="JL323">
        <v>27.2598</v>
      </c>
      <c r="JM323">
        <v>27.1979</v>
      </c>
      <c r="JN323">
        <v>-1</v>
      </c>
      <c r="JO323">
        <v>-30</v>
      </c>
      <c r="JP323">
        <v>-30</v>
      </c>
      <c r="JQ323">
        <v>-999.9</v>
      </c>
      <c r="JR323">
        <v>420.1</v>
      </c>
      <c r="JS323">
        <v>0</v>
      </c>
      <c r="JT323">
        <v>102.314</v>
      </c>
      <c r="JU323">
        <v>103.754</v>
      </c>
    </row>
    <row r="324" spans="1:281">
      <c r="A324">
        <v>308</v>
      </c>
      <c r="B324">
        <v>1654198880</v>
      </c>
      <c r="C324">
        <v>18422.9000000954</v>
      </c>
      <c r="D324" t="s">
        <v>1039</v>
      </c>
      <c r="E324" t="s">
        <v>1040</v>
      </c>
      <c r="F324">
        <v>5</v>
      </c>
      <c r="G324" t="s">
        <v>417</v>
      </c>
      <c r="H324" t="s">
        <v>418</v>
      </c>
      <c r="I324">
        <v>1654198877</v>
      </c>
      <c r="J324">
        <f>(K324)/1000</f>
        <v>0</v>
      </c>
      <c r="K324">
        <f>IF(CZ324, AN324, AH324)</f>
        <v>0</v>
      </c>
      <c r="L324">
        <f>IF(CZ324, AI324, AG324)</f>
        <v>0</v>
      </c>
      <c r="M324">
        <f>DB324 - IF(AU324&gt;1, L324*CV324*100.0/(AW324*DP324), 0)</f>
        <v>0</v>
      </c>
      <c r="N324">
        <f>((T324-J324/2)*M324-L324)/(T324+J324/2)</f>
        <v>0</v>
      </c>
      <c r="O324">
        <f>N324*(DI324+DJ324)/1000.0</f>
        <v>0</v>
      </c>
      <c r="P324">
        <f>(DB324 - IF(AU324&gt;1, L324*CV324*100.0/(AW324*DP324), 0))*(DI324+DJ324)/1000.0</f>
        <v>0</v>
      </c>
      <c r="Q324">
        <f>2.0/((1/S324-1/R324)+SIGN(S324)*SQRT((1/S324-1/R324)*(1/S324-1/R324) + 4*CW324/((CW324+1)*(CW324+1))*(2*1/S324*1/R324-1/R324*1/R324)))</f>
        <v>0</v>
      </c>
      <c r="R324">
        <f>IF(LEFT(CX324,1)&lt;&gt;"0",IF(LEFT(CX324,1)="1",3.0,CY324),$D$5+$E$5*(DP324*DI324/($K$5*1000))+$F$5*(DP324*DI324/($K$5*1000))*MAX(MIN(CV324,$J$5),$I$5)*MAX(MIN(CV324,$J$5),$I$5)+$G$5*MAX(MIN(CV324,$J$5),$I$5)*(DP324*DI324/($K$5*1000))+$H$5*(DP324*DI324/($K$5*1000))*(DP324*DI324/($K$5*1000)))</f>
        <v>0</v>
      </c>
      <c r="S324">
        <f>J324*(1000-(1000*0.61365*exp(17.502*W324/(240.97+W324))/(DI324+DJ324)+DD324)/2)/(1000*0.61365*exp(17.502*W324/(240.97+W324))/(DI324+DJ324)-DD324)</f>
        <v>0</v>
      </c>
      <c r="T324">
        <f>1/((CW324+1)/(Q324/1.6)+1/(R324/1.37)) + CW324/((CW324+1)/(Q324/1.6) + CW324/(R324/1.37))</f>
        <v>0</v>
      </c>
      <c r="U324">
        <f>(CR324*CU324)</f>
        <v>0</v>
      </c>
      <c r="V324">
        <f>(DK324+(U324+2*0.95*5.67E-8*(((DK324+$B$7)+273)^4-(DK324+273)^4)-44100*J324)/(1.84*29.3*R324+8*0.95*5.67E-8*(DK324+273)^3))</f>
        <v>0</v>
      </c>
      <c r="W324">
        <f>($C$7*DL324+$D$7*DM324+$E$7*V324)</f>
        <v>0</v>
      </c>
      <c r="X324">
        <f>0.61365*exp(17.502*W324/(240.97+W324))</f>
        <v>0</v>
      </c>
      <c r="Y324">
        <f>(Z324/AA324*100)</f>
        <v>0</v>
      </c>
      <c r="Z324">
        <f>DD324*(DI324+DJ324)/1000</f>
        <v>0</v>
      </c>
      <c r="AA324">
        <f>0.61365*exp(17.502*DK324/(240.97+DK324))</f>
        <v>0</v>
      </c>
      <c r="AB324">
        <f>(X324-DD324*(DI324+DJ324)/1000)</f>
        <v>0</v>
      </c>
      <c r="AC324">
        <f>(-J324*44100)</f>
        <v>0</v>
      </c>
      <c r="AD324">
        <f>2*29.3*R324*0.92*(DK324-W324)</f>
        <v>0</v>
      </c>
      <c r="AE324">
        <f>2*0.95*5.67E-8*(((DK324+$B$7)+273)^4-(W324+273)^4)</f>
        <v>0</v>
      </c>
      <c r="AF324">
        <f>U324+AE324+AC324+AD324</f>
        <v>0</v>
      </c>
      <c r="AG324">
        <f>DH324*AU324*(DC324-DB324*(1000-AU324*DE324)/(1000-AU324*DD324))/(100*CV324)</f>
        <v>0</v>
      </c>
      <c r="AH324">
        <f>1000*DH324*AU324*(DD324-DE324)/(100*CV324*(1000-AU324*DD324))</f>
        <v>0</v>
      </c>
      <c r="AI324">
        <f>(AJ324 - AK324 - DI324*1E3/(8.314*(DK324+273.15)) * AM324/DH324 * AL324) * DH324/(100*CV324) * (1000 - DE324)/1000</f>
        <v>0</v>
      </c>
      <c r="AJ324">
        <v>898.282624927644</v>
      </c>
      <c r="AK324">
        <v>900.538903030303</v>
      </c>
      <c r="AL324">
        <v>-0.701995621343985</v>
      </c>
      <c r="AM324">
        <v>66.9187214372058</v>
      </c>
      <c r="AN324">
        <f>(AP324 - AO324 + DI324*1E3/(8.314*(DK324+273.15)) * AR324/DH324 * AQ324) * DH324/(100*CV324) * 1000/(1000 - AP324)</f>
        <v>0</v>
      </c>
      <c r="AO324">
        <v>14.1762218039848</v>
      </c>
      <c r="AP324">
        <v>14.2353551515151</v>
      </c>
      <c r="AQ324">
        <v>-0.0271734893216507</v>
      </c>
      <c r="AR324">
        <v>78.3317993378025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MAX(0,($B$13+$C$13*DP324)/(1+$D$13*DP324)*DI324/(DK324+273)*$E$13)</f>
        <v>0</v>
      </c>
      <c r="AX324" t="s">
        <v>419</v>
      </c>
      <c r="AY324" t="s">
        <v>419</v>
      </c>
      <c r="AZ324">
        <v>0</v>
      </c>
      <c r="BA324">
        <v>0</v>
      </c>
      <c r="BB324">
        <f>1-AZ324/BA324</f>
        <v>0</v>
      </c>
      <c r="BC324">
        <v>0</v>
      </c>
      <c r="BD324" t="s">
        <v>419</v>
      </c>
      <c r="BE324" t="s">
        <v>419</v>
      </c>
      <c r="BF324">
        <v>0</v>
      </c>
      <c r="BG324">
        <v>0</v>
      </c>
      <c r="BH324">
        <f>1-BF324/BG324</f>
        <v>0</v>
      </c>
      <c r="BI324">
        <v>0.5</v>
      </c>
      <c r="BJ324">
        <f>CS324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419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f>$B$11*DQ324+$C$11*DR324+$F$11*EC324*(1-EF324)</f>
        <v>0</v>
      </c>
      <c r="CS324">
        <f>CR324*CT324</f>
        <v>0</v>
      </c>
      <c r="CT324">
        <f>($B$11*$D$9+$C$11*$D$9+$F$11*((EP324+EH324)/MAX(EP324+EH324+EQ324, 0.1)*$I$9+EQ324/MAX(EP324+EH324+EQ324, 0.1)*$J$9))/($B$11+$C$11+$F$11)</f>
        <v>0</v>
      </c>
      <c r="CU324">
        <f>($B$11*$K$9+$C$11*$K$9+$F$11*((EP324+EH324)/MAX(EP324+EH324+EQ324, 0.1)*$P$9+EQ324/MAX(EP324+EH324+EQ324, 0.1)*$Q$9))/($B$11+$C$11+$F$11)</f>
        <v>0</v>
      </c>
      <c r="CV324">
        <v>6</v>
      </c>
      <c r="CW324">
        <v>0.5</v>
      </c>
      <c r="CX324" t="s">
        <v>420</v>
      </c>
      <c r="CY324">
        <v>2</v>
      </c>
      <c r="CZ324" t="b">
        <v>1</v>
      </c>
      <c r="DA324">
        <v>1654198877</v>
      </c>
      <c r="DB324">
        <v>889.459454545455</v>
      </c>
      <c r="DC324">
        <v>885.955818181818</v>
      </c>
      <c r="DD324">
        <v>14.2577454545455</v>
      </c>
      <c r="DE324">
        <v>14.1951363636364</v>
      </c>
      <c r="DF324">
        <v>886.174363636364</v>
      </c>
      <c r="DG324">
        <v>14.1745272727273</v>
      </c>
      <c r="DH324">
        <v>599.981272727273</v>
      </c>
      <c r="DI324">
        <v>90.4711272727273</v>
      </c>
      <c r="DJ324">
        <v>0.0998267545454545</v>
      </c>
      <c r="DK324">
        <v>25.6096636363636</v>
      </c>
      <c r="DL324">
        <v>25.2258181818182</v>
      </c>
      <c r="DM324">
        <v>999.9</v>
      </c>
      <c r="DN324">
        <v>0</v>
      </c>
      <c r="DO324">
        <v>0</v>
      </c>
      <c r="DP324">
        <v>10016.1727272727</v>
      </c>
      <c r="DQ324">
        <v>0</v>
      </c>
      <c r="DR324">
        <v>919.032636363636</v>
      </c>
      <c r="DS324">
        <v>3.50347818181818</v>
      </c>
      <c r="DT324">
        <v>902.324545454545</v>
      </c>
      <c r="DU324">
        <v>898.713181818182</v>
      </c>
      <c r="DV324">
        <v>0.0626088454545455</v>
      </c>
      <c r="DW324">
        <v>885.955818181818</v>
      </c>
      <c r="DX324">
        <v>14.1951363636364</v>
      </c>
      <c r="DY324">
        <v>1.28991363636364</v>
      </c>
      <c r="DZ324">
        <v>1.28424909090909</v>
      </c>
      <c r="EA324">
        <v>10.6818</v>
      </c>
      <c r="EB324">
        <v>10.6151727272727</v>
      </c>
      <c r="EC324">
        <v>0</v>
      </c>
      <c r="ED324">
        <v>0</v>
      </c>
      <c r="EE324">
        <v>0</v>
      </c>
      <c r="EF324">
        <v>0</v>
      </c>
      <c r="EG324">
        <v>-3.13636363636364</v>
      </c>
      <c r="EH324">
        <v>0</v>
      </c>
      <c r="EI324">
        <v>27.3636363636364</v>
      </c>
      <c r="EJ324">
        <v>-1.59090909090909</v>
      </c>
      <c r="EK324">
        <v>34.6419090909091</v>
      </c>
      <c r="EL324">
        <v>40.9656363636364</v>
      </c>
      <c r="EM324">
        <v>37</v>
      </c>
      <c r="EN324">
        <v>41.062</v>
      </c>
      <c r="EO324">
        <v>35.9257272727273</v>
      </c>
      <c r="EP324">
        <v>0</v>
      </c>
      <c r="EQ324">
        <v>0</v>
      </c>
      <c r="ER324">
        <v>0</v>
      </c>
      <c r="ES324">
        <v>1654198881.1</v>
      </c>
      <c r="ET324">
        <v>0</v>
      </c>
      <c r="EU324">
        <v>-0.9</v>
      </c>
      <c r="EV324">
        <v>2.07692371599771</v>
      </c>
      <c r="EW324">
        <v>-56.7692311444931</v>
      </c>
      <c r="EX324">
        <v>34.82</v>
      </c>
      <c r="EY324">
        <v>15</v>
      </c>
      <c r="EZ324">
        <v>0</v>
      </c>
      <c r="FA324" t="s">
        <v>421</v>
      </c>
      <c r="FB324">
        <v>1653839153.1</v>
      </c>
      <c r="FC324">
        <v>1653839148.6</v>
      </c>
      <c r="FD324">
        <v>0</v>
      </c>
      <c r="FE324">
        <v>0.832</v>
      </c>
      <c r="FF324">
        <v>0.044</v>
      </c>
      <c r="FG324">
        <v>2.673</v>
      </c>
      <c r="FH324">
        <v>0.008</v>
      </c>
      <c r="FI324">
        <v>427</v>
      </c>
      <c r="FJ324">
        <v>11</v>
      </c>
      <c r="FK324">
        <v>0.49</v>
      </c>
      <c r="FL324">
        <v>0.23</v>
      </c>
      <c r="FM324">
        <v>3.74109258064516</v>
      </c>
      <c r="FN324">
        <v>-2.20896193548387</v>
      </c>
      <c r="FO324">
        <v>0.187650626997874</v>
      </c>
      <c r="FP324">
        <v>-1</v>
      </c>
      <c r="FQ324">
        <v>-0.58</v>
      </c>
      <c r="FR324">
        <v>-7.99999944063337</v>
      </c>
      <c r="FS324">
        <v>12.108410300283</v>
      </c>
      <c r="FT324">
        <v>0</v>
      </c>
      <c r="FU324">
        <v>0.0944676806451613</v>
      </c>
      <c r="FV324">
        <v>0.713677306451613</v>
      </c>
      <c r="FW324">
        <v>0.155612785425561</v>
      </c>
      <c r="FX324">
        <v>0</v>
      </c>
      <c r="FY324">
        <v>0</v>
      </c>
      <c r="FZ324">
        <v>2</v>
      </c>
      <c r="GA324" t="s">
        <v>422</v>
      </c>
      <c r="GB324">
        <v>3.20445</v>
      </c>
      <c r="GC324">
        <v>2.75481</v>
      </c>
      <c r="GD324">
        <v>0.154239</v>
      </c>
      <c r="GE324">
        <v>0.154196</v>
      </c>
      <c r="GF324">
        <v>0.0713786</v>
      </c>
      <c r="GG324">
        <v>0.07283</v>
      </c>
      <c r="GH324">
        <v>32930</v>
      </c>
      <c r="GI324">
        <v>36214</v>
      </c>
      <c r="GJ324">
        <v>35289.2</v>
      </c>
      <c r="GK324">
        <v>38872.8</v>
      </c>
      <c r="GL324">
        <v>46474.1</v>
      </c>
      <c r="GM324">
        <v>52030.3</v>
      </c>
      <c r="GN324">
        <v>55148.5</v>
      </c>
      <c r="GO324">
        <v>62317.2</v>
      </c>
      <c r="GP324">
        <v>2.14372</v>
      </c>
      <c r="GQ324">
        <v>2.297</v>
      </c>
      <c r="GR324">
        <v>0.0939704</v>
      </c>
      <c r="GS324">
        <v>0</v>
      </c>
      <c r="GT324">
        <v>23.683</v>
      </c>
      <c r="GU324">
        <v>999.9</v>
      </c>
      <c r="GV324">
        <v>43.267</v>
      </c>
      <c r="GW324">
        <v>25.277</v>
      </c>
      <c r="GX324">
        <v>15.4597</v>
      </c>
      <c r="GY324">
        <v>55.1167</v>
      </c>
      <c r="GZ324">
        <v>35.2003</v>
      </c>
      <c r="HA324">
        <v>2</v>
      </c>
      <c r="HB324">
        <v>0.00994411</v>
      </c>
      <c r="HC324">
        <v>0</v>
      </c>
      <c r="HD324">
        <v>20.1814</v>
      </c>
      <c r="HE324">
        <v>5.19902</v>
      </c>
      <c r="HF324">
        <v>12.0099</v>
      </c>
      <c r="HG324">
        <v>4.9756</v>
      </c>
      <c r="HH324">
        <v>3.29398</v>
      </c>
      <c r="HI324">
        <v>457.2</v>
      </c>
      <c r="HJ324">
        <v>9999</v>
      </c>
      <c r="HK324">
        <v>9999</v>
      </c>
      <c r="HL324">
        <v>8593.3</v>
      </c>
      <c r="HM324">
        <v>1.86272</v>
      </c>
      <c r="HN324">
        <v>1.86782</v>
      </c>
      <c r="HO324">
        <v>1.86752</v>
      </c>
      <c r="HP324">
        <v>1.8686</v>
      </c>
      <c r="HQ324">
        <v>1.86951</v>
      </c>
      <c r="HR324">
        <v>1.86554</v>
      </c>
      <c r="HS324">
        <v>1.86675</v>
      </c>
      <c r="HT324">
        <v>1.86813</v>
      </c>
      <c r="HU324">
        <v>5</v>
      </c>
      <c r="HV324">
        <v>0</v>
      </c>
      <c r="HW324">
        <v>0</v>
      </c>
      <c r="HX324">
        <v>0</v>
      </c>
      <c r="HY324" t="s">
        <v>423</v>
      </c>
      <c r="HZ324" t="s">
        <v>424</v>
      </c>
      <c r="IA324" t="s">
        <v>425</v>
      </c>
      <c r="IB324" t="s">
        <v>425</v>
      </c>
      <c r="IC324" t="s">
        <v>425</v>
      </c>
      <c r="ID324" t="s">
        <v>425</v>
      </c>
      <c r="IE324">
        <v>0</v>
      </c>
      <c r="IF324">
        <v>100</v>
      </c>
      <c r="IG324">
        <v>100</v>
      </c>
      <c r="IH324">
        <v>3.283</v>
      </c>
      <c r="II324">
        <v>0.083</v>
      </c>
      <c r="IJ324">
        <v>2.1281692141418</v>
      </c>
      <c r="IK324">
        <v>0.00126289029031032</v>
      </c>
      <c r="IL324">
        <v>1.41772891061911e-08</v>
      </c>
      <c r="IM324">
        <v>3.84268295795709e-11</v>
      </c>
      <c r="IN324">
        <v>-0.00961934716735676</v>
      </c>
      <c r="IO324">
        <v>-0.0181798780298593</v>
      </c>
      <c r="IP324">
        <v>0.00198435848900387</v>
      </c>
      <c r="IQ324">
        <v>-1.69116240974151e-05</v>
      </c>
      <c r="IR324">
        <v>-3</v>
      </c>
      <c r="IS324">
        <v>2251</v>
      </c>
      <c r="IT324">
        <v>1</v>
      </c>
      <c r="IU324">
        <v>27</v>
      </c>
      <c r="IV324">
        <v>5995.4</v>
      </c>
      <c r="IW324">
        <v>5995.5</v>
      </c>
      <c r="IX324">
        <v>0.148926</v>
      </c>
      <c r="IY324">
        <v>4.99756</v>
      </c>
      <c r="IZ324">
        <v>2.24854</v>
      </c>
      <c r="JA324">
        <v>2.59766</v>
      </c>
      <c r="JB324">
        <v>1.99585</v>
      </c>
      <c r="JC324">
        <v>2.34741</v>
      </c>
      <c r="JD324">
        <v>29.0071</v>
      </c>
      <c r="JE324">
        <v>14.2896</v>
      </c>
      <c r="JF324">
        <v>2</v>
      </c>
      <c r="JG324">
        <v>621.444</v>
      </c>
      <c r="JH324">
        <v>744.141</v>
      </c>
      <c r="JI324">
        <v>25.7957</v>
      </c>
      <c r="JJ324">
        <v>27.3477</v>
      </c>
      <c r="JK324">
        <v>30.0001</v>
      </c>
      <c r="JL324">
        <v>27.2804</v>
      </c>
      <c r="JM324">
        <v>27.2185</v>
      </c>
      <c r="JN324">
        <v>-1</v>
      </c>
      <c r="JO324">
        <v>-30</v>
      </c>
      <c r="JP324">
        <v>-30</v>
      </c>
      <c r="JQ324">
        <v>-999.9</v>
      </c>
      <c r="JR324">
        <v>420.1</v>
      </c>
      <c r="JS324">
        <v>0</v>
      </c>
      <c r="JT324">
        <v>102.313</v>
      </c>
      <c r="JU324">
        <v>103.749</v>
      </c>
    </row>
    <row r="325" spans="1:281">
      <c r="A325">
        <v>309</v>
      </c>
      <c r="B325">
        <v>1654198940</v>
      </c>
      <c r="C325">
        <v>18482.9000000954</v>
      </c>
      <c r="D325" t="s">
        <v>1041</v>
      </c>
      <c r="E325" t="s">
        <v>1042</v>
      </c>
      <c r="F325">
        <v>5</v>
      </c>
      <c r="G325" t="s">
        <v>417</v>
      </c>
      <c r="H325" t="s">
        <v>418</v>
      </c>
      <c r="I325">
        <v>1654198937</v>
      </c>
      <c r="J325">
        <f>(K325)/1000</f>
        <v>0</v>
      </c>
      <c r="K325">
        <f>IF(CZ325, AN325, AH325)</f>
        <v>0</v>
      </c>
      <c r="L325">
        <f>IF(CZ325, AI325, AG325)</f>
        <v>0</v>
      </c>
      <c r="M325">
        <f>DB325 - IF(AU325&gt;1, L325*CV325*100.0/(AW325*DP325), 0)</f>
        <v>0</v>
      </c>
      <c r="N325">
        <f>((T325-J325/2)*M325-L325)/(T325+J325/2)</f>
        <v>0</v>
      </c>
      <c r="O325">
        <f>N325*(DI325+DJ325)/1000.0</f>
        <v>0</v>
      </c>
      <c r="P325">
        <f>(DB325 - IF(AU325&gt;1, L325*CV325*100.0/(AW325*DP325), 0))*(DI325+DJ325)/1000.0</f>
        <v>0</v>
      </c>
      <c r="Q325">
        <f>2.0/((1/S325-1/R325)+SIGN(S325)*SQRT((1/S325-1/R325)*(1/S325-1/R325) + 4*CW325/((CW325+1)*(CW325+1))*(2*1/S325*1/R325-1/R325*1/R325)))</f>
        <v>0</v>
      </c>
      <c r="R325">
        <f>IF(LEFT(CX325,1)&lt;&gt;"0",IF(LEFT(CX325,1)="1",3.0,CY325),$D$5+$E$5*(DP325*DI325/($K$5*1000))+$F$5*(DP325*DI325/($K$5*1000))*MAX(MIN(CV325,$J$5),$I$5)*MAX(MIN(CV325,$J$5),$I$5)+$G$5*MAX(MIN(CV325,$J$5),$I$5)*(DP325*DI325/($K$5*1000))+$H$5*(DP325*DI325/($K$5*1000))*(DP325*DI325/($K$5*1000)))</f>
        <v>0</v>
      </c>
      <c r="S325">
        <f>J325*(1000-(1000*0.61365*exp(17.502*W325/(240.97+W325))/(DI325+DJ325)+DD325)/2)/(1000*0.61365*exp(17.502*W325/(240.97+W325))/(DI325+DJ325)-DD325)</f>
        <v>0</v>
      </c>
      <c r="T325">
        <f>1/((CW325+1)/(Q325/1.6)+1/(R325/1.37)) + CW325/((CW325+1)/(Q325/1.6) + CW325/(R325/1.37))</f>
        <v>0</v>
      </c>
      <c r="U325">
        <f>(CR325*CU325)</f>
        <v>0</v>
      </c>
      <c r="V325">
        <f>(DK325+(U325+2*0.95*5.67E-8*(((DK325+$B$7)+273)^4-(DK325+273)^4)-44100*J325)/(1.84*29.3*R325+8*0.95*5.67E-8*(DK325+273)^3))</f>
        <v>0</v>
      </c>
      <c r="W325">
        <f>($C$7*DL325+$D$7*DM325+$E$7*V325)</f>
        <v>0</v>
      </c>
      <c r="X325">
        <f>0.61365*exp(17.502*W325/(240.97+W325))</f>
        <v>0</v>
      </c>
      <c r="Y325">
        <f>(Z325/AA325*100)</f>
        <v>0</v>
      </c>
      <c r="Z325">
        <f>DD325*(DI325+DJ325)/1000</f>
        <v>0</v>
      </c>
      <c r="AA325">
        <f>0.61365*exp(17.502*DK325/(240.97+DK325))</f>
        <v>0</v>
      </c>
      <c r="AB325">
        <f>(X325-DD325*(DI325+DJ325)/1000)</f>
        <v>0</v>
      </c>
      <c r="AC325">
        <f>(-J325*44100)</f>
        <v>0</v>
      </c>
      <c r="AD325">
        <f>2*29.3*R325*0.92*(DK325-W325)</f>
        <v>0</v>
      </c>
      <c r="AE325">
        <f>2*0.95*5.67E-8*(((DK325+$B$7)+273)^4-(W325+273)^4)</f>
        <v>0</v>
      </c>
      <c r="AF325">
        <f>U325+AE325+AC325+AD325</f>
        <v>0</v>
      </c>
      <c r="AG325">
        <f>DH325*AU325*(DC325-DB325*(1000-AU325*DE325)/(1000-AU325*DD325))/(100*CV325)</f>
        <v>0</v>
      </c>
      <c r="AH325">
        <f>1000*DH325*AU325*(DD325-DE325)/(100*CV325*(1000-AU325*DD325))</f>
        <v>0</v>
      </c>
      <c r="AI325">
        <f>(AJ325 - AK325 - DI325*1E3/(8.314*(DK325+273.15)) * AM325/DH325 * AL325) * DH325/(100*CV325) * (1000 - DE325)/1000</f>
        <v>0</v>
      </c>
      <c r="AJ325">
        <v>912.14457282217</v>
      </c>
      <c r="AK325">
        <v>913.040187878788</v>
      </c>
      <c r="AL325">
        <v>-0.441422487661284</v>
      </c>
      <c r="AM325">
        <v>66.9187214372058</v>
      </c>
      <c r="AN325">
        <f>(AP325 - AO325 + DI325*1E3/(8.314*(DK325+273.15)) * AR325/DH325 * AQ325) * DH325/(100*CV325) * 1000/(1000 - AP325)</f>
        <v>0</v>
      </c>
      <c r="AO325">
        <v>14.2625823268736</v>
      </c>
      <c r="AP325">
        <v>14.2888812121212</v>
      </c>
      <c r="AQ325">
        <v>-0.0201821263422133</v>
      </c>
      <c r="AR325">
        <v>78.3317993378025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MAX(0,($B$13+$C$13*DP325)/(1+$D$13*DP325)*DI325/(DK325+273)*$E$13)</f>
        <v>0</v>
      </c>
      <c r="AX325" t="s">
        <v>419</v>
      </c>
      <c r="AY325" t="s">
        <v>419</v>
      </c>
      <c r="AZ325">
        <v>0</v>
      </c>
      <c r="BA325">
        <v>0</v>
      </c>
      <c r="BB325">
        <f>1-AZ325/BA325</f>
        <v>0</v>
      </c>
      <c r="BC325">
        <v>0</v>
      </c>
      <c r="BD325" t="s">
        <v>419</v>
      </c>
      <c r="BE325" t="s">
        <v>419</v>
      </c>
      <c r="BF325">
        <v>0</v>
      </c>
      <c r="BG325">
        <v>0</v>
      </c>
      <c r="BH325">
        <f>1-BF325/BG325</f>
        <v>0</v>
      </c>
      <c r="BI325">
        <v>0.5</v>
      </c>
      <c r="BJ325">
        <f>CS325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419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f>$B$11*DQ325+$C$11*DR325+$F$11*EC325*(1-EF325)</f>
        <v>0</v>
      </c>
      <c r="CS325">
        <f>CR325*CT325</f>
        <v>0</v>
      </c>
      <c r="CT325">
        <f>($B$11*$D$9+$C$11*$D$9+$F$11*((EP325+EH325)/MAX(EP325+EH325+EQ325, 0.1)*$I$9+EQ325/MAX(EP325+EH325+EQ325, 0.1)*$J$9))/($B$11+$C$11+$F$11)</f>
        <v>0</v>
      </c>
      <c r="CU325">
        <f>($B$11*$K$9+$C$11*$K$9+$F$11*((EP325+EH325)/MAX(EP325+EH325+EQ325, 0.1)*$P$9+EQ325/MAX(EP325+EH325+EQ325, 0.1)*$Q$9))/($B$11+$C$11+$F$11)</f>
        <v>0</v>
      </c>
      <c r="CV325">
        <v>6</v>
      </c>
      <c r="CW325">
        <v>0.5</v>
      </c>
      <c r="CX325" t="s">
        <v>420</v>
      </c>
      <c r="CY325">
        <v>2</v>
      </c>
      <c r="CZ325" t="b">
        <v>1</v>
      </c>
      <c r="DA325">
        <v>1654198937</v>
      </c>
      <c r="DB325">
        <v>901.101363636363</v>
      </c>
      <c r="DC325">
        <v>899.299090909091</v>
      </c>
      <c r="DD325">
        <v>14.2970909090909</v>
      </c>
      <c r="DE325">
        <v>14.2796818181818</v>
      </c>
      <c r="DF325">
        <v>897.800181818182</v>
      </c>
      <c r="DG325">
        <v>14.2128</v>
      </c>
      <c r="DH325">
        <v>600.030454545455</v>
      </c>
      <c r="DI325">
        <v>90.4690636363636</v>
      </c>
      <c r="DJ325">
        <v>0.0999811363636364</v>
      </c>
      <c r="DK325">
        <v>25.6305272727273</v>
      </c>
      <c r="DL325">
        <v>25.2474</v>
      </c>
      <c r="DM325">
        <v>999.9</v>
      </c>
      <c r="DN325">
        <v>0</v>
      </c>
      <c r="DO325">
        <v>0</v>
      </c>
      <c r="DP325">
        <v>10008.7454545455</v>
      </c>
      <c r="DQ325">
        <v>0</v>
      </c>
      <c r="DR325">
        <v>919.000818181818</v>
      </c>
      <c r="DS325">
        <v>1.80231909090909</v>
      </c>
      <c r="DT325">
        <v>914.171272727273</v>
      </c>
      <c r="DU325">
        <v>912.326636363636</v>
      </c>
      <c r="DV325">
        <v>0.0174225090909091</v>
      </c>
      <c r="DW325">
        <v>899.299090909091</v>
      </c>
      <c r="DX325">
        <v>14.2796818181818</v>
      </c>
      <c r="DY325">
        <v>1.29344454545455</v>
      </c>
      <c r="DZ325">
        <v>1.29186818181818</v>
      </c>
      <c r="EA325">
        <v>10.7228727272727</v>
      </c>
      <c r="EB325">
        <v>10.7040090909091</v>
      </c>
      <c r="EC325">
        <v>0</v>
      </c>
      <c r="ED325">
        <v>0</v>
      </c>
      <c r="EE325">
        <v>0</v>
      </c>
      <c r="EF325">
        <v>0</v>
      </c>
      <c r="EG325">
        <v>-1.36363636363636</v>
      </c>
      <c r="EH325">
        <v>0</v>
      </c>
      <c r="EI325">
        <v>28.7727272727273</v>
      </c>
      <c r="EJ325">
        <v>-2.86363636363636</v>
      </c>
      <c r="EK325">
        <v>34.7894545454545</v>
      </c>
      <c r="EL325">
        <v>41.1757272727273</v>
      </c>
      <c r="EM325">
        <v>37.125</v>
      </c>
      <c r="EN325">
        <v>41.437</v>
      </c>
      <c r="EO325">
        <v>36.062</v>
      </c>
      <c r="EP325">
        <v>0</v>
      </c>
      <c r="EQ325">
        <v>0</v>
      </c>
      <c r="ER325">
        <v>0</v>
      </c>
      <c r="ES325">
        <v>1654198941.1</v>
      </c>
      <c r="ET325">
        <v>0</v>
      </c>
      <c r="EU325">
        <v>4.12</v>
      </c>
      <c r="EV325">
        <v>-39.6153845316795</v>
      </c>
      <c r="EW325">
        <v>-18.3076925898445</v>
      </c>
      <c r="EX325">
        <v>32.74</v>
      </c>
      <c r="EY325">
        <v>15</v>
      </c>
      <c r="EZ325">
        <v>0</v>
      </c>
      <c r="FA325" t="s">
        <v>421</v>
      </c>
      <c r="FB325">
        <v>1653839153.1</v>
      </c>
      <c r="FC325">
        <v>1653839148.6</v>
      </c>
      <c r="FD325">
        <v>0</v>
      </c>
      <c r="FE325">
        <v>0.832</v>
      </c>
      <c r="FF325">
        <v>0.044</v>
      </c>
      <c r="FG325">
        <v>2.673</v>
      </c>
      <c r="FH325">
        <v>0.008</v>
      </c>
      <c r="FI325">
        <v>427</v>
      </c>
      <c r="FJ325">
        <v>11</v>
      </c>
      <c r="FK325">
        <v>0.49</v>
      </c>
      <c r="FL325">
        <v>0.23</v>
      </c>
      <c r="FM325">
        <v>-2.81514838709677</v>
      </c>
      <c r="FN325">
        <v>104.248612258065</v>
      </c>
      <c r="FO325">
        <v>12.9878664123978</v>
      </c>
      <c r="FP325">
        <v>-1</v>
      </c>
      <c r="FQ325">
        <v>3.78</v>
      </c>
      <c r="FR325">
        <v>-28.6538457575399</v>
      </c>
      <c r="FS325">
        <v>11.9574913757025</v>
      </c>
      <c r="FT325">
        <v>0</v>
      </c>
      <c r="FU325">
        <v>0.0482932374193548</v>
      </c>
      <c r="FV325">
        <v>0.697771866774194</v>
      </c>
      <c r="FW325">
        <v>0.150286217195056</v>
      </c>
      <c r="FX325">
        <v>0</v>
      </c>
      <c r="FY325">
        <v>0</v>
      </c>
      <c r="FZ325">
        <v>2</v>
      </c>
      <c r="GA325" t="s">
        <v>422</v>
      </c>
      <c r="GB325">
        <v>3.20442</v>
      </c>
      <c r="GC325">
        <v>2.75488</v>
      </c>
      <c r="GD325">
        <v>0.155632</v>
      </c>
      <c r="GE325">
        <v>0.155831</v>
      </c>
      <c r="GF325">
        <v>0.0715741</v>
      </c>
      <c r="GG325">
        <v>0.073134</v>
      </c>
      <c r="GH325">
        <v>32874.9</v>
      </c>
      <c r="GI325">
        <v>36142.7</v>
      </c>
      <c r="GJ325">
        <v>35288.3</v>
      </c>
      <c r="GK325">
        <v>38871.4</v>
      </c>
      <c r="GL325">
        <v>46463.2</v>
      </c>
      <c r="GM325">
        <v>52011.7</v>
      </c>
      <c r="GN325">
        <v>55147.3</v>
      </c>
      <c r="GO325">
        <v>62315.3</v>
      </c>
      <c r="GP325">
        <v>2.14327</v>
      </c>
      <c r="GQ325">
        <v>2.29632</v>
      </c>
      <c r="GR325">
        <v>0.0960827</v>
      </c>
      <c r="GS325">
        <v>0</v>
      </c>
      <c r="GT325">
        <v>23.6855</v>
      </c>
      <c r="GU325">
        <v>999.9</v>
      </c>
      <c r="GV325">
        <v>43.169</v>
      </c>
      <c r="GW325">
        <v>25.347</v>
      </c>
      <c r="GX325">
        <v>15.4904</v>
      </c>
      <c r="GY325">
        <v>55.4767</v>
      </c>
      <c r="GZ325">
        <v>35.008</v>
      </c>
      <c r="HA325">
        <v>2</v>
      </c>
      <c r="HB325">
        <v>0.0112246</v>
      </c>
      <c r="HC325">
        <v>0</v>
      </c>
      <c r="HD325">
        <v>20.1813</v>
      </c>
      <c r="HE325">
        <v>5.20007</v>
      </c>
      <c r="HF325">
        <v>12.0099</v>
      </c>
      <c r="HG325">
        <v>4.97565</v>
      </c>
      <c r="HH325">
        <v>3.29388</v>
      </c>
      <c r="HI325">
        <v>457.2</v>
      </c>
      <c r="HJ325">
        <v>9999</v>
      </c>
      <c r="HK325">
        <v>9999</v>
      </c>
      <c r="HL325">
        <v>8593.3</v>
      </c>
      <c r="HM325">
        <v>1.8627</v>
      </c>
      <c r="HN325">
        <v>1.86783</v>
      </c>
      <c r="HO325">
        <v>1.86752</v>
      </c>
      <c r="HP325">
        <v>1.8686</v>
      </c>
      <c r="HQ325">
        <v>1.86951</v>
      </c>
      <c r="HR325">
        <v>1.86554</v>
      </c>
      <c r="HS325">
        <v>1.86673</v>
      </c>
      <c r="HT325">
        <v>1.86812</v>
      </c>
      <c r="HU325">
        <v>5</v>
      </c>
      <c r="HV325">
        <v>0</v>
      </c>
      <c r="HW325">
        <v>0</v>
      </c>
      <c r="HX325">
        <v>0</v>
      </c>
      <c r="HY325" t="s">
        <v>423</v>
      </c>
      <c r="HZ325" t="s">
        <v>424</v>
      </c>
      <c r="IA325" t="s">
        <v>425</v>
      </c>
      <c r="IB325" t="s">
        <v>425</v>
      </c>
      <c r="IC325" t="s">
        <v>425</v>
      </c>
      <c r="ID325" t="s">
        <v>425</v>
      </c>
      <c r="IE325">
        <v>0</v>
      </c>
      <c r="IF325">
        <v>100</v>
      </c>
      <c r="IG325">
        <v>100</v>
      </c>
      <c r="IH325">
        <v>3.299</v>
      </c>
      <c r="II325">
        <v>0.0845</v>
      </c>
      <c r="IJ325">
        <v>2.1281692141418</v>
      </c>
      <c r="IK325">
        <v>0.00126289029031032</v>
      </c>
      <c r="IL325">
        <v>1.41772891061911e-08</v>
      </c>
      <c r="IM325">
        <v>3.84268295795709e-11</v>
      </c>
      <c r="IN325">
        <v>-0.00961934716735676</v>
      </c>
      <c r="IO325">
        <v>-0.0181798780298593</v>
      </c>
      <c r="IP325">
        <v>0.00198435848900387</v>
      </c>
      <c r="IQ325">
        <v>-1.69116240974151e-05</v>
      </c>
      <c r="IR325">
        <v>-3</v>
      </c>
      <c r="IS325">
        <v>2251</v>
      </c>
      <c r="IT325">
        <v>1</v>
      </c>
      <c r="IU325">
        <v>27</v>
      </c>
      <c r="IV325">
        <v>5996.4</v>
      </c>
      <c r="IW325">
        <v>5996.5</v>
      </c>
      <c r="IX325">
        <v>0.148926</v>
      </c>
      <c r="IY325">
        <v>4.99756</v>
      </c>
      <c r="IZ325">
        <v>2.24854</v>
      </c>
      <c r="JA325">
        <v>2.59888</v>
      </c>
      <c r="JB325">
        <v>1.99585</v>
      </c>
      <c r="JC325">
        <v>2.36694</v>
      </c>
      <c r="JD325">
        <v>29.0494</v>
      </c>
      <c r="JE325">
        <v>14.2984</v>
      </c>
      <c r="JF325">
        <v>2</v>
      </c>
      <c r="JG325">
        <v>621.3</v>
      </c>
      <c r="JH325">
        <v>743.793</v>
      </c>
      <c r="JI325">
        <v>25.8139</v>
      </c>
      <c r="JJ325">
        <v>27.3641</v>
      </c>
      <c r="JK325">
        <v>30.0002</v>
      </c>
      <c r="JL325">
        <v>27.299</v>
      </c>
      <c r="JM325">
        <v>27.238</v>
      </c>
      <c r="JN325">
        <v>-1</v>
      </c>
      <c r="JO325">
        <v>-30</v>
      </c>
      <c r="JP325">
        <v>-30</v>
      </c>
      <c r="JQ325">
        <v>-999.9</v>
      </c>
      <c r="JR325">
        <v>420.1</v>
      </c>
      <c r="JS325">
        <v>0</v>
      </c>
      <c r="JT325">
        <v>102.31</v>
      </c>
      <c r="JU325">
        <v>103.746</v>
      </c>
    </row>
    <row r="326" spans="1:281">
      <c r="A326">
        <v>310</v>
      </c>
      <c r="B326">
        <v>1654199000</v>
      </c>
      <c r="C326">
        <v>18542.9000000954</v>
      </c>
      <c r="D326" t="s">
        <v>1043</v>
      </c>
      <c r="E326" t="s">
        <v>1044</v>
      </c>
      <c r="F326">
        <v>5</v>
      </c>
      <c r="G326" t="s">
        <v>417</v>
      </c>
      <c r="H326" t="s">
        <v>418</v>
      </c>
      <c r="I326">
        <v>1654198997</v>
      </c>
      <c r="J326">
        <f>(K326)/1000</f>
        <v>0</v>
      </c>
      <c r="K326">
        <f>IF(CZ326, AN326, AH326)</f>
        <v>0</v>
      </c>
      <c r="L326">
        <f>IF(CZ326, AI326, AG326)</f>
        <v>0</v>
      </c>
      <c r="M326">
        <f>DB326 - IF(AU326&gt;1, L326*CV326*100.0/(AW326*DP326), 0)</f>
        <v>0</v>
      </c>
      <c r="N326">
        <f>((T326-J326/2)*M326-L326)/(T326+J326/2)</f>
        <v>0</v>
      </c>
      <c r="O326">
        <f>N326*(DI326+DJ326)/1000.0</f>
        <v>0</v>
      </c>
      <c r="P326">
        <f>(DB326 - IF(AU326&gt;1, L326*CV326*100.0/(AW326*DP326), 0))*(DI326+DJ326)/1000.0</f>
        <v>0</v>
      </c>
      <c r="Q326">
        <f>2.0/((1/S326-1/R326)+SIGN(S326)*SQRT((1/S326-1/R326)*(1/S326-1/R326) + 4*CW326/((CW326+1)*(CW326+1))*(2*1/S326*1/R326-1/R326*1/R326)))</f>
        <v>0</v>
      </c>
      <c r="R326">
        <f>IF(LEFT(CX326,1)&lt;&gt;"0",IF(LEFT(CX326,1)="1",3.0,CY326),$D$5+$E$5*(DP326*DI326/($K$5*1000))+$F$5*(DP326*DI326/($K$5*1000))*MAX(MIN(CV326,$J$5),$I$5)*MAX(MIN(CV326,$J$5),$I$5)+$G$5*MAX(MIN(CV326,$J$5),$I$5)*(DP326*DI326/($K$5*1000))+$H$5*(DP326*DI326/($K$5*1000))*(DP326*DI326/($K$5*1000)))</f>
        <v>0</v>
      </c>
      <c r="S326">
        <f>J326*(1000-(1000*0.61365*exp(17.502*W326/(240.97+W326))/(DI326+DJ326)+DD326)/2)/(1000*0.61365*exp(17.502*W326/(240.97+W326))/(DI326+DJ326)-DD326)</f>
        <v>0</v>
      </c>
      <c r="T326">
        <f>1/((CW326+1)/(Q326/1.6)+1/(R326/1.37)) + CW326/((CW326+1)/(Q326/1.6) + CW326/(R326/1.37))</f>
        <v>0</v>
      </c>
      <c r="U326">
        <f>(CR326*CU326)</f>
        <v>0</v>
      </c>
      <c r="V326">
        <f>(DK326+(U326+2*0.95*5.67E-8*(((DK326+$B$7)+273)^4-(DK326+273)^4)-44100*J326)/(1.84*29.3*R326+8*0.95*5.67E-8*(DK326+273)^3))</f>
        <v>0</v>
      </c>
      <c r="W326">
        <f>($C$7*DL326+$D$7*DM326+$E$7*V326)</f>
        <v>0</v>
      </c>
      <c r="X326">
        <f>0.61365*exp(17.502*W326/(240.97+W326))</f>
        <v>0</v>
      </c>
      <c r="Y326">
        <f>(Z326/AA326*100)</f>
        <v>0</v>
      </c>
      <c r="Z326">
        <f>DD326*(DI326+DJ326)/1000</f>
        <v>0</v>
      </c>
      <c r="AA326">
        <f>0.61365*exp(17.502*DK326/(240.97+DK326))</f>
        <v>0</v>
      </c>
      <c r="AB326">
        <f>(X326-DD326*(DI326+DJ326)/1000)</f>
        <v>0</v>
      </c>
      <c r="AC326">
        <f>(-J326*44100)</f>
        <v>0</v>
      </c>
      <c r="AD326">
        <f>2*29.3*R326*0.92*(DK326-W326)</f>
        <v>0</v>
      </c>
      <c r="AE326">
        <f>2*0.95*5.67E-8*(((DK326+$B$7)+273)^4-(W326+273)^4)</f>
        <v>0</v>
      </c>
      <c r="AF326">
        <f>U326+AE326+AC326+AD326</f>
        <v>0</v>
      </c>
      <c r="AG326">
        <f>DH326*AU326*(DC326-DB326*(1000-AU326*DE326)/(1000-AU326*DD326))/(100*CV326)</f>
        <v>0</v>
      </c>
      <c r="AH326">
        <f>1000*DH326*AU326*(DD326-DE326)/(100*CV326*(1000-AU326*DD326))</f>
        <v>0</v>
      </c>
      <c r="AI326">
        <f>(AJ326 - AK326 - DI326*1E3/(8.314*(DK326+273.15)) * AM326/DH326 * AL326) * DH326/(100*CV326) * (1000 - DE326)/1000</f>
        <v>0</v>
      </c>
      <c r="AJ326">
        <v>975.080049308984</v>
      </c>
      <c r="AK326">
        <v>975.373236363636</v>
      </c>
      <c r="AL326">
        <v>-0.287732330550283</v>
      </c>
      <c r="AM326">
        <v>66.9187214372058</v>
      </c>
      <c r="AN326">
        <f>(AP326 - AO326 + DI326*1E3/(8.314*(DK326+273.15)) * AR326/DH326 * AQ326) * DH326/(100*CV326) * 1000/(1000 - AP326)</f>
        <v>0</v>
      </c>
      <c r="AO326">
        <v>14.1884625691052</v>
      </c>
      <c r="AP326">
        <v>14.2643648484848</v>
      </c>
      <c r="AQ326">
        <v>-0.0282808213616881</v>
      </c>
      <c r="AR326">
        <v>78.3317993378025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MAX(0,($B$13+$C$13*DP326)/(1+$D$13*DP326)*DI326/(DK326+273)*$E$13)</f>
        <v>0</v>
      </c>
      <c r="AX326" t="s">
        <v>419</v>
      </c>
      <c r="AY326" t="s">
        <v>419</v>
      </c>
      <c r="AZ326">
        <v>0</v>
      </c>
      <c r="BA326">
        <v>0</v>
      </c>
      <c r="BB326">
        <f>1-AZ326/BA326</f>
        <v>0</v>
      </c>
      <c r="BC326">
        <v>0</v>
      </c>
      <c r="BD326" t="s">
        <v>419</v>
      </c>
      <c r="BE326" t="s">
        <v>419</v>
      </c>
      <c r="BF326">
        <v>0</v>
      </c>
      <c r="BG326">
        <v>0</v>
      </c>
      <c r="BH326">
        <f>1-BF326/BG326</f>
        <v>0</v>
      </c>
      <c r="BI326">
        <v>0.5</v>
      </c>
      <c r="BJ326">
        <f>CS326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419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f>$B$11*DQ326+$C$11*DR326+$F$11*EC326*(1-EF326)</f>
        <v>0</v>
      </c>
      <c r="CS326">
        <f>CR326*CT326</f>
        <v>0</v>
      </c>
      <c r="CT326">
        <f>($B$11*$D$9+$C$11*$D$9+$F$11*((EP326+EH326)/MAX(EP326+EH326+EQ326, 0.1)*$I$9+EQ326/MAX(EP326+EH326+EQ326, 0.1)*$J$9))/($B$11+$C$11+$F$11)</f>
        <v>0</v>
      </c>
      <c r="CU326">
        <f>($B$11*$K$9+$C$11*$K$9+$F$11*((EP326+EH326)/MAX(EP326+EH326+EQ326, 0.1)*$P$9+EQ326/MAX(EP326+EH326+EQ326, 0.1)*$Q$9))/($B$11+$C$11+$F$11)</f>
        <v>0</v>
      </c>
      <c r="CV326">
        <v>6</v>
      </c>
      <c r="CW326">
        <v>0.5</v>
      </c>
      <c r="CX326" t="s">
        <v>420</v>
      </c>
      <c r="CY326">
        <v>2</v>
      </c>
      <c r="CZ326" t="b">
        <v>1</v>
      </c>
      <c r="DA326">
        <v>1654198997</v>
      </c>
      <c r="DB326">
        <v>962.164818181818</v>
      </c>
      <c r="DC326">
        <v>961.347727272727</v>
      </c>
      <c r="DD326">
        <v>14.2977181818182</v>
      </c>
      <c r="DE326">
        <v>14.2087</v>
      </c>
      <c r="DF326">
        <v>958.778818181818</v>
      </c>
      <c r="DG326">
        <v>14.2134272727273</v>
      </c>
      <c r="DH326">
        <v>599.999727272727</v>
      </c>
      <c r="DI326">
        <v>90.4692363636364</v>
      </c>
      <c r="DJ326">
        <v>0.0999212545454546</v>
      </c>
      <c r="DK326">
        <v>25.6592</v>
      </c>
      <c r="DL326">
        <v>25.2761636363636</v>
      </c>
      <c r="DM326">
        <v>999.9</v>
      </c>
      <c r="DN326">
        <v>0</v>
      </c>
      <c r="DO326">
        <v>0</v>
      </c>
      <c r="DP326">
        <v>10008.0818181818</v>
      </c>
      <c r="DQ326">
        <v>0</v>
      </c>
      <c r="DR326">
        <v>919.002909090909</v>
      </c>
      <c r="DS326">
        <v>0.817171636363636</v>
      </c>
      <c r="DT326">
        <v>976.121272727273</v>
      </c>
      <c r="DU326">
        <v>975.203909090909</v>
      </c>
      <c r="DV326">
        <v>0.0890241588181818</v>
      </c>
      <c r="DW326">
        <v>961.347727272727</v>
      </c>
      <c r="DX326">
        <v>14.2087</v>
      </c>
      <c r="DY326">
        <v>1.29350363636364</v>
      </c>
      <c r="DZ326">
        <v>1.28545</v>
      </c>
      <c r="EA326">
        <v>10.7235363636364</v>
      </c>
      <c r="EB326">
        <v>10.6294272727273</v>
      </c>
      <c r="EC326">
        <v>0</v>
      </c>
      <c r="ED326">
        <v>0</v>
      </c>
      <c r="EE326">
        <v>0</v>
      </c>
      <c r="EF326">
        <v>0</v>
      </c>
      <c r="EG326">
        <v>8.68181818181818</v>
      </c>
      <c r="EH326">
        <v>0</v>
      </c>
      <c r="EI326">
        <v>43.7727272727273</v>
      </c>
      <c r="EJ326">
        <v>1.63636363636364</v>
      </c>
      <c r="EK326">
        <v>34.9144545454545</v>
      </c>
      <c r="EL326">
        <v>41.312</v>
      </c>
      <c r="EM326">
        <v>37.2781818181818</v>
      </c>
      <c r="EN326">
        <v>41.6984545454545</v>
      </c>
      <c r="EO326">
        <v>36.187</v>
      </c>
      <c r="EP326">
        <v>0</v>
      </c>
      <c r="EQ326">
        <v>0</v>
      </c>
      <c r="ER326">
        <v>0</v>
      </c>
      <c r="ES326">
        <v>1654199001.1</v>
      </c>
      <c r="ET326">
        <v>0</v>
      </c>
      <c r="EU326">
        <v>1.06</v>
      </c>
      <c r="EV326">
        <v>33.9230774760952</v>
      </c>
      <c r="EW326">
        <v>23.1153849489119</v>
      </c>
      <c r="EX326">
        <v>38.18</v>
      </c>
      <c r="EY326">
        <v>15</v>
      </c>
      <c r="EZ326">
        <v>0</v>
      </c>
      <c r="FA326" t="s">
        <v>421</v>
      </c>
      <c r="FB326">
        <v>1653839153.1</v>
      </c>
      <c r="FC326">
        <v>1653839148.6</v>
      </c>
      <c r="FD326">
        <v>0</v>
      </c>
      <c r="FE326">
        <v>0.832</v>
      </c>
      <c r="FF326">
        <v>0.044</v>
      </c>
      <c r="FG326">
        <v>2.673</v>
      </c>
      <c r="FH326">
        <v>0.008</v>
      </c>
      <c r="FI326">
        <v>427</v>
      </c>
      <c r="FJ326">
        <v>11</v>
      </c>
      <c r="FK326">
        <v>0.49</v>
      </c>
      <c r="FL326">
        <v>0.23</v>
      </c>
      <c r="FM326">
        <v>-4.44067848387097</v>
      </c>
      <c r="FN326">
        <v>114.697314435484</v>
      </c>
      <c r="FO326">
        <v>13.3778662912534</v>
      </c>
      <c r="FP326">
        <v>-1</v>
      </c>
      <c r="FQ326">
        <v>0.98</v>
      </c>
      <c r="FR326">
        <v>41.6538465003055</v>
      </c>
      <c r="FS326">
        <v>16.0259040306624</v>
      </c>
      <c r="FT326">
        <v>0</v>
      </c>
      <c r="FU326">
        <v>0.0821020337741936</v>
      </c>
      <c r="FV326">
        <v>0.963791448919355</v>
      </c>
      <c r="FW326">
        <v>0.143142413548772</v>
      </c>
      <c r="FX326">
        <v>0</v>
      </c>
      <c r="FY326">
        <v>0</v>
      </c>
      <c r="FZ326">
        <v>2</v>
      </c>
      <c r="GA326" t="s">
        <v>422</v>
      </c>
      <c r="GB326">
        <v>3.20445</v>
      </c>
      <c r="GC326">
        <v>2.75501</v>
      </c>
      <c r="GD326">
        <v>0.162445</v>
      </c>
      <c r="GE326">
        <v>0.162662</v>
      </c>
      <c r="GF326">
        <v>0.0714585</v>
      </c>
      <c r="GG326">
        <v>0.0726874</v>
      </c>
      <c r="GH326">
        <v>32608.8</v>
      </c>
      <c r="GI326">
        <v>35849.6</v>
      </c>
      <c r="GJ326">
        <v>35287.5</v>
      </c>
      <c r="GK326">
        <v>38870.8</v>
      </c>
      <c r="GL326">
        <v>46468.5</v>
      </c>
      <c r="GM326">
        <v>52035.9</v>
      </c>
      <c r="GN326">
        <v>55146.4</v>
      </c>
      <c r="GO326">
        <v>62314.1</v>
      </c>
      <c r="GP326">
        <v>2.14322</v>
      </c>
      <c r="GQ326">
        <v>2.29575</v>
      </c>
      <c r="GR326">
        <v>0.0954643</v>
      </c>
      <c r="GS326">
        <v>0</v>
      </c>
      <c r="GT326">
        <v>23.7074</v>
      </c>
      <c r="GU326">
        <v>999.9</v>
      </c>
      <c r="GV326">
        <v>42.998</v>
      </c>
      <c r="GW326">
        <v>25.418</v>
      </c>
      <c r="GX326">
        <v>15.4944</v>
      </c>
      <c r="GY326">
        <v>55.1167</v>
      </c>
      <c r="GZ326">
        <v>35.0681</v>
      </c>
      <c r="HA326">
        <v>2</v>
      </c>
      <c r="HB326">
        <v>0.0123577</v>
      </c>
      <c r="HC326">
        <v>0</v>
      </c>
      <c r="HD326">
        <v>20.1814</v>
      </c>
      <c r="HE326">
        <v>5.20067</v>
      </c>
      <c r="HF326">
        <v>12.0099</v>
      </c>
      <c r="HG326">
        <v>4.97565</v>
      </c>
      <c r="HH326">
        <v>3.29398</v>
      </c>
      <c r="HI326">
        <v>457.3</v>
      </c>
      <c r="HJ326">
        <v>9999</v>
      </c>
      <c r="HK326">
        <v>9999</v>
      </c>
      <c r="HL326">
        <v>8593.3</v>
      </c>
      <c r="HM326">
        <v>1.86272</v>
      </c>
      <c r="HN326">
        <v>1.86783</v>
      </c>
      <c r="HO326">
        <v>1.86752</v>
      </c>
      <c r="HP326">
        <v>1.86861</v>
      </c>
      <c r="HQ326">
        <v>1.86951</v>
      </c>
      <c r="HR326">
        <v>1.86554</v>
      </c>
      <c r="HS326">
        <v>1.86674</v>
      </c>
      <c r="HT326">
        <v>1.86812</v>
      </c>
      <c r="HU326">
        <v>5</v>
      </c>
      <c r="HV326">
        <v>0</v>
      </c>
      <c r="HW326">
        <v>0</v>
      </c>
      <c r="HX326">
        <v>0</v>
      </c>
      <c r="HY326" t="s">
        <v>423</v>
      </c>
      <c r="HZ326" t="s">
        <v>424</v>
      </c>
      <c r="IA326" t="s">
        <v>425</v>
      </c>
      <c r="IB326" t="s">
        <v>425</v>
      </c>
      <c r="IC326" t="s">
        <v>425</v>
      </c>
      <c r="ID326" t="s">
        <v>425</v>
      </c>
      <c r="IE326">
        <v>0</v>
      </c>
      <c r="IF326">
        <v>100</v>
      </c>
      <c r="IG326">
        <v>100</v>
      </c>
      <c r="IH326">
        <v>3.384</v>
      </c>
      <c r="II326">
        <v>0.0836</v>
      </c>
      <c r="IJ326">
        <v>2.1281692141418</v>
      </c>
      <c r="IK326">
        <v>0.00126289029031032</v>
      </c>
      <c r="IL326">
        <v>1.41772891061911e-08</v>
      </c>
      <c r="IM326">
        <v>3.84268295795709e-11</v>
      </c>
      <c r="IN326">
        <v>-0.00961934716735676</v>
      </c>
      <c r="IO326">
        <v>-0.0181798780298593</v>
      </c>
      <c r="IP326">
        <v>0.00198435848900387</v>
      </c>
      <c r="IQ326">
        <v>-1.69116240974151e-05</v>
      </c>
      <c r="IR326">
        <v>-3</v>
      </c>
      <c r="IS326">
        <v>2251</v>
      </c>
      <c r="IT326">
        <v>1</v>
      </c>
      <c r="IU326">
        <v>27</v>
      </c>
      <c r="IV326">
        <v>5997.4</v>
      </c>
      <c r="IW326">
        <v>5997.5</v>
      </c>
      <c r="IX326">
        <v>0.148926</v>
      </c>
      <c r="IY326">
        <v>4.99756</v>
      </c>
      <c r="IZ326">
        <v>2.24854</v>
      </c>
      <c r="JA326">
        <v>2.59766</v>
      </c>
      <c r="JB326">
        <v>1.99585</v>
      </c>
      <c r="JC326">
        <v>2.3584</v>
      </c>
      <c r="JD326">
        <v>29.0918</v>
      </c>
      <c r="JE326">
        <v>14.2896</v>
      </c>
      <c r="JF326">
        <v>2</v>
      </c>
      <c r="JG326">
        <v>621.482</v>
      </c>
      <c r="JH326">
        <v>743.528</v>
      </c>
      <c r="JI326">
        <v>25.8348</v>
      </c>
      <c r="JJ326">
        <v>27.3825</v>
      </c>
      <c r="JK326">
        <v>30.0001</v>
      </c>
      <c r="JL326">
        <v>27.3186</v>
      </c>
      <c r="JM326">
        <v>27.2569</v>
      </c>
      <c r="JN326">
        <v>-1</v>
      </c>
      <c r="JO326">
        <v>-30</v>
      </c>
      <c r="JP326">
        <v>-30</v>
      </c>
      <c r="JQ326">
        <v>-999.9</v>
      </c>
      <c r="JR326">
        <v>420.1</v>
      </c>
      <c r="JS326">
        <v>0</v>
      </c>
      <c r="JT326">
        <v>102.308</v>
      </c>
      <c r="JU326">
        <v>103.744</v>
      </c>
    </row>
    <row r="327" spans="1:281">
      <c r="A327">
        <v>311</v>
      </c>
      <c r="B327">
        <v>1654199060</v>
      </c>
      <c r="C327">
        <v>18602.9000000954</v>
      </c>
      <c r="D327" t="s">
        <v>1045</v>
      </c>
      <c r="E327" t="s">
        <v>1046</v>
      </c>
      <c r="F327">
        <v>5</v>
      </c>
      <c r="G327" t="s">
        <v>417</v>
      </c>
      <c r="H327" t="s">
        <v>418</v>
      </c>
      <c r="I327">
        <v>1654199057</v>
      </c>
      <c r="J327">
        <f>(K327)/1000</f>
        <v>0</v>
      </c>
      <c r="K327">
        <f>IF(CZ327, AN327, AH327)</f>
        <v>0</v>
      </c>
      <c r="L327">
        <f>IF(CZ327, AI327, AG327)</f>
        <v>0</v>
      </c>
      <c r="M327">
        <f>DB327 - IF(AU327&gt;1, L327*CV327*100.0/(AW327*DP327), 0)</f>
        <v>0</v>
      </c>
      <c r="N327">
        <f>((T327-J327/2)*M327-L327)/(T327+J327/2)</f>
        <v>0</v>
      </c>
      <c r="O327">
        <f>N327*(DI327+DJ327)/1000.0</f>
        <v>0</v>
      </c>
      <c r="P327">
        <f>(DB327 - IF(AU327&gt;1, L327*CV327*100.0/(AW327*DP327), 0))*(DI327+DJ327)/1000.0</f>
        <v>0</v>
      </c>
      <c r="Q327">
        <f>2.0/((1/S327-1/R327)+SIGN(S327)*SQRT((1/S327-1/R327)*(1/S327-1/R327) + 4*CW327/((CW327+1)*(CW327+1))*(2*1/S327*1/R327-1/R327*1/R327)))</f>
        <v>0</v>
      </c>
      <c r="R327">
        <f>IF(LEFT(CX327,1)&lt;&gt;"0",IF(LEFT(CX327,1)="1",3.0,CY327),$D$5+$E$5*(DP327*DI327/($K$5*1000))+$F$5*(DP327*DI327/($K$5*1000))*MAX(MIN(CV327,$J$5),$I$5)*MAX(MIN(CV327,$J$5),$I$5)+$G$5*MAX(MIN(CV327,$J$5),$I$5)*(DP327*DI327/($K$5*1000))+$H$5*(DP327*DI327/($K$5*1000))*(DP327*DI327/($K$5*1000)))</f>
        <v>0</v>
      </c>
      <c r="S327">
        <f>J327*(1000-(1000*0.61365*exp(17.502*W327/(240.97+W327))/(DI327+DJ327)+DD327)/2)/(1000*0.61365*exp(17.502*W327/(240.97+W327))/(DI327+DJ327)-DD327)</f>
        <v>0</v>
      </c>
      <c r="T327">
        <f>1/((CW327+1)/(Q327/1.6)+1/(R327/1.37)) + CW327/((CW327+1)/(Q327/1.6) + CW327/(R327/1.37))</f>
        <v>0</v>
      </c>
      <c r="U327">
        <f>(CR327*CU327)</f>
        <v>0</v>
      </c>
      <c r="V327">
        <f>(DK327+(U327+2*0.95*5.67E-8*(((DK327+$B$7)+273)^4-(DK327+273)^4)-44100*J327)/(1.84*29.3*R327+8*0.95*5.67E-8*(DK327+273)^3))</f>
        <v>0</v>
      </c>
      <c r="W327">
        <f>($C$7*DL327+$D$7*DM327+$E$7*V327)</f>
        <v>0</v>
      </c>
      <c r="X327">
        <f>0.61365*exp(17.502*W327/(240.97+W327))</f>
        <v>0</v>
      </c>
      <c r="Y327">
        <f>(Z327/AA327*100)</f>
        <v>0</v>
      </c>
      <c r="Z327">
        <f>DD327*(DI327+DJ327)/1000</f>
        <v>0</v>
      </c>
      <c r="AA327">
        <f>0.61365*exp(17.502*DK327/(240.97+DK327))</f>
        <v>0</v>
      </c>
      <c r="AB327">
        <f>(X327-DD327*(DI327+DJ327)/1000)</f>
        <v>0</v>
      </c>
      <c r="AC327">
        <f>(-J327*44100)</f>
        <v>0</v>
      </c>
      <c r="AD327">
        <f>2*29.3*R327*0.92*(DK327-W327)</f>
        <v>0</v>
      </c>
      <c r="AE327">
        <f>2*0.95*5.67E-8*(((DK327+$B$7)+273)^4-(W327+273)^4)</f>
        <v>0</v>
      </c>
      <c r="AF327">
        <f>U327+AE327+AC327+AD327</f>
        <v>0</v>
      </c>
      <c r="AG327">
        <f>DH327*AU327*(DC327-DB327*(1000-AU327*DE327)/(1000-AU327*DD327))/(100*CV327)</f>
        <v>0</v>
      </c>
      <c r="AH327">
        <f>1000*DH327*AU327*(DD327-DE327)/(100*CV327*(1000-AU327*DD327))</f>
        <v>0</v>
      </c>
      <c r="AI327">
        <f>(AJ327 - AK327 - DI327*1E3/(8.314*(DK327+273.15)) * AM327/DH327 * AL327) * DH327/(100*CV327) * (1000 - DE327)/1000</f>
        <v>0</v>
      </c>
      <c r="AJ327">
        <v>988.302086425667</v>
      </c>
      <c r="AK327">
        <v>990.638260606061</v>
      </c>
      <c r="AL327">
        <v>-0.778096658160575</v>
      </c>
      <c r="AM327">
        <v>66.9187214372058</v>
      </c>
      <c r="AN327">
        <f>(AP327 - AO327 + DI327*1E3/(8.314*(DK327+273.15)) * AR327/DH327 * AQ327) * DH327/(100*CV327) * 1000/(1000 - AP327)</f>
        <v>0</v>
      </c>
      <c r="AO327">
        <v>14.335050245335</v>
      </c>
      <c r="AP327">
        <v>14.36054</v>
      </c>
      <c r="AQ327">
        <v>-0.019578894951477</v>
      </c>
      <c r="AR327">
        <v>78.3317993378025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MAX(0,($B$13+$C$13*DP327)/(1+$D$13*DP327)*DI327/(DK327+273)*$E$13)</f>
        <v>0</v>
      </c>
      <c r="AX327" t="s">
        <v>419</v>
      </c>
      <c r="AY327" t="s">
        <v>419</v>
      </c>
      <c r="AZ327">
        <v>0</v>
      </c>
      <c r="BA327">
        <v>0</v>
      </c>
      <c r="BB327">
        <f>1-AZ327/BA327</f>
        <v>0</v>
      </c>
      <c r="BC327">
        <v>0</v>
      </c>
      <c r="BD327" t="s">
        <v>419</v>
      </c>
      <c r="BE327" t="s">
        <v>419</v>
      </c>
      <c r="BF327">
        <v>0</v>
      </c>
      <c r="BG327">
        <v>0</v>
      </c>
      <c r="BH327">
        <f>1-BF327/BG327</f>
        <v>0</v>
      </c>
      <c r="BI327">
        <v>0.5</v>
      </c>
      <c r="BJ327">
        <f>CS327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419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f>$B$11*DQ327+$C$11*DR327+$F$11*EC327*(1-EF327)</f>
        <v>0</v>
      </c>
      <c r="CS327">
        <f>CR327*CT327</f>
        <v>0</v>
      </c>
      <c r="CT327">
        <f>($B$11*$D$9+$C$11*$D$9+$F$11*((EP327+EH327)/MAX(EP327+EH327+EQ327, 0.1)*$I$9+EQ327/MAX(EP327+EH327+EQ327, 0.1)*$J$9))/($B$11+$C$11+$F$11)</f>
        <v>0</v>
      </c>
      <c r="CU327">
        <f>($B$11*$K$9+$C$11*$K$9+$F$11*((EP327+EH327)/MAX(EP327+EH327+EQ327, 0.1)*$P$9+EQ327/MAX(EP327+EH327+EQ327, 0.1)*$Q$9))/($B$11+$C$11+$F$11)</f>
        <v>0</v>
      </c>
      <c r="CV327">
        <v>6</v>
      </c>
      <c r="CW327">
        <v>0.5</v>
      </c>
      <c r="CX327" t="s">
        <v>420</v>
      </c>
      <c r="CY327">
        <v>2</v>
      </c>
      <c r="CZ327" t="b">
        <v>1</v>
      </c>
      <c r="DA327">
        <v>1654199057</v>
      </c>
      <c r="DB327">
        <v>978.311818181818</v>
      </c>
      <c r="DC327">
        <v>974.664727272727</v>
      </c>
      <c r="DD327">
        <v>14.3684090909091</v>
      </c>
      <c r="DE327">
        <v>14.3525272727273</v>
      </c>
      <c r="DF327">
        <v>974.903272727273</v>
      </c>
      <c r="DG327">
        <v>14.2821545454545</v>
      </c>
      <c r="DH327">
        <v>600.000454545454</v>
      </c>
      <c r="DI327">
        <v>90.4680272727273</v>
      </c>
      <c r="DJ327">
        <v>0.100117563636364</v>
      </c>
      <c r="DK327">
        <v>25.6834909090909</v>
      </c>
      <c r="DL327">
        <v>25.2859545454545</v>
      </c>
      <c r="DM327">
        <v>999.9</v>
      </c>
      <c r="DN327">
        <v>0</v>
      </c>
      <c r="DO327">
        <v>0</v>
      </c>
      <c r="DP327">
        <v>9990.10909090909</v>
      </c>
      <c r="DQ327">
        <v>0</v>
      </c>
      <c r="DR327">
        <v>919.024727272727</v>
      </c>
      <c r="DS327">
        <v>3.64692818181818</v>
      </c>
      <c r="DT327">
        <v>992.573454545455</v>
      </c>
      <c r="DU327">
        <v>988.857272727273</v>
      </c>
      <c r="DV327">
        <v>0.0158748909090909</v>
      </c>
      <c r="DW327">
        <v>974.664727272727</v>
      </c>
      <c r="DX327">
        <v>14.3525272727273</v>
      </c>
      <c r="DY327">
        <v>1.29988181818182</v>
      </c>
      <c r="DZ327">
        <v>1.29844363636364</v>
      </c>
      <c r="EA327">
        <v>10.7974636363636</v>
      </c>
      <c r="EB327">
        <v>10.7803090909091</v>
      </c>
      <c r="EC327">
        <v>0</v>
      </c>
      <c r="ED327">
        <v>0</v>
      </c>
      <c r="EE327">
        <v>0</v>
      </c>
      <c r="EF327">
        <v>0</v>
      </c>
      <c r="EG327">
        <v>-0.681818181818182</v>
      </c>
      <c r="EH327">
        <v>0</v>
      </c>
      <c r="EI327">
        <v>40.7727272727273</v>
      </c>
      <c r="EJ327">
        <v>-1.04545454545455</v>
      </c>
      <c r="EK327">
        <v>35.0225454545455</v>
      </c>
      <c r="EL327">
        <v>41.4656363636364</v>
      </c>
      <c r="EM327">
        <v>37.4257272727273</v>
      </c>
      <c r="EN327">
        <v>41.937</v>
      </c>
      <c r="EO327">
        <v>36.312</v>
      </c>
      <c r="EP327">
        <v>0</v>
      </c>
      <c r="EQ327">
        <v>0</v>
      </c>
      <c r="ER327">
        <v>0</v>
      </c>
      <c r="ES327">
        <v>1654199061.1</v>
      </c>
      <c r="ET327">
        <v>0</v>
      </c>
      <c r="EU327">
        <v>2.34</v>
      </c>
      <c r="EV327">
        <v>-45.0769236793179</v>
      </c>
      <c r="EW327">
        <v>53.2692297307931</v>
      </c>
      <c r="EX327">
        <v>39.22</v>
      </c>
      <c r="EY327">
        <v>15</v>
      </c>
      <c r="EZ327">
        <v>0</v>
      </c>
      <c r="FA327" t="s">
        <v>421</v>
      </c>
      <c r="FB327">
        <v>1653839153.1</v>
      </c>
      <c r="FC327">
        <v>1653839148.6</v>
      </c>
      <c r="FD327">
        <v>0</v>
      </c>
      <c r="FE327">
        <v>0.832</v>
      </c>
      <c r="FF327">
        <v>0.044</v>
      </c>
      <c r="FG327">
        <v>2.673</v>
      </c>
      <c r="FH327">
        <v>0.008</v>
      </c>
      <c r="FI327">
        <v>427</v>
      </c>
      <c r="FJ327">
        <v>11</v>
      </c>
      <c r="FK327">
        <v>0.49</v>
      </c>
      <c r="FL327">
        <v>0.23</v>
      </c>
      <c r="FM327">
        <v>3.20597774193548</v>
      </c>
      <c r="FN327">
        <v>5.10828919354838</v>
      </c>
      <c r="FO327">
        <v>0.399644660535958</v>
      </c>
      <c r="FP327">
        <v>-1</v>
      </c>
      <c r="FQ327">
        <v>2.04</v>
      </c>
      <c r="FR327">
        <v>-48.0769233028799</v>
      </c>
      <c r="FS327">
        <v>12.4458185749271</v>
      </c>
      <c r="FT327">
        <v>0</v>
      </c>
      <c r="FU327">
        <v>0.0390385096774194</v>
      </c>
      <c r="FV327">
        <v>0.671669240322581</v>
      </c>
      <c r="FW327">
        <v>0.138748629780185</v>
      </c>
      <c r="FX327">
        <v>0</v>
      </c>
      <c r="FY327">
        <v>0</v>
      </c>
      <c r="FZ327">
        <v>2</v>
      </c>
      <c r="GA327" t="s">
        <v>422</v>
      </c>
      <c r="GB327">
        <v>3.20444</v>
      </c>
      <c r="GC327">
        <v>2.75479</v>
      </c>
      <c r="GD327">
        <v>0.164039</v>
      </c>
      <c r="GE327">
        <v>0.163925</v>
      </c>
      <c r="GF327">
        <v>0.0718252</v>
      </c>
      <c r="GG327">
        <v>0.0733448</v>
      </c>
      <c r="GH327">
        <v>32545.8</v>
      </c>
      <c r="GI327">
        <v>35794.3</v>
      </c>
      <c r="GJ327">
        <v>35286.5</v>
      </c>
      <c r="GK327">
        <v>38869.5</v>
      </c>
      <c r="GL327">
        <v>46449.1</v>
      </c>
      <c r="GM327">
        <v>51997.4</v>
      </c>
      <c r="GN327">
        <v>55145.4</v>
      </c>
      <c r="GO327">
        <v>62312.2</v>
      </c>
      <c r="GP327">
        <v>2.14285</v>
      </c>
      <c r="GQ327">
        <v>2.295</v>
      </c>
      <c r="GR327">
        <v>0.0956059</v>
      </c>
      <c r="GS327">
        <v>0</v>
      </c>
      <c r="GT327">
        <v>23.7213</v>
      </c>
      <c r="GU327">
        <v>999.9</v>
      </c>
      <c r="GV327">
        <v>42.974</v>
      </c>
      <c r="GW327">
        <v>25.508</v>
      </c>
      <c r="GX327">
        <v>15.568</v>
      </c>
      <c r="GY327">
        <v>55.2967</v>
      </c>
      <c r="GZ327">
        <v>35.2604</v>
      </c>
      <c r="HA327">
        <v>2</v>
      </c>
      <c r="HB327">
        <v>0.0136128</v>
      </c>
      <c r="HC327">
        <v>0</v>
      </c>
      <c r="HD327">
        <v>20.1816</v>
      </c>
      <c r="HE327">
        <v>5.20037</v>
      </c>
      <c r="HF327">
        <v>12.0099</v>
      </c>
      <c r="HG327">
        <v>4.9757</v>
      </c>
      <c r="HH327">
        <v>3.29373</v>
      </c>
      <c r="HI327">
        <v>457.3</v>
      </c>
      <c r="HJ327">
        <v>9999</v>
      </c>
      <c r="HK327">
        <v>9999</v>
      </c>
      <c r="HL327">
        <v>8593.3</v>
      </c>
      <c r="HM327">
        <v>1.86276</v>
      </c>
      <c r="HN327">
        <v>1.86782</v>
      </c>
      <c r="HO327">
        <v>1.86752</v>
      </c>
      <c r="HP327">
        <v>1.86861</v>
      </c>
      <c r="HQ327">
        <v>1.86951</v>
      </c>
      <c r="HR327">
        <v>1.86554</v>
      </c>
      <c r="HS327">
        <v>1.86675</v>
      </c>
      <c r="HT327">
        <v>1.86813</v>
      </c>
      <c r="HU327">
        <v>5</v>
      </c>
      <c r="HV327">
        <v>0</v>
      </c>
      <c r="HW327">
        <v>0</v>
      </c>
      <c r="HX327">
        <v>0</v>
      </c>
      <c r="HY327" t="s">
        <v>423</v>
      </c>
      <c r="HZ327" t="s">
        <v>424</v>
      </c>
      <c r="IA327" t="s">
        <v>425</v>
      </c>
      <c r="IB327" t="s">
        <v>425</v>
      </c>
      <c r="IC327" t="s">
        <v>425</v>
      </c>
      <c r="ID327" t="s">
        <v>425</v>
      </c>
      <c r="IE327">
        <v>0</v>
      </c>
      <c r="IF327">
        <v>100</v>
      </c>
      <c r="IG327">
        <v>100</v>
      </c>
      <c r="IH327">
        <v>3.405</v>
      </c>
      <c r="II327">
        <v>0.0864</v>
      </c>
      <c r="IJ327">
        <v>2.1281692141418</v>
      </c>
      <c r="IK327">
        <v>0.00126289029031032</v>
      </c>
      <c r="IL327">
        <v>1.41772891061911e-08</v>
      </c>
      <c r="IM327">
        <v>3.84268295795709e-11</v>
      </c>
      <c r="IN327">
        <v>-0.00961934716735676</v>
      </c>
      <c r="IO327">
        <v>-0.0181798780298593</v>
      </c>
      <c r="IP327">
        <v>0.00198435848900387</v>
      </c>
      <c r="IQ327">
        <v>-1.69116240974151e-05</v>
      </c>
      <c r="IR327">
        <v>-3</v>
      </c>
      <c r="IS327">
        <v>2251</v>
      </c>
      <c r="IT327">
        <v>1</v>
      </c>
      <c r="IU327">
        <v>27</v>
      </c>
      <c r="IV327">
        <v>5998.4</v>
      </c>
      <c r="IW327">
        <v>5998.5</v>
      </c>
      <c r="IX327">
        <v>0.148926</v>
      </c>
      <c r="IY327">
        <v>4.99756</v>
      </c>
      <c r="IZ327">
        <v>2.24854</v>
      </c>
      <c r="JA327">
        <v>2.59766</v>
      </c>
      <c r="JB327">
        <v>1.99585</v>
      </c>
      <c r="JC327">
        <v>2.37061</v>
      </c>
      <c r="JD327">
        <v>29.1342</v>
      </c>
      <c r="JE327">
        <v>14.2896</v>
      </c>
      <c r="JF327">
        <v>2</v>
      </c>
      <c r="JG327">
        <v>621.396</v>
      </c>
      <c r="JH327">
        <v>743.104</v>
      </c>
      <c r="JI327">
        <v>25.8544</v>
      </c>
      <c r="JJ327">
        <v>27.4001</v>
      </c>
      <c r="JK327">
        <v>30.0001</v>
      </c>
      <c r="JL327">
        <v>27.3371</v>
      </c>
      <c r="JM327">
        <v>27.2758</v>
      </c>
      <c r="JN327">
        <v>-1</v>
      </c>
      <c r="JO327">
        <v>-30</v>
      </c>
      <c r="JP327">
        <v>-30</v>
      </c>
      <c r="JQ327">
        <v>-999.9</v>
      </c>
      <c r="JR327">
        <v>420.1</v>
      </c>
      <c r="JS327">
        <v>0</v>
      </c>
      <c r="JT327">
        <v>102.306</v>
      </c>
      <c r="JU327">
        <v>103.741</v>
      </c>
    </row>
    <row r="328" spans="1:281">
      <c r="A328">
        <v>312</v>
      </c>
      <c r="B328">
        <v>1654199120.1</v>
      </c>
      <c r="C328">
        <v>18663</v>
      </c>
      <c r="D328" t="s">
        <v>1047</v>
      </c>
      <c r="E328" t="s">
        <v>1048</v>
      </c>
      <c r="F328">
        <v>5</v>
      </c>
      <c r="G328" t="s">
        <v>417</v>
      </c>
      <c r="H328" t="s">
        <v>418</v>
      </c>
      <c r="I328">
        <v>1654199117.1</v>
      </c>
      <c r="J328">
        <f>(K328)/1000</f>
        <v>0</v>
      </c>
      <c r="K328">
        <f>IF(CZ328, AN328, AH328)</f>
        <v>0</v>
      </c>
      <c r="L328">
        <f>IF(CZ328, AI328, AG328)</f>
        <v>0</v>
      </c>
      <c r="M328">
        <f>DB328 - IF(AU328&gt;1, L328*CV328*100.0/(AW328*DP328), 0)</f>
        <v>0</v>
      </c>
      <c r="N328">
        <f>((T328-J328/2)*M328-L328)/(T328+J328/2)</f>
        <v>0</v>
      </c>
      <c r="O328">
        <f>N328*(DI328+DJ328)/1000.0</f>
        <v>0</v>
      </c>
      <c r="P328">
        <f>(DB328 - IF(AU328&gt;1, L328*CV328*100.0/(AW328*DP328), 0))*(DI328+DJ328)/1000.0</f>
        <v>0</v>
      </c>
      <c r="Q328">
        <f>2.0/((1/S328-1/R328)+SIGN(S328)*SQRT((1/S328-1/R328)*(1/S328-1/R328) + 4*CW328/((CW328+1)*(CW328+1))*(2*1/S328*1/R328-1/R328*1/R328)))</f>
        <v>0</v>
      </c>
      <c r="R328">
        <f>IF(LEFT(CX328,1)&lt;&gt;"0",IF(LEFT(CX328,1)="1",3.0,CY328),$D$5+$E$5*(DP328*DI328/($K$5*1000))+$F$5*(DP328*DI328/($K$5*1000))*MAX(MIN(CV328,$J$5),$I$5)*MAX(MIN(CV328,$J$5),$I$5)+$G$5*MAX(MIN(CV328,$J$5),$I$5)*(DP328*DI328/($K$5*1000))+$H$5*(DP328*DI328/($K$5*1000))*(DP328*DI328/($K$5*1000)))</f>
        <v>0</v>
      </c>
      <c r="S328">
        <f>J328*(1000-(1000*0.61365*exp(17.502*W328/(240.97+W328))/(DI328+DJ328)+DD328)/2)/(1000*0.61365*exp(17.502*W328/(240.97+W328))/(DI328+DJ328)-DD328)</f>
        <v>0</v>
      </c>
      <c r="T328">
        <f>1/((CW328+1)/(Q328/1.6)+1/(R328/1.37)) + CW328/((CW328+1)/(Q328/1.6) + CW328/(R328/1.37))</f>
        <v>0</v>
      </c>
      <c r="U328">
        <f>(CR328*CU328)</f>
        <v>0</v>
      </c>
      <c r="V328">
        <f>(DK328+(U328+2*0.95*5.67E-8*(((DK328+$B$7)+273)^4-(DK328+273)^4)-44100*J328)/(1.84*29.3*R328+8*0.95*5.67E-8*(DK328+273)^3))</f>
        <v>0</v>
      </c>
      <c r="W328">
        <f>($C$7*DL328+$D$7*DM328+$E$7*V328)</f>
        <v>0</v>
      </c>
      <c r="X328">
        <f>0.61365*exp(17.502*W328/(240.97+W328))</f>
        <v>0</v>
      </c>
      <c r="Y328">
        <f>(Z328/AA328*100)</f>
        <v>0</v>
      </c>
      <c r="Z328">
        <f>DD328*(DI328+DJ328)/1000</f>
        <v>0</v>
      </c>
      <c r="AA328">
        <f>0.61365*exp(17.502*DK328/(240.97+DK328))</f>
        <v>0</v>
      </c>
      <c r="AB328">
        <f>(X328-DD328*(DI328+DJ328)/1000)</f>
        <v>0</v>
      </c>
      <c r="AC328">
        <f>(-J328*44100)</f>
        <v>0</v>
      </c>
      <c r="AD328">
        <f>2*29.3*R328*0.92*(DK328-W328)</f>
        <v>0</v>
      </c>
      <c r="AE328">
        <f>2*0.95*5.67E-8*(((DK328+$B$7)+273)^4-(W328+273)^4)</f>
        <v>0</v>
      </c>
      <c r="AF328">
        <f>U328+AE328+AC328+AD328</f>
        <v>0</v>
      </c>
      <c r="AG328">
        <f>DH328*AU328*(DC328-DB328*(1000-AU328*DE328)/(1000-AU328*DD328))/(100*CV328)</f>
        <v>0</v>
      </c>
      <c r="AH328">
        <f>1000*DH328*AU328*(DD328-DE328)/(100*CV328*(1000-AU328*DD328))</f>
        <v>0</v>
      </c>
      <c r="AI328">
        <f>(AJ328 - AK328 - DI328*1E3/(8.314*(DK328+273.15)) * AM328/DH328 * AL328) * DH328/(100*CV328) * (1000 - DE328)/1000</f>
        <v>0</v>
      </c>
      <c r="AJ328">
        <v>938.015251721263</v>
      </c>
      <c r="AK328">
        <v>940.562781818181</v>
      </c>
      <c r="AL328">
        <v>-0.77603423401633</v>
      </c>
      <c r="AM328">
        <v>66.9187214372058</v>
      </c>
      <c r="AN328">
        <f>(AP328 - AO328 + DI328*1E3/(8.314*(DK328+273.15)) * AR328/DH328 * AQ328) * DH328/(100*CV328) * 1000/(1000 - AP328)</f>
        <v>0</v>
      </c>
      <c r="AO328">
        <v>14.1910799255725</v>
      </c>
      <c r="AP328">
        <v>14.2427121212121</v>
      </c>
      <c r="AQ328">
        <v>-0.0244470473001933</v>
      </c>
      <c r="AR328">
        <v>78.3317993378025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MAX(0,($B$13+$C$13*DP328)/(1+$D$13*DP328)*DI328/(DK328+273)*$E$13)</f>
        <v>0</v>
      </c>
      <c r="AX328" t="s">
        <v>419</v>
      </c>
      <c r="AY328" t="s">
        <v>419</v>
      </c>
      <c r="AZ328">
        <v>0</v>
      </c>
      <c r="BA328">
        <v>0</v>
      </c>
      <c r="BB328">
        <f>1-AZ328/BA328</f>
        <v>0</v>
      </c>
      <c r="BC328">
        <v>0</v>
      </c>
      <c r="BD328" t="s">
        <v>419</v>
      </c>
      <c r="BE328" t="s">
        <v>419</v>
      </c>
      <c r="BF328">
        <v>0</v>
      </c>
      <c r="BG328">
        <v>0</v>
      </c>
      <c r="BH328">
        <f>1-BF328/BG328</f>
        <v>0</v>
      </c>
      <c r="BI328">
        <v>0.5</v>
      </c>
      <c r="BJ328">
        <f>CS328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419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f>$B$11*DQ328+$C$11*DR328+$F$11*EC328*(1-EF328)</f>
        <v>0</v>
      </c>
      <c r="CS328">
        <f>CR328*CT328</f>
        <v>0</v>
      </c>
      <c r="CT328">
        <f>($B$11*$D$9+$C$11*$D$9+$F$11*((EP328+EH328)/MAX(EP328+EH328+EQ328, 0.1)*$I$9+EQ328/MAX(EP328+EH328+EQ328, 0.1)*$J$9))/($B$11+$C$11+$F$11)</f>
        <v>0</v>
      </c>
      <c r="CU328">
        <f>($B$11*$K$9+$C$11*$K$9+$F$11*((EP328+EH328)/MAX(EP328+EH328+EQ328, 0.1)*$P$9+EQ328/MAX(EP328+EH328+EQ328, 0.1)*$Q$9))/($B$11+$C$11+$F$11)</f>
        <v>0</v>
      </c>
      <c r="CV328">
        <v>6</v>
      </c>
      <c r="CW328">
        <v>0.5</v>
      </c>
      <c r="CX328" t="s">
        <v>420</v>
      </c>
      <c r="CY328">
        <v>2</v>
      </c>
      <c r="CZ328" t="b">
        <v>1</v>
      </c>
      <c r="DA328">
        <v>1654199117.1</v>
      </c>
      <c r="DB328">
        <v>929.092545454545</v>
      </c>
      <c r="DC328">
        <v>925.194181818182</v>
      </c>
      <c r="DD328">
        <v>14.2619454545455</v>
      </c>
      <c r="DE328">
        <v>14.2095818181818</v>
      </c>
      <c r="DF328">
        <v>925.752454545454</v>
      </c>
      <c r="DG328">
        <v>14.1786090909091</v>
      </c>
      <c r="DH328">
        <v>600.055181818182</v>
      </c>
      <c r="DI328">
        <v>90.4633545454545</v>
      </c>
      <c r="DJ328">
        <v>0.100251454545455</v>
      </c>
      <c r="DK328">
        <v>25.7057363636364</v>
      </c>
      <c r="DL328">
        <v>25.3174454545455</v>
      </c>
      <c r="DM328">
        <v>999.9</v>
      </c>
      <c r="DN328">
        <v>0</v>
      </c>
      <c r="DO328">
        <v>0</v>
      </c>
      <c r="DP328">
        <v>9977.77545454545</v>
      </c>
      <c r="DQ328">
        <v>0</v>
      </c>
      <c r="DR328">
        <v>919.006909090909</v>
      </c>
      <c r="DS328">
        <v>3.89818636363636</v>
      </c>
      <c r="DT328">
        <v>942.535</v>
      </c>
      <c r="DU328">
        <v>938.530272727273</v>
      </c>
      <c r="DV328">
        <v>0.0523671390909091</v>
      </c>
      <c r="DW328">
        <v>925.194181818182</v>
      </c>
      <c r="DX328">
        <v>14.2095818181818</v>
      </c>
      <c r="DY328">
        <v>1.29018272727273</v>
      </c>
      <c r="DZ328">
        <v>1.28544545454545</v>
      </c>
      <c r="EA328">
        <v>10.6849636363636</v>
      </c>
      <c r="EB328">
        <v>10.6292272727273</v>
      </c>
      <c r="EC328">
        <v>0</v>
      </c>
      <c r="ED328">
        <v>0</v>
      </c>
      <c r="EE328">
        <v>0</v>
      </c>
      <c r="EF328">
        <v>0</v>
      </c>
      <c r="EG328">
        <v>-2.72727272727273</v>
      </c>
      <c r="EH328">
        <v>0</v>
      </c>
      <c r="EI328">
        <v>30.8636363636364</v>
      </c>
      <c r="EJ328">
        <v>-2.18181818181818</v>
      </c>
      <c r="EK328">
        <v>34.8919090909091</v>
      </c>
      <c r="EL328">
        <v>40.0508181818182</v>
      </c>
      <c r="EM328">
        <v>36.9201818181818</v>
      </c>
      <c r="EN328">
        <v>40.0620909090909</v>
      </c>
      <c r="EO328">
        <v>35.7951818181818</v>
      </c>
      <c r="EP328">
        <v>0</v>
      </c>
      <c r="EQ328">
        <v>0</v>
      </c>
      <c r="ER328">
        <v>0</v>
      </c>
      <c r="ES328">
        <v>1654199121.7</v>
      </c>
      <c r="ET328">
        <v>0</v>
      </c>
      <c r="EU328">
        <v>0.557692307692308</v>
      </c>
      <c r="EV328">
        <v>19.4700850180266</v>
      </c>
      <c r="EW328">
        <v>-47.4529916997063</v>
      </c>
      <c r="EX328">
        <v>37.5384615384615</v>
      </c>
      <c r="EY328">
        <v>15</v>
      </c>
      <c r="EZ328">
        <v>0</v>
      </c>
      <c r="FA328" t="s">
        <v>421</v>
      </c>
      <c r="FB328">
        <v>1653839153.1</v>
      </c>
      <c r="FC328">
        <v>1653839148.6</v>
      </c>
      <c r="FD328">
        <v>0</v>
      </c>
      <c r="FE328">
        <v>0.832</v>
      </c>
      <c r="FF328">
        <v>0.044</v>
      </c>
      <c r="FG328">
        <v>2.673</v>
      </c>
      <c r="FH328">
        <v>0.008</v>
      </c>
      <c r="FI328">
        <v>427</v>
      </c>
      <c r="FJ328">
        <v>11</v>
      </c>
      <c r="FK328">
        <v>0.49</v>
      </c>
      <c r="FL328">
        <v>0.23</v>
      </c>
      <c r="FM328">
        <v>3.98753451612903</v>
      </c>
      <c r="FN328">
        <v>-1.51339983870968</v>
      </c>
      <c r="FO328">
        <v>0.137373131777809</v>
      </c>
      <c r="FP328">
        <v>-1</v>
      </c>
      <c r="FQ328">
        <v>1.42307692307692</v>
      </c>
      <c r="FR328">
        <v>-37.8803427272164</v>
      </c>
      <c r="FS328">
        <v>12.3106366670424</v>
      </c>
      <c r="FT328">
        <v>0</v>
      </c>
      <c r="FU328">
        <v>0.0728657180645161</v>
      </c>
      <c r="FV328">
        <v>1.06952559096774</v>
      </c>
      <c r="FW328">
        <v>0.144149140322418</v>
      </c>
      <c r="FX328">
        <v>0</v>
      </c>
      <c r="FY328">
        <v>0</v>
      </c>
      <c r="FZ328">
        <v>2</v>
      </c>
      <c r="GA328" t="s">
        <v>422</v>
      </c>
      <c r="GB328">
        <v>3.20453</v>
      </c>
      <c r="GC328">
        <v>2.75476</v>
      </c>
      <c r="GD328">
        <v>0.158623</v>
      </c>
      <c r="GE328">
        <v>0.158525</v>
      </c>
      <c r="GF328">
        <v>0.0713837</v>
      </c>
      <c r="GG328">
        <v>0.0727972</v>
      </c>
      <c r="GH328">
        <v>32756.1</v>
      </c>
      <c r="GI328">
        <v>36024.8</v>
      </c>
      <c r="GJ328">
        <v>35286.1</v>
      </c>
      <c r="GK328">
        <v>38869</v>
      </c>
      <c r="GL328">
        <v>46470.7</v>
      </c>
      <c r="GM328">
        <v>52027.6</v>
      </c>
      <c r="GN328">
        <v>55144.7</v>
      </c>
      <c r="GO328">
        <v>62311.6</v>
      </c>
      <c r="GP328">
        <v>2.1427</v>
      </c>
      <c r="GQ328">
        <v>2.29427</v>
      </c>
      <c r="GR328">
        <v>0.0963211</v>
      </c>
      <c r="GS328">
        <v>0</v>
      </c>
      <c r="GT328">
        <v>23.7373</v>
      </c>
      <c r="GU328">
        <v>999.9</v>
      </c>
      <c r="GV328">
        <v>42.65</v>
      </c>
      <c r="GW328">
        <v>25.559</v>
      </c>
      <c r="GX328">
        <v>15.4985</v>
      </c>
      <c r="GY328">
        <v>55.4358</v>
      </c>
      <c r="GZ328">
        <v>35.2404</v>
      </c>
      <c r="HA328">
        <v>2</v>
      </c>
      <c r="HB328">
        <v>0.0147688</v>
      </c>
      <c r="HC328">
        <v>0</v>
      </c>
      <c r="HD328">
        <v>20.1794</v>
      </c>
      <c r="HE328">
        <v>5.19947</v>
      </c>
      <c r="HF328">
        <v>12.0099</v>
      </c>
      <c r="HG328">
        <v>4.9758</v>
      </c>
      <c r="HH328">
        <v>3.2938</v>
      </c>
      <c r="HI328">
        <v>457.3</v>
      </c>
      <c r="HJ328">
        <v>9999</v>
      </c>
      <c r="HK328">
        <v>9999</v>
      </c>
      <c r="HL328">
        <v>8593.3</v>
      </c>
      <c r="HM328">
        <v>1.86273</v>
      </c>
      <c r="HN328">
        <v>1.86783</v>
      </c>
      <c r="HO328">
        <v>1.86752</v>
      </c>
      <c r="HP328">
        <v>1.86861</v>
      </c>
      <c r="HQ328">
        <v>1.86952</v>
      </c>
      <c r="HR328">
        <v>1.86555</v>
      </c>
      <c r="HS328">
        <v>1.86675</v>
      </c>
      <c r="HT328">
        <v>1.86813</v>
      </c>
      <c r="HU328">
        <v>5</v>
      </c>
      <c r="HV328">
        <v>0</v>
      </c>
      <c r="HW328">
        <v>0</v>
      </c>
      <c r="HX328">
        <v>0</v>
      </c>
      <c r="HY328" t="s">
        <v>423</v>
      </c>
      <c r="HZ328" t="s">
        <v>424</v>
      </c>
      <c r="IA328" t="s">
        <v>425</v>
      </c>
      <c r="IB328" t="s">
        <v>425</v>
      </c>
      <c r="IC328" t="s">
        <v>425</v>
      </c>
      <c r="ID328" t="s">
        <v>425</v>
      </c>
      <c r="IE328">
        <v>0</v>
      </c>
      <c r="IF328">
        <v>100</v>
      </c>
      <c r="IG328">
        <v>100</v>
      </c>
      <c r="IH328">
        <v>3.337</v>
      </c>
      <c r="II328">
        <v>0.0832</v>
      </c>
      <c r="IJ328">
        <v>2.1281692141418</v>
      </c>
      <c r="IK328">
        <v>0.00126289029031032</v>
      </c>
      <c r="IL328">
        <v>1.41772891061911e-08</v>
      </c>
      <c r="IM328">
        <v>3.84268295795709e-11</v>
      </c>
      <c r="IN328">
        <v>-0.00961934716735676</v>
      </c>
      <c r="IO328">
        <v>-0.0181798780298593</v>
      </c>
      <c r="IP328">
        <v>0.00198435848900387</v>
      </c>
      <c r="IQ328">
        <v>-1.69116240974151e-05</v>
      </c>
      <c r="IR328">
        <v>-3</v>
      </c>
      <c r="IS328">
        <v>2251</v>
      </c>
      <c r="IT328">
        <v>1</v>
      </c>
      <c r="IU328">
        <v>27</v>
      </c>
      <c r="IV328">
        <v>5999.4</v>
      </c>
      <c r="IW328">
        <v>5999.5</v>
      </c>
      <c r="IX328">
        <v>0.148926</v>
      </c>
      <c r="IY328">
        <v>4.99756</v>
      </c>
      <c r="IZ328">
        <v>2.24854</v>
      </c>
      <c r="JA328">
        <v>2.59766</v>
      </c>
      <c r="JB328">
        <v>1.99585</v>
      </c>
      <c r="JC328">
        <v>2.33154</v>
      </c>
      <c r="JD328">
        <v>29.1766</v>
      </c>
      <c r="JE328">
        <v>14.2721</v>
      </c>
      <c r="JF328">
        <v>2</v>
      </c>
      <c r="JG328">
        <v>621.473</v>
      </c>
      <c r="JH328">
        <v>742.689</v>
      </c>
      <c r="JI328">
        <v>25.8745</v>
      </c>
      <c r="JJ328">
        <v>27.4158</v>
      </c>
      <c r="JK328">
        <v>30.0002</v>
      </c>
      <c r="JL328">
        <v>27.3542</v>
      </c>
      <c r="JM328">
        <v>27.2937</v>
      </c>
      <c r="JN328">
        <v>-1</v>
      </c>
      <c r="JO328">
        <v>-30</v>
      </c>
      <c r="JP328">
        <v>-30</v>
      </c>
      <c r="JQ328">
        <v>-999.9</v>
      </c>
      <c r="JR328">
        <v>420.1</v>
      </c>
      <c r="JS328">
        <v>0</v>
      </c>
      <c r="JT328">
        <v>102.305</v>
      </c>
      <c r="JU328">
        <v>103.74</v>
      </c>
    </row>
    <row r="329" spans="1:281">
      <c r="A329">
        <v>313</v>
      </c>
      <c r="B329">
        <v>1654199180.1</v>
      </c>
      <c r="C329">
        <v>18723</v>
      </c>
      <c r="D329" t="s">
        <v>1049</v>
      </c>
      <c r="E329" t="s">
        <v>1050</v>
      </c>
      <c r="F329">
        <v>5</v>
      </c>
      <c r="G329" t="s">
        <v>417</v>
      </c>
      <c r="H329" t="s">
        <v>418</v>
      </c>
      <c r="I329">
        <v>1654199177.1</v>
      </c>
      <c r="J329">
        <f>(K329)/1000</f>
        <v>0</v>
      </c>
      <c r="K329">
        <f>IF(CZ329, AN329, AH329)</f>
        <v>0</v>
      </c>
      <c r="L329">
        <f>IF(CZ329, AI329, AG329)</f>
        <v>0</v>
      </c>
      <c r="M329">
        <f>DB329 - IF(AU329&gt;1, L329*CV329*100.0/(AW329*DP329), 0)</f>
        <v>0</v>
      </c>
      <c r="N329">
        <f>((T329-J329/2)*M329-L329)/(T329+J329/2)</f>
        <v>0</v>
      </c>
      <c r="O329">
        <f>N329*(DI329+DJ329)/1000.0</f>
        <v>0</v>
      </c>
      <c r="P329">
        <f>(DB329 - IF(AU329&gt;1, L329*CV329*100.0/(AW329*DP329), 0))*(DI329+DJ329)/1000.0</f>
        <v>0</v>
      </c>
      <c r="Q329">
        <f>2.0/((1/S329-1/R329)+SIGN(S329)*SQRT((1/S329-1/R329)*(1/S329-1/R329) + 4*CW329/((CW329+1)*(CW329+1))*(2*1/S329*1/R329-1/R329*1/R329)))</f>
        <v>0</v>
      </c>
      <c r="R329">
        <f>IF(LEFT(CX329,1)&lt;&gt;"0",IF(LEFT(CX329,1)="1",3.0,CY329),$D$5+$E$5*(DP329*DI329/($K$5*1000))+$F$5*(DP329*DI329/($K$5*1000))*MAX(MIN(CV329,$J$5),$I$5)*MAX(MIN(CV329,$J$5),$I$5)+$G$5*MAX(MIN(CV329,$J$5),$I$5)*(DP329*DI329/($K$5*1000))+$H$5*(DP329*DI329/($K$5*1000))*(DP329*DI329/($K$5*1000)))</f>
        <v>0</v>
      </c>
      <c r="S329">
        <f>J329*(1000-(1000*0.61365*exp(17.502*W329/(240.97+W329))/(DI329+DJ329)+DD329)/2)/(1000*0.61365*exp(17.502*W329/(240.97+W329))/(DI329+DJ329)-DD329)</f>
        <v>0</v>
      </c>
      <c r="T329">
        <f>1/((CW329+1)/(Q329/1.6)+1/(R329/1.37)) + CW329/((CW329+1)/(Q329/1.6) + CW329/(R329/1.37))</f>
        <v>0</v>
      </c>
      <c r="U329">
        <f>(CR329*CU329)</f>
        <v>0</v>
      </c>
      <c r="V329">
        <f>(DK329+(U329+2*0.95*5.67E-8*(((DK329+$B$7)+273)^4-(DK329+273)^4)-44100*J329)/(1.84*29.3*R329+8*0.95*5.67E-8*(DK329+273)^3))</f>
        <v>0</v>
      </c>
      <c r="W329">
        <f>($C$7*DL329+$D$7*DM329+$E$7*V329)</f>
        <v>0</v>
      </c>
      <c r="X329">
        <f>0.61365*exp(17.502*W329/(240.97+W329))</f>
        <v>0</v>
      </c>
      <c r="Y329">
        <f>(Z329/AA329*100)</f>
        <v>0</v>
      </c>
      <c r="Z329">
        <f>DD329*(DI329+DJ329)/1000</f>
        <v>0</v>
      </c>
      <c r="AA329">
        <f>0.61365*exp(17.502*DK329/(240.97+DK329))</f>
        <v>0</v>
      </c>
      <c r="AB329">
        <f>(X329-DD329*(DI329+DJ329)/1000)</f>
        <v>0</v>
      </c>
      <c r="AC329">
        <f>(-J329*44100)</f>
        <v>0</v>
      </c>
      <c r="AD329">
        <f>2*29.3*R329*0.92*(DK329-W329)</f>
        <v>0</v>
      </c>
      <c r="AE329">
        <f>2*0.95*5.67E-8*(((DK329+$B$7)+273)^4-(W329+273)^4)</f>
        <v>0</v>
      </c>
      <c r="AF329">
        <f>U329+AE329+AC329+AD329</f>
        <v>0</v>
      </c>
      <c r="AG329">
        <f>DH329*AU329*(DC329-DB329*(1000-AU329*DE329)/(1000-AU329*DD329))/(100*CV329)</f>
        <v>0</v>
      </c>
      <c r="AH329">
        <f>1000*DH329*AU329*(DD329-DE329)/(100*CV329*(1000-AU329*DD329))</f>
        <v>0</v>
      </c>
      <c r="AI329">
        <f>(AJ329 - AK329 - DI329*1E3/(8.314*(DK329+273.15)) * AM329/DH329 * AL329) * DH329/(100*CV329) * (1000 - DE329)/1000</f>
        <v>0</v>
      </c>
      <c r="AJ329">
        <v>892.832649936869</v>
      </c>
      <c r="AK329">
        <v>894.911878787879</v>
      </c>
      <c r="AL329">
        <v>-0.671630572281316</v>
      </c>
      <c r="AM329">
        <v>66.9187214372058</v>
      </c>
      <c r="AN329">
        <f>(AP329 - AO329 + DI329*1E3/(8.314*(DK329+273.15)) * AR329/DH329 * AQ329) * DH329/(100*CV329) * 1000/(1000 - AP329)</f>
        <v>0</v>
      </c>
      <c r="AO329">
        <v>14.337744054652</v>
      </c>
      <c r="AP329">
        <v>14.3716466666667</v>
      </c>
      <c r="AQ329">
        <v>-0.0190383261071734</v>
      </c>
      <c r="AR329">
        <v>78.3317993378025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MAX(0,($B$13+$C$13*DP329)/(1+$D$13*DP329)*DI329/(DK329+273)*$E$13)</f>
        <v>0</v>
      </c>
      <c r="AX329" t="s">
        <v>419</v>
      </c>
      <c r="AY329" t="s">
        <v>419</v>
      </c>
      <c r="AZ329">
        <v>0</v>
      </c>
      <c r="BA329">
        <v>0</v>
      </c>
      <c r="BB329">
        <f>1-AZ329/BA329</f>
        <v>0</v>
      </c>
      <c r="BC329">
        <v>0</v>
      </c>
      <c r="BD329" t="s">
        <v>419</v>
      </c>
      <c r="BE329" t="s">
        <v>419</v>
      </c>
      <c r="BF329">
        <v>0</v>
      </c>
      <c r="BG329">
        <v>0</v>
      </c>
      <c r="BH329">
        <f>1-BF329/BG329</f>
        <v>0</v>
      </c>
      <c r="BI329">
        <v>0.5</v>
      </c>
      <c r="BJ329">
        <f>CS329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419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f>$B$11*DQ329+$C$11*DR329+$F$11*EC329*(1-EF329)</f>
        <v>0</v>
      </c>
      <c r="CS329">
        <f>CR329*CT329</f>
        <v>0</v>
      </c>
      <c r="CT329">
        <f>($B$11*$D$9+$C$11*$D$9+$F$11*((EP329+EH329)/MAX(EP329+EH329+EQ329, 0.1)*$I$9+EQ329/MAX(EP329+EH329+EQ329, 0.1)*$J$9))/($B$11+$C$11+$F$11)</f>
        <v>0</v>
      </c>
      <c r="CU329">
        <f>($B$11*$K$9+$C$11*$K$9+$F$11*((EP329+EH329)/MAX(EP329+EH329+EQ329, 0.1)*$P$9+EQ329/MAX(EP329+EH329+EQ329, 0.1)*$Q$9))/($B$11+$C$11+$F$11)</f>
        <v>0</v>
      </c>
      <c r="CV329">
        <v>6</v>
      </c>
      <c r="CW329">
        <v>0.5</v>
      </c>
      <c r="CX329" t="s">
        <v>420</v>
      </c>
      <c r="CY329">
        <v>2</v>
      </c>
      <c r="CZ329" t="b">
        <v>1</v>
      </c>
      <c r="DA329">
        <v>1654199177.1</v>
      </c>
      <c r="DB329">
        <v>883.736818181818</v>
      </c>
      <c r="DC329">
        <v>880.400636363636</v>
      </c>
      <c r="DD329">
        <v>14.3844272727273</v>
      </c>
      <c r="DE329">
        <v>14.3565727272727</v>
      </c>
      <c r="DF329">
        <v>880.459272727273</v>
      </c>
      <c r="DG329">
        <v>14.2977363636364</v>
      </c>
      <c r="DH329">
        <v>600.028909090909</v>
      </c>
      <c r="DI329">
        <v>90.4606181818182</v>
      </c>
      <c r="DJ329">
        <v>0.100150163636364</v>
      </c>
      <c r="DK329">
        <v>25.7005636363636</v>
      </c>
      <c r="DL329">
        <v>25.3214181818182</v>
      </c>
      <c r="DM329">
        <v>999.9</v>
      </c>
      <c r="DN329">
        <v>0</v>
      </c>
      <c r="DO329">
        <v>0</v>
      </c>
      <c r="DP329">
        <v>10001.2409090909</v>
      </c>
      <c r="DQ329">
        <v>0</v>
      </c>
      <c r="DR329">
        <v>919.022363636363</v>
      </c>
      <c r="DS329">
        <v>3.33605545454546</v>
      </c>
      <c r="DT329">
        <v>896.634272727273</v>
      </c>
      <c r="DU329">
        <v>893.223909090909</v>
      </c>
      <c r="DV329">
        <v>0.0278470418181818</v>
      </c>
      <c r="DW329">
        <v>880.400636363636</v>
      </c>
      <c r="DX329">
        <v>14.3565727272727</v>
      </c>
      <c r="DY329">
        <v>1.30122454545455</v>
      </c>
      <c r="DZ329">
        <v>1.29870454545455</v>
      </c>
      <c r="EA329">
        <v>10.8129636363636</v>
      </c>
      <c r="EB329">
        <v>10.7834909090909</v>
      </c>
      <c r="EC329">
        <v>0</v>
      </c>
      <c r="ED329">
        <v>0</v>
      </c>
      <c r="EE329">
        <v>0</v>
      </c>
      <c r="EF329">
        <v>0</v>
      </c>
      <c r="EG329">
        <v>-3.72727272727273</v>
      </c>
      <c r="EH329">
        <v>0</v>
      </c>
      <c r="EI329">
        <v>32.7272727272727</v>
      </c>
      <c r="EJ329">
        <v>-2.68181818181818</v>
      </c>
      <c r="EK329">
        <v>34.25</v>
      </c>
      <c r="EL329">
        <v>38.2667272727273</v>
      </c>
      <c r="EM329">
        <v>35.9770909090909</v>
      </c>
      <c r="EN329">
        <v>37.6075454545455</v>
      </c>
      <c r="EO329">
        <v>34.9656363636364</v>
      </c>
      <c r="EP329">
        <v>0</v>
      </c>
      <c r="EQ329">
        <v>0</v>
      </c>
      <c r="ER329">
        <v>0</v>
      </c>
      <c r="ES329">
        <v>1654199181.7</v>
      </c>
      <c r="ET329">
        <v>0</v>
      </c>
      <c r="EU329">
        <v>0.326923076923077</v>
      </c>
      <c r="EV329">
        <v>-11.4700857917505</v>
      </c>
      <c r="EW329">
        <v>-5.57264851577496</v>
      </c>
      <c r="EX329">
        <v>35.1153846153846</v>
      </c>
      <c r="EY329">
        <v>15</v>
      </c>
      <c r="EZ329">
        <v>0</v>
      </c>
      <c r="FA329" t="s">
        <v>421</v>
      </c>
      <c r="FB329">
        <v>1653839153.1</v>
      </c>
      <c r="FC329">
        <v>1653839148.6</v>
      </c>
      <c r="FD329">
        <v>0</v>
      </c>
      <c r="FE329">
        <v>0.832</v>
      </c>
      <c r="FF329">
        <v>0.044</v>
      </c>
      <c r="FG329">
        <v>2.673</v>
      </c>
      <c r="FH329">
        <v>0.008</v>
      </c>
      <c r="FI329">
        <v>427</v>
      </c>
      <c r="FJ329">
        <v>11</v>
      </c>
      <c r="FK329">
        <v>0.49</v>
      </c>
      <c r="FL329">
        <v>0.23</v>
      </c>
      <c r="FM329">
        <v>3.54166133333333</v>
      </c>
      <c r="FN329">
        <v>-2.43640578420468</v>
      </c>
      <c r="FO329">
        <v>0.18101995852637</v>
      </c>
      <c r="FP329">
        <v>-1</v>
      </c>
      <c r="FQ329">
        <v>0.1</v>
      </c>
      <c r="FR329">
        <v>-17.6923080814425</v>
      </c>
      <c r="FS329">
        <v>11.6593310271216</v>
      </c>
      <c r="FT329">
        <v>0</v>
      </c>
      <c r="FU329">
        <v>0.031659066</v>
      </c>
      <c r="FV329">
        <v>0.740786397864293</v>
      </c>
      <c r="FW329">
        <v>0.123638872949937</v>
      </c>
      <c r="FX329">
        <v>0</v>
      </c>
      <c r="FY329">
        <v>0</v>
      </c>
      <c r="FZ329">
        <v>2</v>
      </c>
      <c r="GA329" t="s">
        <v>422</v>
      </c>
      <c r="GB329">
        <v>3.20449</v>
      </c>
      <c r="GC329">
        <v>2.7549</v>
      </c>
      <c r="GD329">
        <v>0.153548</v>
      </c>
      <c r="GE329">
        <v>0.153538</v>
      </c>
      <c r="GF329">
        <v>0.071842</v>
      </c>
      <c r="GG329">
        <v>0.0732042</v>
      </c>
      <c r="GH329">
        <v>32952.6</v>
      </c>
      <c r="GI329">
        <v>36236.5</v>
      </c>
      <c r="GJ329">
        <v>35285</v>
      </c>
      <c r="GK329">
        <v>38867.2</v>
      </c>
      <c r="GL329">
        <v>46446.3</v>
      </c>
      <c r="GM329">
        <v>52002.3</v>
      </c>
      <c r="GN329">
        <v>55143.5</v>
      </c>
      <c r="GO329">
        <v>62309</v>
      </c>
      <c r="GP329">
        <v>2.14232</v>
      </c>
      <c r="GQ329">
        <v>2.29355</v>
      </c>
      <c r="GR329">
        <v>0.0956431</v>
      </c>
      <c r="GS329">
        <v>0</v>
      </c>
      <c r="GT329">
        <v>23.7413</v>
      </c>
      <c r="GU329">
        <v>999.9</v>
      </c>
      <c r="GV329">
        <v>42.65</v>
      </c>
      <c r="GW329">
        <v>25.649</v>
      </c>
      <c r="GX329">
        <v>15.5812</v>
      </c>
      <c r="GY329">
        <v>54.7758</v>
      </c>
      <c r="GZ329">
        <v>35.2804</v>
      </c>
      <c r="HA329">
        <v>2</v>
      </c>
      <c r="HB329">
        <v>0.0159654</v>
      </c>
      <c r="HC329">
        <v>0</v>
      </c>
      <c r="HD329">
        <v>20.1798</v>
      </c>
      <c r="HE329">
        <v>5.20082</v>
      </c>
      <c r="HF329">
        <v>12.0099</v>
      </c>
      <c r="HG329">
        <v>4.9757</v>
      </c>
      <c r="HH329">
        <v>3.29385</v>
      </c>
      <c r="HI329">
        <v>457.3</v>
      </c>
      <c r="HJ329">
        <v>9999</v>
      </c>
      <c r="HK329">
        <v>9999</v>
      </c>
      <c r="HL329">
        <v>8593.3</v>
      </c>
      <c r="HM329">
        <v>1.86272</v>
      </c>
      <c r="HN329">
        <v>1.86783</v>
      </c>
      <c r="HO329">
        <v>1.86752</v>
      </c>
      <c r="HP329">
        <v>1.86859</v>
      </c>
      <c r="HQ329">
        <v>1.86951</v>
      </c>
      <c r="HR329">
        <v>1.86554</v>
      </c>
      <c r="HS329">
        <v>1.86675</v>
      </c>
      <c r="HT329">
        <v>1.8681</v>
      </c>
      <c r="HU329">
        <v>5</v>
      </c>
      <c r="HV329">
        <v>0</v>
      </c>
      <c r="HW329">
        <v>0</v>
      </c>
      <c r="HX329">
        <v>0</v>
      </c>
      <c r="HY329" t="s">
        <v>423</v>
      </c>
      <c r="HZ329" t="s">
        <v>424</v>
      </c>
      <c r="IA329" t="s">
        <v>425</v>
      </c>
      <c r="IB329" t="s">
        <v>425</v>
      </c>
      <c r="IC329" t="s">
        <v>425</v>
      </c>
      <c r="ID329" t="s">
        <v>425</v>
      </c>
      <c r="IE329">
        <v>0</v>
      </c>
      <c r="IF329">
        <v>100</v>
      </c>
      <c r="IG329">
        <v>100</v>
      </c>
      <c r="IH329">
        <v>3.275</v>
      </c>
      <c r="II329">
        <v>0.0867</v>
      </c>
      <c r="IJ329">
        <v>2.1281692141418</v>
      </c>
      <c r="IK329">
        <v>0.00126289029031032</v>
      </c>
      <c r="IL329">
        <v>1.41772891061911e-08</v>
      </c>
      <c r="IM329">
        <v>3.84268295795709e-11</v>
      </c>
      <c r="IN329">
        <v>-0.00961934716735676</v>
      </c>
      <c r="IO329">
        <v>-0.0181798780298593</v>
      </c>
      <c r="IP329">
        <v>0.00198435848900387</v>
      </c>
      <c r="IQ329">
        <v>-1.69116240974151e-05</v>
      </c>
      <c r="IR329">
        <v>-3</v>
      </c>
      <c r="IS329">
        <v>2251</v>
      </c>
      <c r="IT329">
        <v>1</v>
      </c>
      <c r="IU329">
        <v>27</v>
      </c>
      <c r="IV329">
        <v>6000.4</v>
      </c>
      <c r="IW329">
        <v>6000.5</v>
      </c>
      <c r="IX329">
        <v>0.148926</v>
      </c>
      <c r="IY329">
        <v>4.99756</v>
      </c>
      <c r="IZ329">
        <v>2.24854</v>
      </c>
      <c r="JA329">
        <v>2.59766</v>
      </c>
      <c r="JB329">
        <v>1.99585</v>
      </c>
      <c r="JC329">
        <v>2.33887</v>
      </c>
      <c r="JD329">
        <v>29.1978</v>
      </c>
      <c r="JE329">
        <v>14.2721</v>
      </c>
      <c r="JF329">
        <v>2</v>
      </c>
      <c r="JG329">
        <v>621.387</v>
      </c>
      <c r="JH329">
        <v>742.28</v>
      </c>
      <c r="JI329">
        <v>25.8895</v>
      </c>
      <c r="JJ329">
        <v>27.4321</v>
      </c>
      <c r="JK329">
        <v>30.0003</v>
      </c>
      <c r="JL329">
        <v>27.3728</v>
      </c>
      <c r="JM329">
        <v>27.312</v>
      </c>
      <c r="JN329">
        <v>-1</v>
      </c>
      <c r="JO329">
        <v>-30</v>
      </c>
      <c r="JP329">
        <v>-30</v>
      </c>
      <c r="JQ329">
        <v>-999.9</v>
      </c>
      <c r="JR329">
        <v>420.1</v>
      </c>
      <c r="JS329">
        <v>0</v>
      </c>
      <c r="JT329">
        <v>102.302</v>
      </c>
      <c r="JU329">
        <v>103.735</v>
      </c>
    </row>
    <row r="330" spans="1:281">
      <c r="A330">
        <v>314</v>
      </c>
      <c r="B330">
        <v>1654199240.1</v>
      </c>
      <c r="C330">
        <v>18783</v>
      </c>
      <c r="D330" t="s">
        <v>1051</v>
      </c>
      <c r="E330" t="s">
        <v>1052</v>
      </c>
      <c r="F330">
        <v>5</v>
      </c>
      <c r="G330" t="s">
        <v>417</v>
      </c>
      <c r="H330" t="s">
        <v>418</v>
      </c>
      <c r="I330">
        <v>1654199237.1</v>
      </c>
      <c r="J330">
        <f>(K330)/1000</f>
        <v>0</v>
      </c>
      <c r="K330">
        <f>IF(CZ330, AN330, AH330)</f>
        <v>0</v>
      </c>
      <c r="L330">
        <f>IF(CZ330, AI330, AG330)</f>
        <v>0</v>
      </c>
      <c r="M330">
        <f>DB330 - IF(AU330&gt;1, L330*CV330*100.0/(AW330*DP330), 0)</f>
        <v>0</v>
      </c>
      <c r="N330">
        <f>((T330-J330/2)*M330-L330)/(T330+J330/2)</f>
        <v>0</v>
      </c>
      <c r="O330">
        <f>N330*(DI330+DJ330)/1000.0</f>
        <v>0</v>
      </c>
      <c r="P330">
        <f>(DB330 - IF(AU330&gt;1, L330*CV330*100.0/(AW330*DP330), 0))*(DI330+DJ330)/1000.0</f>
        <v>0</v>
      </c>
      <c r="Q330">
        <f>2.0/((1/S330-1/R330)+SIGN(S330)*SQRT((1/S330-1/R330)*(1/S330-1/R330) + 4*CW330/((CW330+1)*(CW330+1))*(2*1/S330*1/R330-1/R330*1/R330)))</f>
        <v>0</v>
      </c>
      <c r="R330">
        <f>IF(LEFT(CX330,1)&lt;&gt;"0",IF(LEFT(CX330,1)="1",3.0,CY330),$D$5+$E$5*(DP330*DI330/($K$5*1000))+$F$5*(DP330*DI330/($K$5*1000))*MAX(MIN(CV330,$J$5),$I$5)*MAX(MIN(CV330,$J$5),$I$5)+$G$5*MAX(MIN(CV330,$J$5),$I$5)*(DP330*DI330/($K$5*1000))+$H$5*(DP330*DI330/($K$5*1000))*(DP330*DI330/($K$5*1000)))</f>
        <v>0</v>
      </c>
      <c r="S330">
        <f>J330*(1000-(1000*0.61365*exp(17.502*W330/(240.97+W330))/(DI330+DJ330)+DD330)/2)/(1000*0.61365*exp(17.502*W330/(240.97+W330))/(DI330+DJ330)-DD330)</f>
        <v>0</v>
      </c>
      <c r="T330">
        <f>1/((CW330+1)/(Q330/1.6)+1/(R330/1.37)) + CW330/((CW330+1)/(Q330/1.6) + CW330/(R330/1.37))</f>
        <v>0</v>
      </c>
      <c r="U330">
        <f>(CR330*CU330)</f>
        <v>0</v>
      </c>
      <c r="V330">
        <f>(DK330+(U330+2*0.95*5.67E-8*(((DK330+$B$7)+273)^4-(DK330+273)^4)-44100*J330)/(1.84*29.3*R330+8*0.95*5.67E-8*(DK330+273)^3))</f>
        <v>0</v>
      </c>
      <c r="W330">
        <f>($C$7*DL330+$D$7*DM330+$E$7*V330)</f>
        <v>0</v>
      </c>
      <c r="X330">
        <f>0.61365*exp(17.502*W330/(240.97+W330))</f>
        <v>0</v>
      </c>
      <c r="Y330">
        <f>(Z330/AA330*100)</f>
        <v>0</v>
      </c>
      <c r="Z330">
        <f>DD330*(DI330+DJ330)/1000</f>
        <v>0</v>
      </c>
      <c r="AA330">
        <f>0.61365*exp(17.502*DK330/(240.97+DK330))</f>
        <v>0</v>
      </c>
      <c r="AB330">
        <f>(X330-DD330*(DI330+DJ330)/1000)</f>
        <v>0</v>
      </c>
      <c r="AC330">
        <f>(-J330*44100)</f>
        <v>0</v>
      </c>
      <c r="AD330">
        <f>2*29.3*R330*0.92*(DK330-W330)</f>
        <v>0</v>
      </c>
      <c r="AE330">
        <f>2*0.95*5.67E-8*(((DK330+$B$7)+273)^4-(W330+273)^4)</f>
        <v>0</v>
      </c>
      <c r="AF330">
        <f>U330+AE330+AC330+AD330</f>
        <v>0</v>
      </c>
      <c r="AG330">
        <f>DH330*AU330*(DC330-DB330*(1000-AU330*DE330)/(1000-AU330*DD330))/(100*CV330)</f>
        <v>0</v>
      </c>
      <c r="AH330">
        <f>1000*DH330*AU330*(DD330-DE330)/(100*CV330*(1000-AU330*DD330))</f>
        <v>0</v>
      </c>
      <c r="AI330">
        <f>(AJ330 - AK330 - DI330*1E3/(8.314*(DK330+273.15)) * AM330/DH330 * AL330) * DH330/(100*CV330) * (1000 - DE330)/1000</f>
        <v>0</v>
      </c>
      <c r="AJ330">
        <v>941.331193281288</v>
      </c>
      <c r="AK330">
        <v>923.169824242424</v>
      </c>
      <c r="AL330">
        <v>3.94970115718532</v>
      </c>
      <c r="AM330">
        <v>66.9187214372058</v>
      </c>
      <c r="AN330">
        <f>(AP330 - AO330 + DI330*1E3/(8.314*(DK330+273.15)) * AR330/DH330 * AQ330) * DH330/(100*CV330) * 1000/(1000 - AP330)</f>
        <v>0</v>
      </c>
      <c r="AO330">
        <v>14.1592481294422</v>
      </c>
      <c r="AP330">
        <v>14.2165460606061</v>
      </c>
      <c r="AQ330">
        <v>-0.026358993824786</v>
      </c>
      <c r="AR330">
        <v>78.3317993378025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MAX(0,($B$13+$C$13*DP330)/(1+$D$13*DP330)*DI330/(DK330+273)*$E$13)</f>
        <v>0</v>
      </c>
      <c r="AX330" t="s">
        <v>419</v>
      </c>
      <c r="AY330" t="s">
        <v>419</v>
      </c>
      <c r="AZ330">
        <v>0</v>
      </c>
      <c r="BA330">
        <v>0</v>
      </c>
      <c r="BB330">
        <f>1-AZ330/BA330</f>
        <v>0</v>
      </c>
      <c r="BC330">
        <v>0</v>
      </c>
      <c r="BD330" t="s">
        <v>419</v>
      </c>
      <c r="BE330" t="s">
        <v>419</v>
      </c>
      <c r="BF330">
        <v>0</v>
      </c>
      <c r="BG330">
        <v>0</v>
      </c>
      <c r="BH330">
        <f>1-BF330/BG330</f>
        <v>0</v>
      </c>
      <c r="BI330">
        <v>0.5</v>
      </c>
      <c r="BJ330">
        <f>CS330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419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f>$B$11*DQ330+$C$11*DR330+$F$11*EC330*(1-EF330)</f>
        <v>0</v>
      </c>
      <c r="CS330">
        <f>CR330*CT330</f>
        <v>0</v>
      </c>
      <c r="CT330">
        <f>($B$11*$D$9+$C$11*$D$9+$F$11*((EP330+EH330)/MAX(EP330+EH330+EQ330, 0.1)*$I$9+EQ330/MAX(EP330+EH330+EQ330, 0.1)*$J$9))/($B$11+$C$11+$F$11)</f>
        <v>0</v>
      </c>
      <c r="CU330">
        <f>($B$11*$K$9+$C$11*$K$9+$F$11*((EP330+EH330)/MAX(EP330+EH330+EQ330, 0.1)*$P$9+EQ330/MAX(EP330+EH330+EQ330, 0.1)*$Q$9))/($B$11+$C$11+$F$11)</f>
        <v>0</v>
      </c>
      <c r="CV330">
        <v>6</v>
      </c>
      <c r="CW330">
        <v>0.5</v>
      </c>
      <c r="CX330" t="s">
        <v>420</v>
      </c>
      <c r="CY330">
        <v>2</v>
      </c>
      <c r="CZ330" t="b">
        <v>1</v>
      </c>
      <c r="DA330">
        <v>1654199237.1</v>
      </c>
      <c r="DB330">
        <v>901.431454545454</v>
      </c>
      <c r="DC330">
        <v>919.526727272727</v>
      </c>
      <c r="DD330">
        <v>14.2396818181818</v>
      </c>
      <c r="DE330">
        <v>14.1775454545455</v>
      </c>
      <c r="DF330">
        <v>898.129636363636</v>
      </c>
      <c r="DG330">
        <v>14.1569636363636</v>
      </c>
      <c r="DH330">
        <v>600.024090909091</v>
      </c>
      <c r="DI330">
        <v>90.4590181818182</v>
      </c>
      <c r="DJ330">
        <v>0.100076490909091</v>
      </c>
      <c r="DK330">
        <v>25.6894727272727</v>
      </c>
      <c r="DL330">
        <v>25.314</v>
      </c>
      <c r="DM330">
        <v>999.9</v>
      </c>
      <c r="DN330">
        <v>0</v>
      </c>
      <c r="DO330">
        <v>0</v>
      </c>
      <c r="DP330">
        <v>9993.3</v>
      </c>
      <c r="DQ330">
        <v>0</v>
      </c>
      <c r="DR330">
        <v>919.010181818182</v>
      </c>
      <c r="DS330">
        <v>-18.0953209090909</v>
      </c>
      <c r="DT330">
        <v>914.452909090909</v>
      </c>
      <c r="DU330">
        <v>932.751545454546</v>
      </c>
      <c r="DV330">
        <v>0.0621377818181818</v>
      </c>
      <c r="DW330">
        <v>919.526727272727</v>
      </c>
      <c r="DX330">
        <v>14.1775454545455</v>
      </c>
      <c r="DY330">
        <v>1.28810818181818</v>
      </c>
      <c r="DZ330">
        <v>1.28248727272727</v>
      </c>
      <c r="EA330">
        <v>10.6607636363636</v>
      </c>
      <c r="EB330">
        <v>10.5946454545455</v>
      </c>
      <c r="EC330">
        <v>0</v>
      </c>
      <c r="ED330">
        <v>0</v>
      </c>
      <c r="EE330">
        <v>0</v>
      </c>
      <c r="EF330">
        <v>0</v>
      </c>
      <c r="EG330">
        <v>1.31818181818182</v>
      </c>
      <c r="EH330">
        <v>0</v>
      </c>
      <c r="EI330">
        <v>28.7727272727273</v>
      </c>
      <c r="EJ330">
        <v>-3.72727272727273</v>
      </c>
      <c r="EK330">
        <v>34.187</v>
      </c>
      <c r="EL330">
        <v>38.9315454545455</v>
      </c>
      <c r="EM330">
        <v>36.187</v>
      </c>
      <c r="EN330">
        <v>38.1418181818182</v>
      </c>
      <c r="EO330">
        <v>35.1192727272727</v>
      </c>
      <c r="EP330">
        <v>0</v>
      </c>
      <c r="EQ330">
        <v>0</v>
      </c>
      <c r="ER330">
        <v>0</v>
      </c>
      <c r="ES330">
        <v>1654199241.7</v>
      </c>
      <c r="ET330">
        <v>0</v>
      </c>
      <c r="EU330">
        <v>4.23076923076923</v>
      </c>
      <c r="EV330">
        <v>-18.7350433649271</v>
      </c>
      <c r="EW330">
        <v>-43.4188034955534</v>
      </c>
      <c r="EX330">
        <v>39.2692307692308</v>
      </c>
      <c r="EY330">
        <v>15</v>
      </c>
      <c r="EZ330">
        <v>0</v>
      </c>
      <c r="FA330" t="s">
        <v>421</v>
      </c>
      <c r="FB330">
        <v>1653839153.1</v>
      </c>
      <c r="FC330">
        <v>1653839148.6</v>
      </c>
      <c r="FD330">
        <v>0</v>
      </c>
      <c r="FE330">
        <v>0.832</v>
      </c>
      <c r="FF330">
        <v>0.044</v>
      </c>
      <c r="FG330">
        <v>2.673</v>
      </c>
      <c r="FH330">
        <v>0.008</v>
      </c>
      <c r="FI330">
        <v>427</v>
      </c>
      <c r="FJ330">
        <v>11</v>
      </c>
      <c r="FK330">
        <v>0.49</v>
      </c>
      <c r="FL330">
        <v>0.23</v>
      </c>
      <c r="FM330">
        <v>-6.71307234153333</v>
      </c>
      <c r="FN330">
        <v>-97.7878583566985</v>
      </c>
      <c r="FO330">
        <v>9.36479642369783</v>
      </c>
      <c r="FP330">
        <v>-1</v>
      </c>
      <c r="FQ330">
        <v>3.74</v>
      </c>
      <c r="FR330">
        <v>-44.8461543356879</v>
      </c>
      <c r="FS330">
        <v>9.55732180058828</v>
      </c>
      <c r="FT330">
        <v>0</v>
      </c>
      <c r="FU330">
        <v>0.0813703266666667</v>
      </c>
      <c r="FV330">
        <v>0.728027217797553</v>
      </c>
      <c r="FW330">
        <v>0.14547997925056</v>
      </c>
      <c r="FX330">
        <v>0</v>
      </c>
      <c r="FY330">
        <v>0</v>
      </c>
      <c r="FZ330">
        <v>2</v>
      </c>
      <c r="GA330" t="s">
        <v>422</v>
      </c>
      <c r="GB330">
        <v>3.20434</v>
      </c>
      <c r="GC330">
        <v>2.75488</v>
      </c>
      <c r="GD330">
        <v>0.156866</v>
      </c>
      <c r="GE330">
        <v>0.158021</v>
      </c>
      <c r="GF330">
        <v>0.0712784</v>
      </c>
      <c r="GG330">
        <v>0.0726998</v>
      </c>
      <c r="GH330">
        <v>32822.4</v>
      </c>
      <c r="GI330">
        <v>36043.2</v>
      </c>
      <c r="GJ330">
        <v>35284.1</v>
      </c>
      <c r="GK330">
        <v>38865.9</v>
      </c>
      <c r="GL330">
        <v>46473.7</v>
      </c>
      <c r="GM330">
        <v>52029.4</v>
      </c>
      <c r="GN330">
        <v>55142</v>
      </c>
      <c r="GO330">
        <v>62307.2</v>
      </c>
      <c r="GP330">
        <v>2.1421</v>
      </c>
      <c r="GQ330">
        <v>2.29295</v>
      </c>
      <c r="GR330">
        <v>0.0957623</v>
      </c>
      <c r="GS330">
        <v>0</v>
      </c>
      <c r="GT330">
        <v>23.7493</v>
      </c>
      <c r="GU330">
        <v>999.9</v>
      </c>
      <c r="GV330">
        <v>42.309</v>
      </c>
      <c r="GW330">
        <v>25.69</v>
      </c>
      <c r="GX330">
        <v>15.497</v>
      </c>
      <c r="GY330">
        <v>55.2258</v>
      </c>
      <c r="GZ330">
        <v>35.2244</v>
      </c>
      <c r="HA330">
        <v>2</v>
      </c>
      <c r="HB330">
        <v>0.0171773</v>
      </c>
      <c r="HC330">
        <v>0</v>
      </c>
      <c r="HD330">
        <v>20.1816</v>
      </c>
      <c r="HE330">
        <v>5.20291</v>
      </c>
      <c r="HF330">
        <v>12.0099</v>
      </c>
      <c r="HG330">
        <v>4.9758</v>
      </c>
      <c r="HH330">
        <v>3.29398</v>
      </c>
      <c r="HI330">
        <v>457.3</v>
      </c>
      <c r="HJ330">
        <v>9999</v>
      </c>
      <c r="HK330">
        <v>9999</v>
      </c>
      <c r="HL330">
        <v>8593.3</v>
      </c>
      <c r="HM330">
        <v>1.86273</v>
      </c>
      <c r="HN330">
        <v>1.86782</v>
      </c>
      <c r="HO330">
        <v>1.86752</v>
      </c>
      <c r="HP330">
        <v>1.8686</v>
      </c>
      <c r="HQ330">
        <v>1.86951</v>
      </c>
      <c r="HR330">
        <v>1.86554</v>
      </c>
      <c r="HS330">
        <v>1.86673</v>
      </c>
      <c r="HT330">
        <v>1.86811</v>
      </c>
      <c r="HU330">
        <v>5</v>
      </c>
      <c r="HV330">
        <v>0</v>
      </c>
      <c r="HW330">
        <v>0</v>
      </c>
      <c r="HX330">
        <v>0</v>
      </c>
      <c r="HY330" t="s">
        <v>423</v>
      </c>
      <c r="HZ330" t="s">
        <v>424</v>
      </c>
      <c r="IA330" t="s">
        <v>425</v>
      </c>
      <c r="IB330" t="s">
        <v>425</v>
      </c>
      <c r="IC330" t="s">
        <v>425</v>
      </c>
      <c r="ID330" t="s">
        <v>425</v>
      </c>
      <c r="IE330">
        <v>0</v>
      </c>
      <c r="IF330">
        <v>100</v>
      </c>
      <c r="IG330">
        <v>100</v>
      </c>
      <c r="IH330">
        <v>3.316</v>
      </c>
      <c r="II330">
        <v>0.0824</v>
      </c>
      <c r="IJ330">
        <v>2.1281692141418</v>
      </c>
      <c r="IK330">
        <v>0.00126289029031032</v>
      </c>
      <c r="IL330">
        <v>1.41772891061911e-08</v>
      </c>
      <c r="IM330">
        <v>3.84268295795709e-11</v>
      </c>
      <c r="IN330">
        <v>-0.00961934716735676</v>
      </c>
      <c r="IO330">
        <v>-0.0181798780298593</v>
      </c>
      <c r="IP330">
        <v>0.00198435848900387</v>
      </c>
      <c r="IQ330">
        <v>-1.69116240974151e-05</v>
      </c>
      <c r="IR330">
        <v>-3</v>
      </c>
      <c r="IS330">
        <v>2251</v>
      </c>
      <c r="IT330">
        <v>1</v>
      </c>
      <c r="IU330">
        <v>27</v>
      </c>
      <c r="IV330">
        <v>6001.4</v>
      </c>
      <c r="IW330">
        <v>6001.5</v>
      </c>
      <c r="IX330">
        <v>0.148926</v>
      </c>
      <c r="IY330">
        <v>4.99756</v>
      </c>
      <c r="IZ330">
        <v>2.24854</v>
      </c>
      <c r="JA330">
        <v>2.59644</v>
      </c>
      <c r="JB330">
        <v>1.99585</v>
      </c>
      <c r="JC330">
        <v>2.2937</v>
      </c>
      <c r="JD330">
        <v>29.2402</v>
      </c>
      <c r="JE330">
        <v>14.2459</v>
      </c>
      <c r="JF330">
        <v>2</v>
      </c>
      <c r="JG330">
        <v>621.393</v>
      </c>
      <c r="JH330">
        <v>741.962</v>
      </c>
      <c r="JI330">
        <v>25.9038</v>
      </c>
      <c r="JJ330">
        <v>27.4496</v>
      </c>
      <c r="JK330">
        <v>30.0002</v>
      </c>
      <c r="JL330">
        <v>27.389</v>
      </c>
      <c r="JM330">
        <v>27.3287</v>
      </c>
      <c r="JN330">
        <v>-1</v>
      </c>
      <c r="JO330">
        <v>-30</v>
      </c>
      <c r="JP330">
        <v>-30</v>
      </c>
      <c r="JQ330">
        <v>-999.9</v>
      </c>
      <c r="JR330">
        <v>420.1</v>
      </c>
      <c r="JS330">
        <v>0</v>
      </c>
      <c r="JT330">
        <v>102.299</v>
      </c>
      <c r="JU330">
        <v>103.732</v>
      </c>
    </row>
    <row r="331" spans="1:281">
      <c r="A331">
        <v>315</v>
      </c>
      <c r="B331">
        <v>1654199300.1</v>
      </c>
      <c r="C331">
        <v>18843</v>
      </c>
      <c r="D331" t="s">
        <v>1053</v>
      </c>
      <c r="E331" t="s">
        <v>1054</v>
      </c>
      <c r="F331">
        <v>5</v>
      </c>
      <c r="G331" t="s">
        <v>417</v>
      </c>
      <c r="H331" t="s">
        <v>418</v>
      </c>
      <c r="I331">
        <v>1654199297.1</v>
      </c>
      <c r="J331">
        <f>(K331)/1000</f>
        <v>0</v>
      </c>
      <c r="K331">
        <f>IF(CZ331, AN331, AH331)</f>
        <v>0</v>
      </c>
      <c r="L331">
        <f>IF(CZ331, AI331, AG331)</f>
        <v>0</v>
      </c>
      <c r="M331">
        <f>DB331 - IF(AU331&gt;1, L331*CV331*100.0/(AW331*DP331), 0)</f>
        <v>0</v>
      </c>
      <c r="N331">
        <f>((T331-J331/2)*M331-L331)/(T331+J331/2)</f>
        <v>0</v>
      </c>
      <c r="O331">
        <f>N331*(DI331+DJ331)/1000.0</f>
        <v>0</v>
      </c>
      <c r="P331">
        <f>(DB331 - IF(AU331&gt;1, L331*CV331*100.0/(AW331*DP331), 0))*(DI331+DJ331)/1000.0</f>
        <v>0</v>
      </c>
      <c r="Q331">
        <f>2.0/((1/S331-1/R331)+SIGN(S331)*SQRT((1/S331-1/R331)*(1/S331-1/R331) + 4*CW331/((CW331+1)*(CW331+1))*(2*1/S331*1/R331-1/R331*1/R331)))</f>
        <v>0</v>
      </c>
      <c r="R331">
        <f>IF(LEFT(CX331,1)&lt;&gt;"0",IF(LEFT(CX331,1)="1",3.0,CY331),$D$5+$E$5*(DP331*DI331/($K$5*1000))+$F$5*(DP331*DI331/($K$5*1000))*MAX(MIN(CV331,$J$5),$I$5)*MAX(MIN(CV331,$J$5),$I$5)+$G$5*MAX(MIN(CV331,$J$5),$I$5)*(DP331*DI331/($K$5*1000))+$H$5*(DP331*DI331/($K$5*1000))*(DP331*DI331/($K$5*1000)))</f>
        <v>0</v>
      </c>
      <c r="S331">
        <f>J331*(1000-(1000*0.61365*exp(17.502*W331/(240.97+W331))/(DI331+DJ331)+DD331)/2)/(1000*0.61365*exp(17.502*W331/(240.97+W331))/(DI331+DJ331)-DD331)</f>
        <v>0</v>
      </c>
      <c r="T331">
        <f>1/((CW331+1)/(Q331/1.6)+1/(R331/1.37)) + CW331/((CW331+1)/(Q331/1.6) + CW331/(R331/1.37))</f>
        <v>0</v>
      </c>
      <c r="U331">
        <f>(CR331*CU331)</f>
        <v>0</v>
      </c>
      <c r="V331">
        <f>(DK331+(U331+2*0.95*5.67E-8*(((DK331+$B$7)+273)^4-(DK331+273)^4)-44100*J331)/(1.84*29.3*R331+8*0.95*5.67E-8*(DK331+273)^3))</f>
        <v>0</v>
      </c>
      <c r="W331">
        <f>($C$7*DL331+$D$7*DM331+$E$7*V331)</f>
        <v>0</v>
      </c>
      <c r="X331">
        <f>0.61365*exp(17.502*W331/(240.97+W331))</f>
        <v>0</v>
      </c>
      <c r="Y331">
        <f>(Z331/AA331*100)</f>
        <v>0</v>
      </c>
      <c r="Z331">
        <f>DD331*(DI331+DJ331)/1000</f>
        <v>0</v>
      </c>
      <c r="AA331">
        <f>0.61365*exp(17.502*DK331/(240.97+DK331))</f>
        <v>0</v>
      </c>
      <c r="AB331">
        <f>(X331-DD331*(DI331+DJ331)/1000)</f>
        <v>0</v>
      </c>
      <c r="AC331">
        <f>(-J331*44100)</f>
        <v>0</v>
      </c>
      <c r="AD331">
        <f>2*29.3*R331*0.92*(DK331-W331)</f>
        <v>0</v>
      </c>
      <c r="AE331">
        <f>2*0.95*5.67E-8*(((DK331+$B$7)+273)^4-(W331+273)^4)</f>
        <v>0</v>
      </c>
      <c r="AF331">
        <f>U331+AE331+AC331+AD331</f>
        <v>0</v>
      </c>
      <c r="AG331">
        <f>DH331*AU331*(DC331-DB331*(1000-AU331*DE331)/(1000-AU331*DD331))/(100*CV331)</f>
        <v>0</v>
      </c>
      <c r="AH331">
        <f>1000*DH331*AU331*(DD331-DE331)/(100*CV331*(1000-AU331*DD331))</f>
        <v>0</v>
      </c>
      <c r="AI331">
        <f>(AJ331 - AK331 - DI331*1E3/(8.314*(DK331+273.15)) * AM331/DH331 * AL331) * DH331/(100*CV331) * (1000 - DE331)/1000</f>
        <v>0</v>
      </c>
      <c r="AJ331">
        <v>1002.290194488</v>
      </c>
      <c r="AK331">
        <v>983.019103030303</v>
      </c>
      <c r="AL331">
        <v>4.19555433740148</v>
      </c>
      <c r="AM331">
        <v>66.9187214372058</v>
      </c>
      <c r="AN331">
        <f>(AP331 - AO331 + DI331*1E3/(8.314*(DK331+273.15)) * AR331/DH331 * AQ331) * DH331/(100*CV331) * 1000/(1000 - AP331)</f>
        <v>0</v>
      </c>
      <c r="AO331">
        <v>14.3650718779429</v>
      </c>
      <c r="AP331">
        <v>14.4073375757576</v>
      </c>
      <c r="AQ331">
        <v>-0.0202642859598746</v>
      </c>
      <c r="AR331">
        <v>78.3317993378025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MAX(0,($B$13+$C$13*DP331)/(1+$D$13*DP331)*DI331/(DK331+273)*$E$13)</f>
        <v>0</v>
      </c>
      <c r="AX331" t="s">
        <v>419</v>
      </c>
      <c r="AY331" t="s">
        <v>419</v>
      </c>
      <c r="AZ331">
        <v>0</v>
      </c>
      <c r="BA331">
        <v>0</v>
      </c>
      <c r="BB331">
        <f>1-AZ331/BA331</f>
        <v>0</v>
      </c>
      <c r="BC331">
        <v>0</v>
      </c>
      <c r="BD331" t="s">
        <v>419</v>
      </c>
      <c r="BE331" t="s">
        <v>419</v>
      </c>
      <c r="BF331">
        <v>0</v>
      </c>
      <c r="BG331">
        <v>0</v>
      </c>
      <c r="BH331">
        <f>1-BF331/BG331</f>
        <v>0</v>
      </c>
      <c r="BI331">
        <v>0.5</v>
      </c>
      <c r="BJ331">
        <f>CS331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419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f>$B$11*DQ331+$C$11*DR331+$F$11*EC331*(1-EF331)</f>
        <v>0</v>
      </c>
      <c r="CS331">
        <f>CR331*CT331</f>
        <v>0</v>
      </c>
      <c r="CT331">
        <f>($B$11*$D$9+$C$11*$D$9+$F$11*((EP331+EH331)/MAX(EP331+EH331+EQ331, 0.1)*$I$9+EQ331/MAX(EP331+EH331+EQ331, 0.1)*$J$9))/($B$11+$C$11+$F$11)</f>
        <v>0</v>
      </c>
      <c r="CU331">
        <f>($B$11*$K$9+$C$11*$K$9+$F$11*((EP331+EH331)/MAX(EP331+EH331+EQ331, 0.1)*$P$9+EQ331/MAX(EP331+EH331+EQ331, 0.1)*$Q$9))/($B$11+$C$11+$F$11)</f>
        <v>0</v>
      </c>
      <c r="CV331">
        <v>6</v>
      </c>
      <c r="CW331">
        <v>0.5</v>
      </c>
      <c r="CX331" t="s">
        <v>420</v>
      </c>
      <c r="CY331">
        <v>2</v>
      </c>
      <c r="CZ331" t="b">
        <v>1</v>
      </c>
      <c r="DA331">
        <v>1654199297.1</v>
      </c>
      <c r="DB331">
        <v>959.757727272727</v>
      </c>
      <c r="DC331">
        <v>979.136545454545</v>
      </c>
      <c r="DD331">
        <v>14.4258</v>
      </c>
      <c r="DE331">
        <v>14.3845818181818</v>
      </c>
      <c r="DF331">
        <v>956.375</v>
      </c>
      <c r="DG331">
        <v>14.3379727272727</v>
      </c>
      <c r="DH331">
        <v>600.014</v>
      </c>
      <c r="DI331">
        <v>90.4604272727273</v>
      </c>
      <c r="DJ331">
        <v>0.0998263636363636</v>
      </c>
      <c r="DK331">
        <v>25.6941818181818</v>
      </c>
      <c r="DL331">
        <v>25.3260363636364</v>
      </c>
      <c r="DM331">
        <v>999.9</v>
      </c>
      <c r="DN331">
        <v>0</v>
      </c>
      <c r="DO331">
        <v>0</v>
      </c>
      <c r="DP331">
        <v>10015.5672727273</v>
      </c>
      <c r="DQ331">
        <v>0</v>
      </c>
      <c r="DR331">
        <v>919.027363636364</v>
      </c>
      <c r="DS331">
        <v>-19.37885</v>
      </c>
      <c r="DT331">
        <v>973.805454545455</v>
      </c>
      <c r="DU331">
        <v>993.428181818182</v>
      </c>
      <c r="DV331">
        <v>0.0412014909090909</v>
      </c>
      <c r="DW331">
        <v>979.136545454545</v>
      </c>
      <c r="DX331">
        <v>14.3845818181818</v>
      </c>
      <c r="DY331">
        <v>1.30496272727273</v>
      </c>
      <c r="DZ331">
        <v>1.30123636363636</v>
      </c>
      <c r="EA331">
        <v>10.8561181818182</v>
      </c>
      <c r="EB331">
        <v>10.8128454545455</v>
      </c>
      <c r="EC331">
        <v>0</v>
      </c>
      <c r="ED331">
        <v>0</v>
      </c>
      <c r="EE331">
        <v>0</v>
      </c>
      <c r="EF331">
        <v>0</v>
      </c>
      <c r="EG331">
        <v>3.40909090909091</v>
      </c>
      <c r="EH331">
        <v>0</v>
      </c>
      <c r="EI331">
        <v>39.6818181818182</v>
      </c>
      <c r="EJ331">
        <v>0.681818181818182</v>
      </c>
      <c r="EK331">
        <v>34.312</v>
      </c>
      <c r="EL331">
        <v>39.8349090909091</v>
      </c>
      <c r="EM331">
        <v>36.4828181818182</v>
      </c>
      <c r="EN331">
        <v>39.2725454545455</v>
      </c>
      <c r="EO331">
        <v>35.4200909090909</v>
      </c>
      <c r="EP331">
        <v>0</v>
      </c>
      <c r="EQ331">
        <v>0</v>
      </c>
      <c r="ER331">
        <v>0</v>
      </c>
      <c r="ES331">
        <v>1654199301.7</v>
      </c>
      <c r="ET331">
        <v>0</v>
      </c>
      <c r="EU331">
        <v>0.269230769230769</v>
      </c>
      <c r="EV331">
        <v>16.7521368250551</v>
      </c>
      <c r="EW331">
        <v>25.145300376934</v>
      </c>
      <c r="EX331">
        <v>39.1346153846154</v>
      </c>
      <c r="EY331">
        <v>15</v>
      </c>
      <c r="EZ331">
        <v>0</v>
      </c>
      <c r="FA331" t="s">
        <v>421</v>
      </c>
      <c r="FB331">
        <v>1653839153.1</v>
      </c>
      <c r="FC331">
        <v>1653839148.6</v>
      </c>
      <c r="FD331">
        <v>0</v>
      </c>
      <c r="FE331">
        <v>0.832</v>
      </c>
      <c r="FF331">
        <v>0.044</v>
      </c>
      <c r="FG331">
        <v>2.673</v>
      </c>
      <c r="FH331">
        <v>0.008</v>
      </c>
      <c r="FI331">
        <v>427</v>
      </c>
      <c r="FJ331">
        <v>11</v>
      </c>
      <c r="FK331">
        <v>0.49</v>
      </c>
      <c r="FL331">
        <v>0.23</v>
      </c>
      <c r="FM331">
        <v>-8.06672612903226</v>
      </c>
      <c r="FN331">
        <v>-77.5364796774194</v>
      </c>
      <c r="FO331">
        <v>8.64219789614315</v>
      </c>
      <c r="FP331">
        <v>-1</v>
      </c>
      <c r="FQ331">
        <v>-1.25</v>
      </c>
      <c r="FR331">
        <v>10.6495727093471</v>
      </c>
      <c r="FS331">
        <v>11.3402363969391</v>
      </c>
      <c r="FT331">
        <v>0</v>
      </c>
      <c r="FU331">
        <v>0.0258404238709677</v>
      </c>
      <c r="FV331">
        <v>1.14057886451613</v>
      </c>
      <c r="FW331">
        <v>0.124856751745707</v>
      </c>
      <c r="FX331">
        <v>0</v>
      </c>
      <c r="FY331">
        <v>0</v>
      </c>
      <c r="FZ331">
        <v>2</v>
      </c>
      <c r="GA331" t="s">
        <v>422</v>
      </c>
      <c r="GB331">
        <v>3.20424</v>
      </c>
      <c r="GC331">
        <v>2.75498</v>
      </c>
      <c r="GD331">
        <v>0.163375</v>
      </c>
      <c r="GE331">
        <v>0.164804</v>
      </c>
      <c r="GF331">
        <v>0.0719593</v>
      </c>
      <c r="GG331">
        <v>0.0732353</v>
      </c>
      <c r="GH331">
        <v>32569.1</v>
      </c>
      <c r="GI331">
        <v>35752.3</v>
      </c>
      <c r="GJ331">
        <v>35284.1</v>
      </c>
      <c r="GK331">
        <v>38865.2</v>
      </c>
      <c r="GL331">
        <v>46439.8</v>
      </c>
      <c r="GM331">
        <v>51998.6</v>
      </c>
      <c r="GN331">
        <v>55142.5</v>
      </c>
      <c r="GO331">
        <v>62306.3</v>
      </c>
      <c r="GP331">
        <v>2.142</v>
      </c>
      <c r="GQ331">
        <v>2.29287</v>
      </c>
      <c r="GR331">
        <v>0.0953302</v>
      </c>
      <c r="GS331">
        <v>0</v>
      </c>
      <c r="GT331">
        <v>23.7613</v>
      </c>
      <c r="GU331">
        <v>999.9</v>
      </c>
      <c r="GV331">
        <v>42.406</v>
      </c>
      <c r="GW331">
        <v>25.76</v>
      </c>
      <c r="GX331">
        <v>15.5949</v>
      </c>
      <c r="GY331">
        <v>55.0158</v>
      </c>
      <c r="GZ331">
        <v>35.3766</v>
      </c>
      <c r="HA331">
        <v>2</v>
      </c>
      <c r="HB331">
        <v>0.01797</v>
      </c>
      <c r="HC331">
        <v>0</v>
      </c>
      <c r="HD331">
        <v>20.1816</v>
      </c>
      <c r="HE331">
        <v>5.19932</v>
      </c>
      <c r="HF331">
        <v>12.0099</v>
      </c>
      <c r="HG331">
        <v>4.97575</v>
      </c>
      <c r="HH331">
        <v>3.29395</v>
      </c>
      <c r="HI331">
        <v>457.3</v>
      </c>
      <c r="HJ331">
        <v>9999</v>
      </c>
      <c r="HK331">
        <v>9999</v>
      </c>
      <c r="HL331">
        <v>8593.3</v>
      </c>
      <c r="HM331">
        <v>1.86267</v>
      </c>
      <c r="HN331">
        <v>1.86783</v>
      </c>
      <c r="HO331">
        <v>1.86752</v>
      </c>
      <c r="HP331">
        <v>1.86863</v>
      </c>
      <c r="HQ331">
        <v>1.86951</v>
      </c>
      <c r="HR331">
        <v>1.86554</v>
      </c>
      <c r="HS331">
        <v>1.86672</v>
      </c>
      <c r="HT331">
        <v>1.86812</v>
      </c>
      <c r="HU331">
        <v>5</v>
      </c>
      <c r="HV331">
        <v>0</v>
      </c>
      <c r="HW331">
        <v>0</v>
      </c>
      <c r="HX331">
        <v>0</v>
      </c>
      <c r="HY331" t="s">
        <v>423</v>
      </c>
      <c r="HZ331" t="s">
        <v>424</v>
      </c>
      <c r="IA331" t="s">
        <v>425</v>
      </c>
      <c r="IB331" t="s">
        <v>425</v>
      </c>
      <c r="IC331" t="s">
        <v>425</v>
      </c>
      <c r="ID331" t="s">
        <v>425</v>
      </c>
      <c r="IE331">
        <v>0</v>
      </c>
      <c r="IF331">
        <v>100</v>
      </c>
      <c r="IG331">
        <v>100</v>
      </c>
      <c r="IH331">
        <v>3.397</v>
      </c>
      <c r="II331">
        <v>0.0876</v>
      </c>
      <c r="IJ331">
        <v>2.1281692141418</v>
      </c>
      <c r="IK331">
        <v>0.00126289029031032</v>
      </c>
      <c r="IL331">
        <v>1.41772891061911e-08</v>
      </c>
      <c r="IM331">
        <v>3.84268295795709e-11</v>
      </c>
      <c r="IN331">
        <v>-0.00961934716735676</v>
      </c>
      <c r="IO331">
        <v>-0.0181798780298593</v>
      </c>
      <c r="IP331">
        <v>0.00198435848900387</v>
      </c>
      <c r="IQ331">
        <v>-1.69116240974151e-05</v>
      </c>
      <c r="IR331">
        <v>-3</v>
      </c>
      <c r="IS331">
        <v>2251</v>
      </c>
      <c r="IT331">
        <v>1</v>
      </c>
      <c r="IU331">
        <v>27</v>
      </c>
      <c r="IV331">
        <v>6002.4</v>
      </c>
      <c r="IW331">
        <v>6002.5</v>
      </c>
      <c r="IX331">
        <v>0.148926</v>
      </c>
      <c r="IY331">
        <v>4.99756</v>
      </c>
      <c r="IZ331">
        <v>2.24854</v>
      </c>
      <c r="JA331">
        <v>2.59766</v>
      </c>
      <c r="JB331">
        <v>1.99585</v>
      </c>
      <c r="JC331">
        <v>2.40723</v>
      </c>
      <c r="JD331">
        <v>29.2614</v>
      </c>
      <c r="JE331">
        <v>14.2546</v>
      </c>
      <c r="JF331">
        <v>2</v>
      </c>
      <c r="JG331">
        <v>621.497</v>
      </c>
      <c r="JH331">
        <v>742.104</v>
      </c>
      <c r="JI331">
        <v>25.9171</v>
      </c>
      <c r="JJ331">
        <v>27.4639</v>
      </c>
      <c r="JK331">
        <v>30.0002</v>
      </c>
      <c r="JL331">
        <v>27.4052</v>
      </c>
      <c r="JM331">
        <v>27.3443</v>
      </c>
      <c r="JN331">
        <v>-1</v>
      </c>
      <c r="JO331">
        <v>-30</v>
      </c>
      <c r="JP331">
        <v>-30</v>
      </c>
      <c r="JQ331">
        <v>-999.9</v>
      </c>
      <c r="JR331">
        <v>420.1</v>
      </c>
      <c r="JS331">
        <v>0</v>
      </c>
      <c r="JT331">
        <v>102.3</v>
      </c>
      <c r="JU331">
        <v>103.73</v>
      </c>
    </row>
    <row r="332" spans="1:281">
      <c r="A332">
        <v>316</v>
      </c>
      <c r="B332">
        <v>1654199360.1</v>
      </c>
      <c r="C332">
        <v>18903</v>
      </c>
      <c r="D332" t="s">
        <v>1055</v>
      </c>
      <c r="E332" t="s">
        <v>1056</v>
      </c>
      <c r="F332">
        <v>5</v>
      </c>
      <c r="G332" t="s">
        <v>417</v>
      </c>
      <c r="H332" t="s">
        <v>418</v>
      </c>
      <c r="I332">
        <v>1654199357.1</v>
      </c>
      <c r="J332">
        <f>(K332)/1000</f>
        <v>0</v>
      </c>
      <c r="K332">
        <f>IF(CZ332, AN332, AH332)</f>
        <v>0</v>
      </c>
      <c r="L332">
        <f>IF(CZ332, AI332, AG332)</f>
        <v>0</v>
      </c>
      <c r="M332">
        <f>DB332 - IF(AU332&gt;1, L332*CV332*100.0/(AW332*DP332), 0)</f>
        <v>0</v>
      </c>
      <c r="N332">
        <f>((T332-J332/2)*M332-L332)/(T332+J332/2)</f>
        <v>0</v>
      </c>
      <c r="O332">
        <f>N332*(DI332+DJ332)/1000.0</f>
        <v>0</v>
      </c>
      <c r="P332">
        <f>(DB332 - IF(AU332&gt;1, L332*CV332*100.0/(AW332*DP332), 0))*(DI332+DJ332)/1000.0</f>
        <v>0</v>
      </c>
      <c r="Q332">
        <f>2.0/((1/S332-1/R332)+SIGN(S332)*SQRT((1/S332-1/R332)*(1/S332-1/R332) + 4*CW332/((CW332+1)*(CW332+1))*(2*1/S332*1/R332-1/R332*1/R332)))</f>
        <v>0</v>
      </c>
      <c r="R332">
        <f>IF(LEFT(CX332,1)&lt;&gt;"0",IF(LEFT(CX332,1)="1",3.0,CY332),$D$5+$E$5*(DP332*DI332/($K$5*1000))+$F$5*(DP332*DI332/($K$5*1000))*MAX(MIN(CV332,$J$5),$I$5)*MAX(MIN(CV332,$J$5),$I$5)+$G$5*MAX(MIN(CV332,$J$5),$I$5)*(DP332*DI332/($K$5*1000))+$H$5*(DP332*DI332/($K$5*1000))*(DP332*DI332/($K$5*1000)))</f>
        <v>0</v>
      </c>
      <c r="S332">
        <f>J332*(1000-(1000*0.61365*exp(17.502*W332/(240.97+W332))/(DI332+DJ332)+DD332)/2)/(1000*0.61365*exp(17.502*W332/(240.97+W332))/(DI332+DJ332)-DD332)</f>
        <v>0</v>
      </c>
      <c r="T332">
        <f>1/((CW332+1)/(Q332/1.6)+1/(R332/1.37)) + CW332/((CW332+1)/(Q332/1.6) + CW332/(R332/1.37))</f>
        <v>0</v>
      </c>
      <c r="U332">
        <f>(CR332*CU332)</f>
        <v>0</v>
      </c>
      <c r="V332">
        <f>(DK332+(U332+2*0.95*5.67E-8*(((DK332+$B$7)+273)^4-(DK332+273)^4)-44100*J332)/(1.84*29.3*R332+8*0.95*5.67E-8*(DK332+273)^3))</f>
        <v>0</v>
      </c>
      <c r="W332">
        <f>($C$7*DL332+$D$7*DM332+$E$7*V332)</f>
        <v>0</v>
      </c>
      <c r="X332">
        <f>0.61365*exp(17.502*W332/(240.97+W332))</f>
        <v>0</v>
      </c>
      <c r="Y332">
        <f>(Z332/AA332*100)</f>
        <v>0</v>
      </c>
      <c r="Z332">
        <f>DD332*(DI332+DJ332)/1000</f>
        <v>0</v>
      </c>
      <c r="AA332">
        <f>0.61365*exp(17.502*DK332/(240.97+DK332))</f>
        <v>0</v>
      </c>
      <c r="AB332">
        <f>(X332-DD332*(DI332+DJ332)/1000)</f>
        <v>0</v>
      </c>
      <c r="AC332">
        <f>(-J332*44100)</f>
        <v>0</v>
      </c>
      <c r="AD332">
        <f>2*29.3*R332*0.92*(DK332-W332)</f>
        <v>0</v>
      </c>
      <c r="AE332">
        <f>2*0.95*5.67E-8*(((DK332+$B$7)+273)^4-(W332+273)^4)</f>
        <v>0</v>
      </c>
      <c r="AF332">
        <f>U332+AE332+AC332+AD332</f>
        <v>0</v>
      </c>
      <c r="AG332">
        <f>DH332*AU332*(DC332-DB332*(1000-AU332*DE332)/(1000-AU332*DD332))/(100*CV332)</f>
        <v>0</v>
      </c>
      <c r="AH332">
        <f>1000*DH332*AU332*(DD332-DE332)/(100*CV332*(1000-AU332*DD332))</f>
        <v>0</v>
      </c>
      <c r="AI332">
        <f>(AJ332 - AK332 - DI332*1E3/(8.314*(DK332+273.15)) * AM332/DH332 * AL332) * DH332/(100*CV332) * (1000 - DE332)/1000</f>
        <v>0</v>
      </c>
      <c r="AJ332">
        <v>976.131699205924</v>
      </c>
      <c r="AK332">
        <v>978.391799999999</v>
      </c>
      <c r="AL332">
        <v>-0.778355392201522</v>
      </c>
      <c r="AM332">
        <v>66.9187214372058</v>
      </c>
      <c r="AN332">
        <f>(AP332 - AO332 + DI332*1E3/(8.314*(DK332+273.15)) * AR332/DH332 * AQ332) * DH332/(100*CV332) * 1000/(1000 - AP332)</f>
        <v>0</v>
      </c>
      <c r="AO332">
        <v>14.2193284541669</v>
      </c>
      <c r="AP332">
        <v>14.2821533333333</v>
      </c>
      <c r="AQ332">
        <v>-0.0258372017487379</v>
      </c>
      <c r="AR332">
        <v>78.3317993378025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MAX(0,($B$13+$C$13*DP332)/(1+$D$13*DP332)*DI332/(DK332+273)*$E$13)</f>
        <v>0</v>
      </c>
      <c r="AX332" t="s">
        <v>419</v>
      </c>
      <c r="AY332" t="s">
        <v>419</v>
      </c>
      <c r="AZ332">
        <v>0</v>
      </c>
      <c r="BA332">
        <v>0</v>
      </c>
      <c r="BB332">
        <f>1-AZ332/BA332</f>
        <v>0</v>
      </c>
      <c r="BC332">
        <v>0</v>
      </c>
      <c r="BD332" t="s">
        <v>419</v>
      </c>
      <c r="BE332" t="s">
        <v>419</v>
      </c>
      <c r="BF332">
        <v>0</v>
      </c>
      <c r="BG332">
        <v>0</v>
      </c>
      <c r="BH332">
        <f>1-BF332/BG332</f>
        <v>0</v>
      </c>
      <c r="BI332">
        <v>0.5</v>
      </c>
      <c r="BJ332">
        <f>CS332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419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f>$B$11*DQ332+$C$11*DR332+$F$11*EC332*(1-EF332)</f>
        <v>0</v>
      </c>
      <c r="CS332">
        <f>CR332*CT332</f>
        <v>0</v>
      </c>
      <c r="CT332">
        <f>($B$11*$D$9+$C$11*$D$9+$F$11*((EP332+EH332)/MAX(EP332+EH332+EQ332, 0.1)*$I$9+EQ332/MAX(EP332+EH332+EQ332, 0.1)*$J$9))/($B$11+$C$11+$F$11)</f>
        <v>0</v>
      </c>
      <c r="CU332">
        <f>($B$11*$K$9+$C$11*$K$9+$F$11*((EP332+EH332)/MAX(EP332+EH332+EQ332, 0.1)*$P$9+EQ332/MAX(EP332+EH332+EQ332, 0.1)*$Q$9))/($B$11+$C$11+$F$11)</f>
        <v>0</v>
      </c>
      <c r="CV332">
        <v>6</v>
      </c>
      <c r="CW332">
        <v>0.5</v>
      </c>
      <c r="CX332" t="s">
        <v>420</v>
      </c>
      <c r="CY332">
        <v>2</v>
      </c>
      <c r="CZ332" t="b">
        <v>1</v>
      </c>
      <c r="DA332">
        <v>1654199357.1</v>
      </c>
      <c r="DB332">
        <v>966.342818181818</v>
      </c>
      <c r="DC332">
        <v>962.669272727273</v>
      </c>
      <c r="DD332">
        <v>14.3081727272727</v>
      </c>
      <c r="DE332">
        <v>14.2381909090909</v>
      </c>
      <c r="DF332">
        <v>962.951</v>
      </c>
      <c r="DG332">
        <v>14.2235909090909</v>
      </c>
      <c r="DH332">
        <v>599.999818181818</v>
      </c>
      <c r="DI332">
        <v>90.4575181818182</v>
      </c>
      <c r="DJ332">
        <v>0.100030909090909</v>
      </c>
      <c r="DK332">
        <v>25.7083181818182</v>
      </c>
      <c r="DL332">
        <v>25.3307818181818</v>
      </c>
      <c r="DM332">
        <v>999.9</v>
      </c>
      <c r="DN332">
        <v>0</v>
      </c>
      <c r="DO332">
        <v>0</v>
      </c>
      <c r="DP332">
        <v>9998.85909090909</v>
      </c>
      <c r="DQ332">
        <v>0</v>
      </c>
      <c r="DR332">
        <v>919.090454545454</v>
      </c>
      <c r="DS332">
        <v>3.67343272727273</v>
      </c>
      <c r="DT332">
        <v>980.370181818182</v>
      </c>
      <c r="DU332">
        <v>976.574</v>
      </c>
      <c r="DV332">
        <v>0.0699933909090909</v>
      </c>
      <c r="DW332">
        <v>962.669272727273</v>
      </c>
      <c r="DX332">
        <v>14.2381909090909</v>
      </c>
      <c r="DY332">
        <v>1.29428363636364</v>
      </c>
      <c r="DZ332">
        <v>1.28795181818182</v>
      </c>
      <c r="EA332">
        <v>10.7325909090909</v>
      </c>
      <c r="EB332">
        <v>10.6586</v>
      </c>
      <c r="EC332">
        <v>0</v>
      </c>
      <c r="ED332">
        <v>0</v>
      </c>
      <c r="EE332">
        <v>0</v>
      </c>
      <c r="EF332">
        <v>0</v>
      </c>
      <c r="EG332">
        <v>-6.22727272727273</v>
      </c>
      <c r="EH332">
        <v>0</v>
      </c>
      <c r="EI332">
        <v>38.6818181818182</v>
      </c>
      <c r="EJ332">
        <v>-1.31818181818182</v>
      </c>
      <c r="EK332">
        <v>34.437</v>
      </c>
      <c r="EL332">
        <v>40.375</v>
      </c>
      <c r="EM332">
        <v>36.687</v>
      </c>
      <c r="EN332">
        <v>40.0963636363636</v>
      </c>
      <c r="EO332">
        <v>35.625</v>
      </c>
      <c r="EP332">
        <v>0</v>
      </c>
      <c r="EQ332">
        <v>0</v>
      </c>
      <c r="ER332">
        <v>0</v>
      </c>
      <c r="ES332">
        <v>1654199361.7</v>
      </c>
      <c r="ET332">
        <v>0</v>
      </c>
      <c r="EU332">
        <v>-1.82692307692308</v>
      </c>
      <c r="EV332">
        <v>10.7521362903245</v>
      </c>
      <c r="EW332">
        <v>34.3418800061657</v>
      </c>
      <c r="EX332">
        <v>34.8653846153846</v>
      </c>
      <c r="EY332">
        <v>15</v>
      </c>
      <c r="EZ332">
        <v>0</v>
      </c>
      <c r="FA332" t="s">
        <v>421</v>
      </c>
      <c r="FB332">
        <v>1653839153.1</v>
      </c>
      <c r="FC332">
        <v>1653839148.6</v>
      </c>
      <c r="FD332">
        <v>0</v>
      </c>
      <c r="FE332">
        <v>0.832</v>
      </c>
      <c r="FF332">
        <v>0.044</v>
      </c>
      <c r="FG332">
        <v>2.673</v>
      </c>
      <c r="FH332">
        <v>0.008</v>
      </c>
      <c r="FI332">
        <v>427</v>
      </c>
      <c r="FJ332">
        <v>11</v>
      </c>
      <c r="FK332">
        <v>0.49</v>
      </c>
      <c r="FL332">
        <v>0.23</v>
      </c>
      <c r="FM332">
        <v>3.824338</v>
      </c>
      <c r="FN332">
        <v>-1.39934255839823</v>
      </c>
      <c r="FO332">
        <v>0.127600193688463</v>
      </c>
      <c r="FP332">
        <v>-1</v>
      </c>
      <c r="FQ332">
        <v>-0.54</v>
      </c>
      <c r="FR332">
        <v>-20.00000114013</v>
      </c>
      <c r="FS332">
        <v>13.9175572569327</v>
      </c>
      <c r="FT332">
        <v>0</v>
      </c>
      <c r="FU332">
        <v>0.08248083</v>
      </c>
      <c r="FV332">
        <v>0.796547103003337</v>
      </c>
      <c r="FW332">
        <v>0.14133608467391</v>
      </c>
      <c r="FX332">
        <v>0</v>
      </c>
      <c r="FY332">
        <v>0</v>
      </c>
      <c r="FZ332">
        <v>2</v>
      </c>
      <c r="GA332" t="s">
        <v>422</v>
      </c>
      <c r="GB332">
        <v>3.20434</v>
      </c>
      <c r="GC332">
        <v>2.75477</v>
      </c>
      <c r="GD332">
        <v>0.162692</v>
      </c>
      <c r="GE332">
        <v>0.162633</v>
      </c>
      <c r="GF332">
        <v>0.0715004</v>
      </c>
      <c r="GG332">
        <v>0.0727866</v>
      </c>
      <c r="GH332">
        <v>32594.4</v>
      </c>
      <c r="GI332">
        <v>35844.3</v>
      </c>
      <c r="GJ332">
        <v>35282.8</v>
      </c>
      <c r="GK332">
        <v>38864.4</v>
      </c>
      <c r="GL332">
        <v>46461.5</v>
      </c>
      <c r="GM332">
        <v>52022.5</v>
      </c>
      <c r="GN332">
        <v>55140.8</v>
      </c>
      <c r="GO332">
        <v>62304.7</v>
      </c>
      <c r="GP332">
        <v>2.1419</v>
      </c>
      <c r="GQ332">
        <v>2.29188</v>
      </c>
      <c r="GR332">
        <v>0.0945926</v>
      </c>
      <c r="GS332">
        <v>0</v>
      </c>
      <c r="GT332">
        <v>23.7793</v>
      </c>
      <c r="GU332">
        <v>999.9</v>
      </c>
      <c r="GV332">
        <v>42.156</v>
      </c>
      <c r="GW332">
        <v>25.831</v>
      </c>
      <c r="GX332">
        <v>15.5682</v>
      </c>
      <c r="GY332">
        <v>54.5358</v>
      </c>
      <c r="GZ332">
        <v>35.2123</v>
      </c>
      <c r="HA332">
        <v>2</v>
      </c>
      <c r="HB332">
        <v>0.0189329</v>
      </c>
      <c r="HC332">
        <v>0</v>
      </c>
      <c r="HD332">
        <v>20.1814</v>
      </c>
      <c r="HE332">
        <v>5.20291</v>
      </c>
      <c r="HF332">
        <v>12.0099</v>
      </c>
      <c r="HG332">
        <v>4.97575</v>
      </c>
      <c r="HH332">
        <v>3.29393</v>
      </c>
      <c r="HI332">
        <v>457.4</v>
      </c>
      <c r="HJ332">
        <v>9999</v>
      </c>
      <c r="HK332">
        <v>9999</v>
      </c>
      <c r="HL332">
        <v>8593.3</v>
      </c>
      <c r="HM332">
        <v>1.86268</v>
      </c>
      <c r="HN332">
        <v>1.86783</v>
      </c>
      <c r="HO332">
        <v>1.86752</v>
      </c>
      <c r="HP332">
        <v>1.8686</v>
      </c>
      <c r="HQ332">
        <v>1.86951</v>
      </c>
      <c r="HR332">
        <v>1.86557</v>
      </c>
      <c r="HS332">
        <v>1.86676</v>
      </c>
      <c r="HT332">
        <v>1.86813</v>
      </c>
      <c r="HU332">
        <v>5</v>
      </c>
      <c r="HV332">
        <v>0</v>
      </c>
      <c r="HW332">
        <v>0</v>
      </c>
      <c r="HX332">
        <v>0</v>
      </c>
      <c r="HY332" t="s">
        <v>423</v>
      </c>
      <c r="HZ332" t="s">
        <v>424</v>
      </c>
      <c r="IA332" t="s">
        <v>425</v>
      </c>
      <c r="IB332" t="s">
        <v>425</v>
      </c>
      <c r="IC332" t="s">
        <v>425</v>
      </c>
      <c r="ID332" t="s">
        <v>425</v>
      </c>
      <c r="IE332">
        <v>0</v>
      </c>
      <c r="IF332">
        <v>100</v>
      </c>
      <c r="IG332">
        <v>100</v>
      </c>
      <c r="IH332">
        <v>3.389</v>
      </c>
      <c r="II332">
        <v>0.0841</v>
      </c>
      <c r="IJ332">
        <v>2.1281692141418</v>
      </c>
      <c r="IK332">
        <v>0.00126289029031032</v>
      </c>
      <c r="IL332">
        <v>1.41772891061911e-08</v>
      </c>
      <c r="IM332">
        <v>3.84268295795709e-11</v>
      </c>
      <c r="IN332">
        <v>-0.00961934716735676</v>
      </c>
      <c r="IO332">
        <v>-0.0181798780298593</v>
      </c>
      <c r="IP332">
        <v>0.00198435848900387</v>
      </c>
      <c r="IQ332">
        <v>-1.69116240974151e-05</v>
      </c>
      <c r="IR332">
        <v>-3</v>
      </c>
      <c r="IS332">
        <v>2251</v>
      </c>
      <c r="IT332">
        <v>1</v>
      </c>
      <c r="IU332">
        <v>27</v>
      </c>
      <c r="IV332">
        <v>6003.4</v>
      </c>
      <c r="IW332">
        <v>6003.5</v>
      </c>
      <c r="IX332">
        <v>0.148926</v>
      </c>
      <c r="IY332">
        <v>4.99756</v>
      </c>
      <c r="IZ332">
        <v>2.24854</v>
      </c>
      <c r="JA332">
        <v>2.59766</v>
      </c>
      <c r="JB332">
        <v>1.99585</v>
      </c>
      <c r="JC332">
        <v>2.38281</v>
      </c>
      <c r="JD332">
        <v>29.3039</v>
      </c>
      <c r="JE332">
        <v>14.2546</v>
      </c>
      <c r="JF332">
        <v>2</v>
      </c>
      <c r="JG332">
        <v>621.584</v>
      </c>
      <c r="JH332">
        <v>741.4</v>
      </c>
      <c r="JI332">
        <v>25.9306</v>
      </c>
      <c r="JJ332">
        <v>27.4779</v>
      </c>
      <c r="JK332">
        <v>30</v>
      </c>
      <c r="JL332">
        <v>27.4199</v>
      </c>
      <c r="JM332">
        <v>27.3592</v>
      </c>
      <c r="JN332">
        <v>-1</v>
      </c>
      <c r="JO332">
        <v>-30</v>
      </c>
      <c r="JP332">
        <v>-30</v>
      </c>
      <c r="JQ332">
        <v>-999.9</v>
      </c>
      <c r="JR332">
        <v>420.1</v>
      </c>
      <c r="JS332">
        <v>0</v>
      </c>
      <c r="JT332">
        <v>102.297</v>
      </c>
      <c r="JU332">
        <v>103.728</v>
      </c>
    </row>
    <row r="333" spans="1:281">
      <c r="A333">
        <v>317</v>
      </c>
      <c r="B333">
        <v>1654199420.1</v>
      </c>
      <c r="C333">
        <v>18963</v>
      </c>
      <c r="D333" t="s">
        <v>1057</v>
      </c>
      <c r="E333" t="s">
        <v>1058</v>
      </c>
      <c r="F333">
        <v>5</v>
      </c>
      <c r="G333" t="s">
        <v>417</v>
      </c>
      <c r="H333" t="s">
        <v>418</v>
      </c>
      <c r="I333">
        <v>1654199417.1</v>
      </c>
      <c r="J333">
        <f>(K333)/1000</f>
        <v>0</v>
      </c>
      <c r="K333">
        <f>IF(CZ333, AN333, AH333)</f>
        <v>0</v>
      </c>
      <c r="L333">
        <f>IF(CZ333, AI333, AG333)</f>
        <v>0</v>
      </c>
      <c r="M333">
        <f>DB333 - IF(AU333&gt;1, L333*CV333*100.0/(AW333*DP333), 0)</f>
        <v>0</v>
      </c>
      <c r="N333">
        <f>((T333-J333/2)*M333-L333)/(T333+J333/2)</f>
        <v>0</v>
      </c>
      <c r="O333">
        <f>N333*(DI333+DJ333)/1000.0</f>
        <v>0</v>
      </c>
      <c r="P333">
        <f>(DB333 - IF(AU333&gt;1, L333*CV333*100.0/(AW333*DP333), 0))*(DI333+DJ333)/1000.0</f>
        <v>0</v>
      </c>
      <c r="Q333">
        <f>2.0/((1/S333-1/R333)+SIGN(S333)*SQRT((1/S333-1/R333)*(1/S333-1/R333) + 4*CW333/((CW333+1)*(CW333+1))*(2*1/S333*1/R333-1/R333*1/R333)))</f>
        <v>0</v>
      </c>
      <c r="R333">
        <f>IF(LEFT(CX333,1)&lt;&gt;"0",IF(LEFT(CX333,1)="1",3.0,CY333),$D$5+$E$5*(DP333*DI333/($K$5*1000))+$F$5*(DP333*DI333/($K$5*1000))*MAX(MIN(CV333,$J$5),$I$5)*MAX(MIN(CV333,$J$5),$I$5)+$G$5*MAX(MIN(CV333,$J$5),$I$5)*(DP333*DI333/($K$5*1000))+$H$5*(DP333*DI333/($K$5*1000))*(DP333*DI333/($K$5*1000)))</f>
        <v>0</v>
      </c>
      <c r="S333">
        <f>J333*(1000-(1000*0.61365*exp(17.502*W333/(240.97+W333))/(DI333+DJ333)+DD333)/2)/(1000*0.61365*exp(17.502*W333/(240.97+W333))/(DI333+DJ333)-DD333)</f>
        <v>0</v>
      </c>
      <c r="T333">
        <f>1/((CW333+1)/(Q333/1.6)+1/(R333/1.37)) + CW333/((CW333+1)/(Q333/1.6) + CW333/(R333/1.37))</f>
        <v>0</v>
      </c>
      <c r="U333">
        <f>(CR333*CU333)</f>
        <v>0</v>
      </c>
      <c r="V333">
        <f>(DK333+(U333+2*0.95*5.67E-8*(((DK333+$B$7)+273)^4-(DK333+273)^4)-44100*J333)/(1.84*29.3*R333+8*0.95*5.67E-8*(DK333+273)^3))</f>
        <v>0</v>
      </c>
      <c r="W333">
        <f>($C$7*DL333+$D$7*DM333+$E$7*V333)</f>
        <v>0</v>
      </c>
      <c r="X333">
        <f>0.61365*exp(17.502*W333/(240.97+W333))</f>
        <v>0</v>
      </c>
      <c r="Y333">
        <f>(Z333/AA333*100)</f>
        <v>0</v>
      </c>
      <c r="Z333">
        <f>DD333*(DI333+DJ333)/1000</f>
        <v>0</v>
      </c>
      <c r="AA333">
        <f>0.61365*exp(17.502*DK333/(240.97+DK333))</f>
        <v>0</v>
      </c>
      <c r="AB333">
        <f>(X333-DD333*(DI333+DJ333)/1000)</f>
        <v>0</v>
      </c>
      <c r="AC333">
        <f>(-J333*44100)</f>
        <v>0</v>
      </c>
      <c r="AD333">
        <f>2*29.3*R333*0.92*(DK333-W333)</f>
        <v>0</v>
      </c>
      <c r="AE333">
        <f>2*0.95*5.67E-8*(((DK333+$B$7)+273)^4-(W333+273)^4)</f>
        <v>0</v>
      </c>
      <c r="AF333">
        <f>U333+AE333+AC333+AD333</f>
        <v>0</v>
      </c>
      <c r="AG333">
        <f>DH333*AU333*(DC333-DB333*(1000-AU333*DE333)/(1000-AU333*DD333))/(100*CV333)</f>
        <v>0</v>
      </c>
      <c r="AH333">
        <f>1000*DH333*AU333*(DD333-DE333)/(100*CV333*(1000-AU333*DD333))</f>
        <v>0</v>
      </c>
      <c r="AI333">
        <f>(AJ333 - AK333 - DI333*1E3/(8.314*(DK333+273.15)) * AM333/DH333 * AL333) * DH333/(100*CV333) * (1000 - DE333)/1000</f>
        <v>0</v>
      </c>
      <c r="AJ333">
        <v>927.401726150242</v>
      </c>
      <c r="AK333">
        <v>929.619042424243</v>
      </c>
      <c r="AL333">
        <v>-0.7543589813379</v>
      </c>
      <c r="AM333">
        <v>66.9187214372058</v>
      </c>
      <c r="AN333">
        <f>(AP333 - AO333 + DI333*1E3/(8.314*(DK333+273.15)) * AR333/DH333 * AQ333) * DH333/(100*CV333) * 1000/(1000 - AP333)</f>
        <v>0</v>
      </c>
      <c r="AO333">
        <v>14.3525406225404</v>
      </c>
      <c r="AP333">
        <v>14.3969806060606</v>
      </c>
      <c r="AQ333">
        <v>-0.021093218388511</v>
      </c>
      <c r="AR333">
        <v>78.3317993378025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MAX(0,($B$13+$C$13*DP333)/(1+$D$13*DP333)*DI333/(DK333+273)*$E$13)</f>
        <v>0</v>
      </c>
      <c r="AX333" t="s">
        <v>419</v>
      </c>
      <c r="AY333" t="s">
        <v>419</v>
      </c>
      <c r="AZ333">
        <v>0</v>
      </c>
      <c r="BA333">
        <v>0</v>
      </c>
      <c r="BB333">
        <f>1-AZ333/BA333</f>
        <v>0</v>
      </c>
      <c r="BC333">
        <v>0</v>
      </c>
      <c r="BD333" t="s">
        <v>419</v>
      </c>
      <c r="BE333" t="s">
        <v>419</v>
      </c>
      <c r="BF333">
        <v>0</v>
      </c>
      <c r="BG333">
        <v>0</v>
      </c>
      <c r="BH333">
        <f>1-BF333/BG333</f>
        <v>0</v>
      </c>
      <c r="BI333">
        <v>0.5</v>
      </c>
      <c r="BJ333">
        <f>CS333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419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f>$B$11*DQ333+$C$11*DR333+$F$11*EC333*(1-EF333)</f>
        <v>0</v>
      </c>
      <c r="CS333">
        <f>CR333*CT333</f>
        <v>0</v>
      </c>
      <c r="CT333">
        <f>($B$11*$D$9+$C$11*$D$9+$F$11*((EP333+EH333)/MAX(EP333+EH333+EQ333, 0.1)*$I$9+EQ333/MAX(EP333+EH333+EQ333, 0.1)*$J$9))/($B$11+$C$11+$F$11)</f>
        <v>0</v>
      </c>
      <c r="CU333">
        <f>($B$11*$K$9+$C$11*$K$9+$F$11*((EP333+EH333)/MAX(EP333+EH333+EQ333, 0.1)*$P$9+EQ333/MAX(EP333+EH333+EQ333, 0.1)*$Q$9))/($B$11+$C$11+$F$11)</f>
        <v>0</v>
      </c>
      <c r="CV333">
        <v>6</v>
      </c>
      <c r="CW333">
        <v>0.5</v>
      </c>
      <c r="CX333" t="s">
        <v>420</v>
      </c>
      <c r="CY333">
        <v>2</v>
      </c>
      <c r="CZ333" t="b">
        <v>1</v>
      </c>
      <c r="DA333">
        <v>1654199417.1</v>
      </c>
      <c r="DB333">
        <v>918.088818181818</v>
      </c>
      <c r="DC333">
        <v>914.508</v>
      </c>
      <c r="DD333">
        <v>14.4172545454545</v>
      </c>
      <c r="DE333">
        <v>14.3726545454545</v>
      </c>
      <c r="DF333">
        <v>914.764090909091</v>
      </c>
      <c r="DG333">
        <v>14.3297090909091</v>
      </c>
      <c r="DH333">
        <v>600.013818181818</v>
      </c>
      <c r="DI333">
        <v>90.4539727272727</v>
      </c>
      <c r="DJ333">
        <v>0.100021554545455</v>
      </c>
      <c r="DK333">
        <v>25.7258727272727</v>
      </c>
      <c r="DL333">
        <v>25.3581727272727</v>
      </c>
      <c r="DM333">
        <v>999.9</v>
      </c>
      <c r="DN333">
        <v>0</v>
      </c>
      <c r="DO333">
        <v>0</v>
      </c>
      <c r="DP333">
        <v>9995.34090909091</v>
      </c>
      <c r="DQ333">
        <v>0</v>
      </c>
      <c r="DR333">
        <v>919.058363636364</v>
      </c>
      <c r="DS333">
        <v>3.58089909090909</v>
      </c>
      <c r="DT333">
        <v>931.518818181818</v>
      </c>
      <c r="DU333">
        <v>927.843363636364</v>
      </c>
      <c r="DV333">
        <v>0.0446136909090909</v>
      </c>
      <c r="DW333">
        <v>914.508</v>
      </c>
      <c r="DX333">
        <v>14.3726545454545</v>
      </c>
      <c r="DY333">
        <v>1.30409909090909</v>
      </c>
      <c r="DZ333">
        <v>1.30006272727273</v>
      </c>
      <c r="EA333">
        <v>10.8461545454545</v>
      </c>
      <c r="EB333">
        <v>10.7992818181818</v>
      </c>
      <c r="EC333">
        <v>0</v>
      </c>
      <c r="ED333">
        <v>0</v>
      </c>
      <c r="EE333">
        <v>0</v>
      </c>
      <c r="EF333">
        <v>0</v>
      </c>
      <c r="EG333">
        <v>5.77272727272727</v>
      </c>
      <c r="EH333">
        <v>0</v>
      </c>
      <c r="EI333">
        <v>36.3181818181818</v>
      </c>
      <c r="EJ333">
        <v>-1.45454545454545</v>
      </c>
      <c r="EK333">
        <v>34.562</v>
      </c>
      <c r="EL333">
        <v>40.7442727272727</v>
      </c>
      <c r="EM333">
        <v>36.875</v>
      </c>
      <c r="EN333">
        <v>40.7328181818182</v>
      </c>
      <c r="EO333">
        <v>35.812</v>
      </c>
      <c r="EP333">
        <v>0</v>
      </c>
      <c r="EQ333">
        <v>0</v>
      </c>
      <c r="ER333">
        <v>0</v>
      </c>
      <c r="ES333">
        <v>1654199421.7</v>
      </c>
      <c r="ET333">
        <v>0</v>
      </c>
      <c r="EU333">
        <v>5.40384615384615</v>
      </c>
      <c r="EV333">
        <v>-8.49572693603486</v>
      </c>
      <c r="EW333">
        <v>74.9743590128849</v>
      </c>
      <c r="EX333">
        <v>32.6538461538462</v>
      </c>
      <c r="EY333">
        <v>15</v>
      </c>
      <c r="EZ333">
        <v>0</v>
      </c>
      <c r="FA333" t="s">
        <v>421</v>
      </c>
      <c r="FB333">
        <v>1653839153.1</v>
      </c>
      <c r="FC333">
        <v>1653839148.6</v>
      </c>
      <c r="FD333">
        <v>0</v>
      </c>
      <c r="FE333">
        <v>0.832</v>
      </c>
      <c r="FF333">
        <v>0.044</v>
      </c>
      <c r="FG333">
        <v>2.673</v>
      </c>
      <c r="FH333">
        <v>0.008</v>
      </c>
      <c r="FI333">
        <v>427</v>
      </c>
      <c r="FJ333">
        <v>11</v>
      </c>
      <c r="FK333">
        <v>0.49</v>
      </c>
      <c r="FL333">
        <v>0.23</v>
      </c>
      <c r="FM333">
        <v>3.82548866666667</v>
      </c>
      <c r="FN333">
        <v>-2.74119030033371</v>
      </c>
      <c r="FO333">
        <v>0.212333821638371</v>
      </c>
      <c r="FP333">
        <v>-1</v>
      </c>
      <c r="FQ333">
        <v>5.64</v>
      </c>
      <c r="FR333">
        <v>4.19230720571278</v>
      </c>
      <c r="FS333">
        <v>14.9375499999163</v>
      </c>
      <c r="FT333">
        <v>0</v>
      </c>
      <c r="FU333">
        <v>0.0390990856666667</v>
      </c>
      <c r="FV333">
        <v>0.813019141001112</v>
      </c>
      <c r="FW333">
        <v>0.121342242639106</v>
      </c>
      <c r="FX333">
        <v>0</v>
      </c>
      <c r="FY333">
        <v>0</v>
      </c>
      <c r="FZ333">
        <v>2</v>
      </c>
      <c r="GA333" t="s">
        <v>422</v>
      </c>
      <c r="GB333">
        <v>3.20438</v>
      </c>
      <c r="GC333">
        <v>2.75474</v>
      </c>
      <c r="GD333">
        <v>0.157376</v>
      </c>
      <c r="GE333">
        <v>0.157304</v>
      </c>
      <c r="GF333">
        <v>0.0719142</v>
      </c>
      <c r="GG333">
        <v>0.0731952</v>
      </c>
      <c r="GH333">
        <v>32800.4</v>
      </c>
      <c r="GI333">
        <v>36071.1</v>
      </c>
      <c r="GJ333">
        <v>35281.9</v>
      </c>
      <c r="GK333">
        <v>38863</v>
      </c>
      <c r="GL333">
        <v>46439.6</v>
      </c>
      <c r="GM333">
        <v>51997.9</v>
      </c>
      <c r="GN333">
        <v>55139.7</v>
      </c>
      <c r="GO333">
        <v>62303</v>
      </c>
      <c r="GP333">
        <v>2.14175</v>
      </c>
      <c r="GQ333">
        <v>2.2912</v>
      </c>
      <c r="GR333">
        <v>0.0949726</v>
      </c>
      <c r="GS333">
        <v>0</v>
      </c>
      <c r="GT333">
        <v>23.7913</v>
      </c>
      <c r="GU333">
        <v>999.9</v>
      </c>
      <c r="GV333">
        <v>42.156</v>
      </c>
      <c r="GW333">
        <v>25.891</v>
      </c>
      <c r="GX333">
        <v>15.6264</v>
      </c>
      <c r="GY333">
        <v>55.1058</v>
      </c>
      <c r="GZ333">
        <v>35.3606</v>
      </c>
      <c r="HA333">
        <v>2</v>
      </c>
      <c r="HB333">
        <v>0.0198908</v>
      </c>
      <c r="HC333">
        <v>0</v>
      </c>
      <c r="HD333">
        <v>20.1815</v>
      </c>
      <c r="HE333">
        <v>5.20157</v>
      </c>
      <c r="HF333">
        <v>12.0099</v>
      </c>
      <c r="HG333">
        <v>4.9757</v>
      </c>
      <c r="HH333">
        <v>3.29398</v>
      </c>
      <c r="HI333">
        <v>457.4</v>
      </c>
      <c r="HJ333">
        <v>9999</v>
      </c>
      <c r="HK333">
        <v>9999</v>
      </c>
      <c r="HL333">
        <v>8593.3</v>
      </c>
      <c r="HM333">
        <v>1.86272</v>
      </c>
      <c r="HN333">
        <v>1.86783</v>
      </c>
      <c r="HO333">
        <v>1.86752</v>
      </c>
      <c r="HP333">
        <v>1.86859</v>
      </c>
      <c r="HQ333">
        <v>1.86951</v>
      </c>
      <c r="HR333">
        <v>1.86555</v>
      </c>
      <c r="HS333">
        <v>1.86674</v>
      </c>
      <c r="HT333">
        <v>1.86812</v>
      </c>
      <c r="HU333">
        <v>5</v>
      </c>
      <c r="HV333">
        <v>0</v>
      </c>
      <c r="HW333">
        <v>0</v>
      </c>
      <c r="HX333">
        <v>0</v>
      </c>
      <c r="HY333" t="s">
        <v>423</v>
      </c>
      <c r="HZ333" t="s">
        <v>424</v>
      </c>
      <c r="IA333" t="s">
        <v>425</v>
      </c>
      <c r="IB333" t="s">
        <v>425</v>
      </c>
      <c r="IC333" t="s">
        <v>425</v>
      </c>
      <c r="ID333" t="s">
        <v>425</v>
      </c>
      <c r="IE333">
        <v>0</v>
      </c>
      <c r="IF333">
        <v>100</v>
      </c>
      <c r="IG333">
        <v>100</v>
      </c>
      <c r="IH333">
        <v>3.322</v>
      </c>
      <c r="II333">
        <v>0.0873</v>
      </c>
      <c r="IJ333">
        <v>2.1281692141418</v>
      </c>
      <c r="IK333">
        <v>0.00126289029031032</v>
      </c>
      <c r="IL333">
        <v>1.41772891061911e-08</v>
      </c>
      <c r="IM333">
        <v>3.84268295795709e-11</v>
      </c>
      <c r="IN333">
        <v>-0.00961934716735676</v>
      </c>
      <c r="IO333">
        <v>-0.0181798780298593</v>
      </c>
      <c r="IP333">
        <v>0.00198435848900387</v>
      </c>
      <c r="IQ333">
        <v>-1.69116240974151e-05</v>
      </c>
      <c r="IR333">
        <v>-3</v>
      </c>
      <c r="IS333">
        <v>2251</v>
      </c>
      <c r="IT333">
        <v>1</v>
      </c>
      <c r="IU333">
        <v>27</v>
      </c>
      <c r="IV333">
        <v>6004.4</v>
      </c>
      <c r="IW333">
        <v>6004.5</v>
      </c>
      <c r="IX333">
        <v>0.148926</v>
      </c>
      <c r="IY333">
        <v>4.99756</v>
      </c>
      <c r="IZ333">
        <v>2.24854</v>
      </c>
      <c r="JA333">
        <v>2.59766</v>
      </c>
      <c r="JB333">
        <v>1.99585</v>
      </c>
      <c r="JC333">
        <v>2.29004</v>
      </c>
      <c r="JD333">
        <v>29.3251</v>
      </c>
      <c r="JE333">
        <v>14.2371</v>
      </c>
      <c r="JF333">
        <v>2</v>
      </c>
      <c r="JG333">
        <v>621.636</v>
      </c>
      <c r="JH333">
        <v>740.992</v>
      </c>
      <c r="JI333">
        <v>25.9439</v>
      </c>
      <c r="JJ333">
        <v>27.4921</v>
      </c>
      <c r="JK333">
        <v>30.0003</v>
      </c>
      <c r="JL333">
        <v>27.435</v>
      </c>
      <c r="JM333">
        <v>27.3742</v>
      </c>
      <c r="JN333">
        <v>-1</v>
      </c>
      <c r="JO333">
        <v>-30</v>
      </c>
      <c r="JP333">
        <v>-30</v>
      </c>
      <c r="JQ333">
        <v>-999.9</v>
      </c>
      <c r="JR333">
        <v>420.1</v>
      </c>
      <c r="JS333">
        <v>0</v>
      </c>
      <c r="JT333">
        <v>102.294</v>
      </c>
      <c r="JU333">
        <v>103.725</v>
      </c>
    </row>
    <row r="334" spans="1:281">
      <c r="A334">
        <v>318</v>
      </c>
      <c r="B334">
        <v>1654199480.1</v>
      </c>
      <c r="C334">
        <v>19023</v>
      </c>
      <c r="D334" t="s">
        <v>1059</v>
      </c>
      <c r="E334" t="s">
        <v>1060</v>
      </c>
      <c r="F334">
        <v>5</v>
      </c>
      <c r="G334" t="s">
        <v>417</v>
      </c>
      <c r="H334" t="s">
        <v>418</v>
      </c>
      <c r="I334">
        <v>1654199477.1</v>
      </c>
      <c r="J334">
        <f>(K334)/1000</f>
        <v>0</v>
      </c>
      <c r="K334">
        <f>IF(CZ334, AN334, AH334)</f>
        <v>0</v>
      </c>
      <c r="L334">
        <f>IF(CZ334, AI334, AG334)</f>
        <v>0</v>
      </c>
      <c r="M334">
        <f>DB334 - IF(AU334&gt;1, L334*CV334*100.0/(AW334*DP334), 0)</f>
        <v>0</v>
      </c>
      <c r="N334">
        <f>((T334-J334/2)*M334-L334)/(T334+J334/2)</f>
        <v>0</v>
      </c>
      <c r="O334">
        <f>N334*(DI334+DJ334)/1000.0</f>
        <v>0</v>
      </c>
      <c r="P334">
        <f>(DB334 - IF(AU334&gt;1, L334*CV334*100.0/(AW334*DP334), 0))*(DI334+DJ334)/1000.0</f>
        <v>0</v>
      </c>
      <c r="Q334">
        <f>2.0/((1/S334-1/R334)+SIGN(S334)*SQRT((1/S334-1/R334)*(1/S334-1/R334) + 4*CW334/((CW334+1)*(CW334+1))*(2*1/S334*1/R334-1/R334*1/R334)))</f>
        <v>0</v>
      </c>
      <c r="R334">
        <f>IF(LEFT(CX334,1)&lt;&gt;"0",IF(LEFT(CX334,1)="1",3.0,CY334),$D$5+$E$5*(DP334*DI334/($K$5*1000))+$F$5*(DP334*DI334/($K$5*1000))*MAX(MIN(CV334,$J$5),$I$5)*MAX(MIN(CV334,$J$5),$I$5)+$G$5*MAX(MIN(CV334,$J$5),$I$5)*(DP334*DI334/($K$5*1000))+$H$5*(DP334*DI334/($K$5*1000))*(DP334*DI334/($K$5*1000)))</f>
        <v>0</v>
      </c>
      <c r="S334">
        <f>J334*(1000-(1000*0.61365*exp(17.502*W334/(240.97+W334))/(DI334+DJ334)+DD334)/2)/(1000*0.61365*exp(17.502*W334/(240.97+W334))/(DI334+DJ334)-DD334)</f>
        <v>0</v>
      </c>
      <c r="T334">
        <f>1/((CW334+1)/(Q334/1.6)+1/(R334/1.37)) + CW334/((CW334+1)/(Q334/1.6) + CW334/(R334/1.37))</f>
        <v>0</v>
      </c>
      <c r="U334">
        <f>(CR334*CU334)</f>
        <v>0</v>
      </c>
      <c r="V334">
        <f>(DK334+(U334+2*0.95*5.67E-8*(((DK334+$B$7)+273)^4-(DK334+273)^4)-44100*J334)/(1.84*29.3*R334+8*0.95*5.67E-8*(DK334+273)^3))</f>
        <v>0</v>
      </c>
      <c r="W334">
        <f>($C$7*DL334+$D$7*DM334+$E$7*V334)</f>
        <v>0</v>
      </c>
      <c r="X334">
        <f>0.61365*exp(17.502*W334/(240.97+W334))</f>
        <v>0</v>
      </c>
      <c r="Y334">
        <f>(Z334/AA334*100)</f>
        <v>0</v>
      </c>
      <c r="Z334">
        <f>DD334*(DI334+DJ334)/1000</f>
        <v>0</v>
      </c>
      <c r="AA334">
        <f>0.61365*exp(17.502*DK334/(240.97+DK334))</f>
        <v>0</v>
      </c>
      <c r="AB334">
        <f>(X334-DD334*(DI334+DJ334)/1000)</f>
        <v>0</v>
      </c>
      <c r="AC334">
        <f>(-J334*44100)</f>
        <v>0</v>
      </c>
      <c r="AD334">
        <f>2*29.3*R334*0.92*(DK334-W334)</f>
        <v>0</v>
      </c>
      <c r="AE334">
        <f>2*0.95*5.67E-8*(((DK334+$B$7)+273)^4-(W334+273)^4)</f>
        <v>0</v>
      </c>
      <c r="AF334">
        <f>U334+AE334+AC334+AD334</f>
        <v>0</v>
      </c>
      <c r="AG334">
        <f>DH334*AU334*(DC334-DB334*(1000-AU334*DE334)/(1000-AU334*DD334))/(100*CV334)</f>
        <v>0</v>
      </c>
      <c r="AH334">
        <f>1000*DH334*AU334*(DD334-DE334)/(100*CV334*(1000-AU334*DD334))</f>
        <v>0</v>
      </c>
      <c r="AI334">
        <f>(AJ334 - AK334 - DI334*1E3/(8.314*(DK334+273.15)) * AM334/DH334 * AL334) * DH334/(100*CV334) * (1000 - DE334)/1000</f>
        <v>0</v>
      </c>
      <c r="AJ334">
        <v>883.104029422244</v>
      </c>
      <c r="AK334">
        <v>884.985363636364</v>
      </c>
      <c r="AL334">
        <v>-0.626702587486479</v>
      </c>
      <c r="AM334">
        <v>66.9187214372058</v>
      </c>
      <c r="AN334">
        <f>(AP334 - AO334 + DI334*1E3/(8.314*(DK334+273.15)) * AR334/DH334 * AQ334) * DH334/(100*CV334) * 1000/(1000 - AP334)</f>
        <v>0</v>
      </c>
      <c r="AO334">
        <v>14.2039500796257</v>
      </c>
      <c r="AP334">
        <v>14.2809812121212</v>
      </c>
      <c r="AQ334">
        <v>-0.0283114897249106</v>
      </c>
      <c r="AR334">
        <v>78.3317993378025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MAX(0,($B$13+$C$13*DP334)/(1+$D$13*DP334)*DI334/(DK334+273)*$E$13)</f>
        <v>0</v>
      </c>
      <c r="AX334" t="s">
        <v>419</v>
      </c>
      <c r="AY334" t="s">
        <v>419</v>
      </c>
      <c r="AZ334">
        <v>0</v>
      </c>
      <c r="BA334">
        <v>0</v>
      </c>
      <c r="BB334">
        <f>1-AZ334/BA334</f>
        <v>0</v>
      </c>
      <c r="BC334">
        <v>0</v>
      </c>
      <c r="BD334" t="s">
        <v>419</v>
      </c>
      <c r="BE334" t="s">
        <v>419</v>
      </c>
      <c r="BF334">
        <v>0</v>
      </c>
      <c r="BG334">
        <v>0</v>
      </c>
      <c r="BH334">
        <f>1-BF334/BG334</f>
        <v>0</v>
      </c>
      <c r="BI334">
        <v>0.5</v>
      </c>
      <c r="BJ334">
        <f>CS334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419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f>$B$11*DQ334+$C$11*DR334+$F$11*EC334*(1-EF334)</f>
        <v>0</v>
      </c>
      <c r="CS334">
        <f>CR334*CT334</f>
        <v>0</v>
      </c>
      <c r="CT334">
        <f>($B$11*$D$9+$C$11*$D$9+$F$11*((EP334+EH334)/MAX(EP334+EH334+EQ334, 0.1)*$I$9+EQ334/MAX(EP334+EH334+EQ334, 0.1)*$J$9))/($B$11+$C$11+$F$11)</f>
        <v>0</v>
      </c>
      <c r="CU334">
        <f>($B$11*$K$9+$C$11*$K$9+$F$11*((EP334+EH334)/MAX(EP334+EH334+EQ334, 0.1)*$P$9+EQ334/MAX(EP334+EH334+EQ334, 0.1)*$Q$9))/($B$11+$C$11+$F$11)</f>
        <v>0</v>
      </c>
      <c r="CV334">
        <v>6</v>
      </c>
      <c r="CW334">
        <v>0.5</v>
      </c>
      <c r="CX334" t="s">
        <v>420</v>
      </c>
      <c r="CY334">
        <v>2</v>
      </c>
      <c r="CZ334" t="b">
        <v>1</v>
      </c>
      <c r="DA334">
        <v>1654199477.1</v>
      </c>
      <c r="DB334">
        <v>873.878454545455</v>
      </c>
      <c r="DC334">
        <v>870.891363636364</v>
      </c>
      <c r="DD334">
        <v>14.3121727272727</v>
      </c>
      <c r="DE334">
        <v>14.2291909090909</v>
      </c>
      <c r="DF334">
        <v>870.614545454545</v>
      </c>
      <c r="DG334">
        <v>14.2275</v>
      </c>
      <c r="DH334">
        <v>600.009545454545</v>
      </c>
      <c r="DI334">
        <v>90.4498</v>
      </c>
      <c r="DJ334">
        <v>0.100103363636364</v>
      </c>
      <c r="DK334">
        <v>25.7409636363636</v>
      </c>
      <c r="DL334">
        <v>25.3616818181818</v>
      </c>
      <c r="DM334">
        <v>999.9</v>
      </c>
      <c r="DN334">
        <v>0</v>
      </c>
      <c r="DO334">
        <v>0</v>
      </c>
      <c r="DP334">
        <v>9987.84090909091</v>
      </c>
      <c r="DQ334">
        <v>0</v>
      </c>
      <c r="DR334">
        <v>919.094545454545</v>
      </c>
      <c r="DS334">
        <v>2.98705454545455</v>
      </c>
      <c r="DT334">
        <v>886.567090909091</v>
      </c>
      <c r="DU334">
        <v>883.462272727273</v>
      </c>
      <c r="DV334">
        <v>0.0829939827272727</v>
      </c>
      <c r="DW334">
        <v>870.891363636364</v>
      </c>
      <c r="DX334">
        <v>14.2291909090909</v>
      </c>
      <c r="DY334">
        <v>1.29453636363636</v>
      </c>
      <c r="DZ334">
        <v>1.28702818181818</v>
      </c>
      <c r="EA334">
        <v>10.7355</v>
      </c>
      <c r="EB334">
        <v>10.6477818181818</v>
      </c>
      <c r="EC334">
        <v>0</v>
      </c>
      <c r="ED334">
        <v>0</v>
      </c>
      <c r="EE334">
        <v>0</v>
      </c>
      <c r="EF334">
        <v>0</v>
      </c>
      <c r="EG334">
        <v>6.40909090909091</v>
      </c>
      <c r="EH334">
        <v>0</v>
      </c>
      <c r="EI334">
        <v>39.4090909090909</v>
      </c>
      <c r="EJ334">
        <v>-1.22727272727273</v>
      </c>
      <c r="EK334">
        <v>34.7213636363636</v>
      </c>
      <c r="EL334">
        <v>41</v>
      </c>
      <c r="EM334">
        <v>37.062</v>
      </c>
      <c r="EN334">
        <v>41.1813636363636</v>
      </c>
      <c r="EO334">
        <v>36</v>
      </c>
      <c r="EP334">
        <v>0</v>
      </c>
      <c r="EQ334">
        <v>0</v>
      </c>
      <c r="ER334">
        <v>0</v>
      </c>
      <c r="ES334">
        <v>1654199481.7</v>
      </c>
      <c r="ET334">
        <v>0</v>
      </c>
      <c r="EU334">
        <v>3.01923076923077</v>
      </c>
      <c r="EV334">
        <v>30.581196234103</v>
      </c>
      <c r="EW334">
        <v>1.99999991002491</v>
      </c>
      <c r="EX334">
        <v>41.0576923076923</v>
      </c>
      <c r="EY334">
        <v>15</v>
      </c>
      <c r="EZ334">
        <v>0</v>
      </c>
      <c r="FA334" t="s">
        <v>421</v>
      </c>
      <c r="FB334">
        <v>1653839153.1</v>
      </c>
      <c r="FC334">
        <v>1653839148.6</v>
      </c>
      <c r="FD334">
        <v>0</v>
      </c>
      <c r="FE334">
        <v>0.832</v>
      </c>
      <c r="FF334">
        <v>0.044</v>
      </c>
      <c r="FG334">
        <v>2.673</v>
      </c>
      <c r="FH334">
        <v>0.008</v>
      </c>
      <c r="FI334">
        <v>427</v>
      </c>
      <c r="FJ334">
        <v>11</v>
      </c>
      <c r="FK334">
        <v>0.49</v>
      </c>
      <c r="FL334">
        <v>0.23</v>
      </c>
      <c r="FM334">
        <v>3.34546096774193</v>
      </c>
      <c r="FN334">
        <v>-3.7123756451613</v>
      </c>
      <c r="FO334">
        <v>0.289295324018663</v>
      </c>
      <c r="FP334">
        <v>-1</v>
      </c>
      <c r="FQ334">
        <v>2.17307692307692</v>
      </c>
      <c r="FR334">
        <v>35.8119654106827</v>
      </c>
      <c r="FS334">
        <v>14.2362905089641</v>
      </c>
      <c r="FT334">
        <v>0</v>
      </c>
      <c r="FU334">
        <v>0.0680280648387097</v>
      </c>
      <c r="FV334">
        <v>1.34121123580645</v>
      </c>
      <c r="FW334">
        <v>0.148705626185793</v>
      </c>
      <c r="FX334">
        <v>0</v>
      </c>
      <c r="FY334">
        <v>0</v>
      </c>
      <c r="FZ334">
        <v>2</v>
      </c>
      <c r="GA334" t="s">
        <v>422</v>
      </c>
      <c r="GB334">
        <v>3.20434</v>
      </c>
      <c r="GC334">
        <v>2.75482</v>
      </c>
      <c r="GD334">
        <v>0.1524</v>
      </c>
      <c r="GE334">
        <v>0.152415</v>
      </c>
      <c r="GF334">
        <v>0.0714864</v>
      </c>
      <c r="GG334">
        <v>0.0728292</v>
      </c>
      <c r="GH334">
        <v>32993.5</v>
      </c>
      <c r="GI334">
        <v>36278.8</v>
      </c>
      <c r="GJ334">
        <v>35281.5</v>
      </c>
      <c r="GK334">
        <v>38861.5</v>
      </c>
      <c r="GL334">
        <v>46460.5</v>
      </c>
      <c r="GM334">
        <v>52016.4</v>
      </c>
      <c r="GN334">
        <v>55139.1</v>
      </c>
      <c r="GO334">
        <v>62300.6</v>
      </c>
      <c r="GP334">
        <v>2.14142</v>
      </c>
      <c r="GQ334">
        <v>2.29045</v>
      </c>
      <c r="GR334">
        <v>0.0955239</v>
      </c>
      <c r="GS334">
        <v>0</v>
      </c>
      <c r="GT334">
        <v>23.7993</v>
      </c>
      <c r="GU334">
        <v>999.9</v>
      </c>
      <c r="GV334">
        <v>41.887</v>
      </c>
      <c r="GW334">
        <v>25.972</v>
      </c>
      <c r="GX334">
        <v>15.5993</v>
      </c>
      <c r="GY334">
        <v>55.8258</v>
      </c>
      <c r="GZ334">
        <v>35.1683</v>
      </c>
      <c r="HA334">
        <v>2</v>
      </c>
      <c r="HB334">
        <v>0.0208892</v>
      </c>
      <c r="HC334">
        <v>0</v>
      </c>
      <c r="HD334">
        <v>20.1814</v>
      </c>
      <c r="HE334">
        <v>5.20052</v>
      </c>
      <c r="HF334">
        <v>12.0099</v>
      </c>
      <c r="HG334">
        <v>4.97575</v>
      </c>
      <c r="HH334">
        <v>3.29395</v>
      </c>
      <c r="HI334">
        <v>457.4</v>
      </c>
      <c r="HJ334">
        <v>9999</v>
      </c>
      <c r="HK334">
        <v>9999</v>
      </c>
      <c r="HL334">
        <v>8593.3</v>
      </c>
      <c r="HM334">
        <v>1.86273</v>
      </c>
      <c r="HN334">
        <v>1.86783</v>
      </c>
      <c r="HO334">
        <v>1.86752</v>
      </c>
      <c r="HP334">
        <v>1.8686</v>
      </c>
      <c r="HQ334">
        <v>1.86952</v>
      </c>
      <c r="HR334">
        <v>1.86556</v>
      </c>
      <c r="HS334">
        <v>1.86673</v>
      </c>
      <c r="HT334">
        <v>1.86809</v>
      </c>
      <c r="HU334">
        <v>5</v>
      </c>
      <c r="HV334">
        <v>0</v>
      </c>
      <c r="HW334">
        <v>0</v>
      </c>
      <c r="HX334">
        <v>0</v>
      </c>
      <c r="HY334" t="s">
        <v>423</v>
      </c>
      <c r="HZ334" t="s">
        <v>424</v>
      </c>
      <c r="IA334" t="s">
        <v>425</v>
      </c>
      <c r="IB334" t="s">
        <v>425</v>
      </c>
      <c r="IC334" t="s">
        <v>425</v>
      </c>
      <c r="ID334" t="s">
        <v>425</v>
      </c>
      <c r="IE334">
        <v>0</v>
      </c>
      <c r="IF334">
        <v>100</v>
      </c>
      <c r="IG334">
        <v>100</v>
      </c>
      <c r="IH334">
        <v>3.261</v>
      </c>
      <c r="II334">
        <v>0.0841</v>
      </c>
      <c r="IJ334">
        <v>2.1281692141418</v>
      </c>
      <c r="IK334">
        <v>0.00126289029031032</v>
      </c>
      <c r="IL334">
        <v>1.41772891061911e-08</v>
      </c>
      <c r="IM334">
        <v>3.84268295795709e-11</v>
      </c>
      <c r="IN334">
        <v>-0.00961934716735676</v>
      </c>
      <c r="IO334">
        <v>-0.0181798780298593</v>
      </c>
      <c r="IP334">
        <v>0.00198435848900387</v>
      </c>
      <c r="IQ334">
        <v>-1.69116240974151e-05</v>
      </c>
      <c r="IR334">
        <v>-3</v>
      </c>
      <c r="IS334">
        <v>2251</v>
      </c>
      <c r="IT334">
        <v>1</v>
      </c>
      <c r="IU334">
        <v>27</v>
      </c>
      <c r="IV334">
        <v>6005.4</v>
      </c>
      <c r="IW334">
        <v>6005.5</v>
      </c>
      <c r="IX334">
        <v>0.148926</v>
      </c>
      <c r="IY334">
        <v>4.99756</v>
      </c>
      <c r="IZ334">
        <v>2.24854</v>
      </c>
      <c r="JA334">
        <v>2.59644</v>
      </c>
      <c r="JB334">
        <v>1.99585</v>
      </c>
      <c r="JC334">
        <v>2.39136</v>
      </c>
      <c r="JD334">
        <v>29.3676</v>
      </c>
      <c r="JE334">
        <v>14.2459</v>
      </c>
      <c r="JF334">
        <v>2</v>
      </c>
      <c r="JG334">
        <v>621.542</v>
      </c>
      <c r="JH334">
        <v>740.508</v>
      </c>
      <c r="JI334">
        <v>25.9582</v>
      </c>
      <c r="JJ334">
        <v>27.5061</v>
      </c>
      <c r="JK334">
        <v>30.0001</v>
      </c>
      <c r="JL334">
        <v>27.4493</v>
      </c>
      <c r="JM334">
        <v>27.3887</v>
      </c>
      <c r="JN334">
        <v>-1</v>
      </c>
      <c r="JO334">
        <v>-30</v>
      </c>
      <c r="JP334">
        <v>-30</v>
      </c>
      <c r="JQ334">
        <v>-999.9</v>
      </c>
      <c r="JR334">
        <v>420.1</v>
      </c>
      <c r="JS334">
        <v>0</v>
      </c>
      <c r="JT334">
        <v>102.293</v>
      </c>
      <c r="JU334">
        <v>103.721</v>
      </c>
    </row>
    <row r="335" spans="1:281">
      <c r="A335">
        <v>319</v>
      </c>
      <c r="B335">
        <v>1654199540.1</v>
      </c>
      <c r="C335">
        <v>19083</v>
      </c>
      <c r="D335" t="s">
        <v>1061</v>
      </c>
      <c r="E335" t="s">
        <v>1062</v>
      </c>
      <c r="F335">
        <v>5</v>
      </c>
      <c r="G335" t="s">
        <v>417</v>
      </c>
      <c r="H335" t="s">
        <v>418</v>
      </c>
      <c r="I335">
        <v>1654199537.1</v>
      </c>
      <c r="J335">
        <f>(K335)/1000</f>
        <v>0</v>
      </c>
      <c r="K335">
        <f>IF(CZ335, AN335, AH335)</f>
        <v>0</v>
      </c>
      <c r="L335">
        <f>IF(CZ335, AI335, AG335)</f>
        <v>0</v>
      </c>
      <c r="M335">
        <f>DB335 - IF(AU335&gt;1, L335*CV335*100.0/(AW335*DP335), 0)</f>
        <v>0</v>
      </c>
      <c r="N335">
        <f>((T335-J335/2)*M335-L335)/(T335+J335/2)</f>
        <v>0</v>
      </c>
      <c r="O335">
        <f>N335*(DI335+DJ335)/1000.0</f>
        <v>0</v>
      </c>
      <c r="P335">
        <f>(DB335 - IF(AU335&gt;1, L335*CV335*100.0/(AW335*DP335), 0))*(DI335+DJ335)/1000.0</f>
        <v>0</v>
      </c>
      <c r="Q335">
        <f>2.0/((1/S335-1/R335)+SIGN(S335)*SQRT((1/S335-1/R335)*(1/S335-1/R335) + 4*CW335/((CW335+1)*(CW335+1))*(2*1/S335*1/R335-1/R335*1/R335)))</f>
        <v>0</v>
      </c>
      <c r="R335">
        <f>IF(LEFT(CX335,1)&lt;&gt;"0",IF(LEFT(CX335,1)="1",3.0,CY335),$D$5+$E$5*(DP335*DI335/($K$5*1000))+$F$5*(DP335*DI335/($K$5*1000))*MAX(MIN(CV335,$J$5),$I$5)*MAX(MIN(CV335,$J$5),$I$5)+$G$5*MAX(MIN(CV335,$J$5),$I$5)*(DP335*DI335/($K$5*1000))+$H$5*(DP335*DI335/($K$5*1000))*(DP335*DI335/($K$5*1000)))</f>
        <v>0</v>
      </c>
      <c r="S335">
        <f>J335*(1000-(1000*0.61365*exp(17.502*W335/(240.97+W335))/(DI335+DJ335)+DD335)/2)/(1000*0.61365*exp(17.502*W335/(240.97+W335))/(DI335+DJ335)-DD335)</f>
        <v>0</v>
      </c>
      <c r="T335">
        <f>1/((CW335+1)/(Q335/1.6)+1/(R335/1.37)) + CW335/((CW335+1)/(Q335/1.6) + CW335/(R335/1.37))</f>
        <v>0</v>
      </c>
      <c r="U335">
        <f>(CR335*CU335)</f>
        <v>0</v>
      </c>
      <c r="V335">
        <f>(DK335+(U335+2*0.95*5.67E-8*(((DK335+$B$7)+273)^4-(DK335+273)^4)-44100*J335)/(1.84*29.3*R335+8*0.95*5.67E-8*(DK335+273)^3))</f>
        <v>0</v>
      </c>
      <c r="W335">
        <f>($C$7*DL335+$D$7*DM335+$E$7*V335)</f>
        <v>0</v>
      </c>
      <c r="X335">
        <f>0.61365*exp(17.502*W335/(240.97+W335))</f>
        <v>0</v>
      </c>
      <c r="Y335">
        <f>(Z335/AA335*100)</f>
        <v>0</v>
      </c>
      <c r="Z335">
        <f>DD335*(DI335+DJ335)/1000</f>
        <v>0</v>
      </c>
      <c r="AA335">
        <f>0.61365*exp(17.502*DK335/(240.97+DK335))</f>
        <v>0</v>
      </c>
      <c r="AB335">
        <f>(X335-DD335*(DI335+DJ335)/1000)</f>
        <v>0</v>
      </c>
      <c r="AC335">
        <f>(-J335*44100)</f>
        <v>0</v>
      </c>
      <c r="AD335">
        <f>2*29.3*R335*0.92*(DK335-W335)</f>
        <v>0</v>
      </c>
      <c r="AE335">
        <f>2*0.95*5.67E-8*(((DK335+$B$7)+273)^4-(W335+273)^4)</f>
        <v>0</v>
      </c>
      <c r="AF335">
        <f>U335+AE335+AC335+AD335</f>
        <v>0</v>
      </c>
      <c r="AG335">
        <f>DH335*AU335*(DC335-DB335*(1000-AU335*DE335)/(1000-AU335*DD335))/(100*CV335)</f>
        <v>0</v>
      </c>
      <c r="AH335">
        <f>1000*DH335*AU335*(DD335-DE335)/(100*CV335*(1000-AU335*DD335))</f>
        <v>0</v>
      </c>
      <c r="AI335">
        <f>(AJ335 - AK335 - DI335*1E3/(8.314*(DK335+273.15)) * AM335/DH335 * AL335) * DH335/(100*CV335) * (1000 - DE335)/1000</f>
        <v>0</v>
      </c>
      <c r="AJ335">
        <v>935.055484815101</v>
      </c>
      <c r="AK335">
        <v>935.094696969697</v>
      </c>
      <c r="AL335">
        <v>-0.196636488012506</v>
      </c>
      <c r="AM335">
        <v>66.9187214372058</v>
      </c>
      <c r="AN335">
        <f>(AP335 - AO335 + DI335*1E3/(8.314*(DK335+273.15)) * AR335/DH335 * AQ335) * DH335/(100*CV335) * 1000/(1000 - AP335)</f>
        <v>0</v>
      </c>
      <c r="AO335">
        <v>14.3529993198901</v>
      </c>
      <c r="AP335">
        <v>14.4125975757576</v>
      </c>
      <c r="AQ335">
        <v>-0.0275014109659937</v>
      </c>
      <c r="AR335">
        <v>78.3317993378025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MAX(0,($B$13+$C$13*DP335)/(1+$D$13*DP335)*DI335/(DK335+273)*$E$13)</f>
        <v>0</v>
      </c>
      <c r="AX335" t="s">
        <v>419</v>
      </c>
      <c r="AY335" t="s">
        <v>419</v>
      </c>
      <c r="AZ335">
        <v>0</v>
      </c>
      <c r="BA335">
        <v>0</v>
      </c>
      <c r="BB335">
        <f>1-AZ335/BA335</f>
        <v>0</v>
      </c>
      <c r="BC335">
        <v>0</v>
      </c>
      <c r="BD335" t="s">
        <v>419</v>
      </c>
      <c r="BE335" t="s">
        <v>419</v>
      </c>
      <c r="BF335">
        <v>0</v>
      </c>
      <c r="BG335">
        <v>0</v>
      </c>
      <c r="BH335">
        <f>1-BF335/BG335</f>
        <v>0</v>
      </c>
      <c r="BI335">
        <v>0.5</v>
      </c>
      <c r="BJ335">
        <f>CS335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419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f>$B$11*DQ335+$C$11*DR335+$F$11*EC335*(1-EF335)</f>
        <v>0</v>
      </c>
      <c r="CS335">
        <f>CR335*CT335</f>
        <v>0</v>
      </c>
      <c r="CT335">
        <f>($B$11*$D$9+$C$11*$D$9+$F$11*((EP335+EH335)/MAX(EP335+EH335+EQ335, 0.1)*$I$9+EQ335/MAX(EP335+EH335+EQ335, 0.1)*$J$9))/($B$11+$C$11+$F$11)</f>
        <v>0</v>
      </c>
      <c r="CU335">
        <f>($B$11*$K$9+$C$11*$K$9+$F$11*((EP335+EH335)/MAX(EP335+EH335+EQ335, 0.1)*$P$9+EQ335/MAX(EP335+EH335+EQ335, 0.1)*$Q$9))/($B$11+$C$11+$F$11)</f>
        <v>0</v>
      </c>
      <c r="CV335">
        <v>6</v>
      </c>
      <c r="CW335">
        <v>0.5</v>
      </c>
      <c r="CX335" t="s">
        <v>420</v>
      </c>
      <c r="CY335">
        <v>2</v>
      </c>
      <c r="CZ335" t="b">
        <v>1</v>
      </c>
      <c r="DA335">
        <v>1654199537.1</v>
      </c>
      <c r="DB335">
        <v>922.028181818182</v>
      </c>
      <c r="DC335">
        <v>921.865454545454</v>
      </c>
      <c r="DD335">
        <v>14.4386181818182</v>
      </c>
      <c r="DE335">
        <v>14.3751909090909</v>
      </c>
      <c r="DF335">
        <v>918.698090909091</v>
      </c>
      <c r="DG335">
        <v>14.3504636363636</v>
      </c>
      <c r="DH335">
        <v>600.000727272727</v>
      </c>
      <c r="DI335">
        <v>90.4491818181818</v>
      </c>
      <c r="DJ335">
        <v>0.0998719727272727</v>
      </c>
      <c r="DK335">
        <v>25.7610272727273</v>
      </c>
      <c r="DL335">
        <v>25.3770181818182</v>
      </c>
      <c r="DM335">
        <v>999.9</v>
      </c>
      <c r="DN335">
        <v>0</v>
      </c>
      <c r="DO335">
        <v>0</v>
      </c>
      <c r="DP335">
        <v>10021.3472727273</v>
      </c>
      <c r="DQ335">
        <v>0</v>
      </c>
      <c r="DR335">
        <v>919.076818181818</v>
      </c>
      <c r="DS335">
        <v>0.162758236363636</v>
      </c>
      <c r="DT335">
        <v>935.536272727273</v>
      </c>
      <c r="DU335">
        <v>935.310818181818</v>
      </c>
      <c r="DV335">
        <v>0.0634356181818182</v>
      </c>
      <c r="DW335">
        <v>921.865454545454</v>
      </c>
      <c r="DX335">
        <v>14.3751909090909</v>
      </c>
      <c r="DY335">
        <v>1.30596363636364</v>
      </c>
      <c r="DZ335">
        <v>1.30022545454545</v>
      </c>
      <c r="EA335">
        <v>10.8676272727273</v>
      </c>
      <c r="EB335">
        <v>10.8009818181818</v>
      </c>
      <c r="EC335">
        <v>0</v>
      </c>
      <c r="ED335">
        <v>0</v>
      </c>
      <c r="EE335">
        <v>0</v>
      </c>
      <c r="EF335">
        <v>0</v>
      </c>
      <c r="EG335">
        <v>-12.2727272727273</v>
      </c>
      <c r="EH335">
        <v>0</v>
      </c>
      <c r="EI335">
        <v>34.9545454545455</v>
      </c>
      <c r="EJ335">
        <v>-4.09090909090909</v>
      </c>
      <c r="EK335">
        <v>34.8692727272727</v>
      </c>
      <c r="EL335">
        <v>41.2099090909091</v>
      </c>
      <c r="EM335">
        <v>37.187</v>
      </c>
      <c r="EN335">
        <v>41.5112727272727</v>
      </c>
      <c r="EO335">
        <v>36.125</v>
      </c>
      <c r="EP335">
        <v>0</v>
      </c>
      <c r="EQ335">
        <v>0</v>
      </c>
      <c r="ER335">
        <v>0</v>
      </c>
      <c r="ES335">
        <v>1654199541.7</v>
      </c>
      <c r="ET335">
        <v>0</v>
      </c>
      <c r="EU335">
        <v>-4.09615384615385</v>
      </c>
      <c r="EV335">
        <v>-23.5042742964476</v>
      </c>
      <c r="EW335">
        <v>8.73504352324583</v>
      </c>
      <c r="EX335">
        <v>33.6346153846154</v>
      </c>
      <c r="EY335">
        <v>15</v>
      </c>
      <c r="EZ335">
        <v>0</v>
      </c>
      <c r="FA335" t="s">
        <v>421</v>
      </c>
      <c r="FB335">
        <v>1653839153.1</v>
      </c>
      <c r="FC335">
        <v>1653839148.6</v>
      </c>
      <c r="FD335">
        <v>0</v>
      </c>
      <c r="FE335">
        <v>0.832</v>
      </c>
      <c r="FF335">
        <v>0.044</v>
      </c>
      <c r="FG335">
        <v>2.673</v>
      </c>
      <c r="FH335">
        <v>0.008</v>
      </c>
      <c r="FI335">
        <v>427</v>
      </c>
      <c r="FJ335">
        <v>11</v>
      </c>
      <c r="FK335">
        <v>0.49</v>
      </c>
      <c r="FL335">
        <v>0.23</v>
      </c>
      <c r="FM335">
        <v>-8.38068616333333</v>
      </c>
      <c r="FN335">
        <v>161.734128269633</v>
      </c>
      <c r="FO335">
        <v>15.315931956406</v>
      </c>
      <c r="FP335">
        <v>-1</v>
      </c>
      <c r="FQ335">
        <v>-5.2</v>
      </c>
      <c r="FR335">
        <v>-67.8461546535793</v>
      </c>
      <c r="FS335">
        <v>14.5464772367745</v>
      </c>
      <c r="FT335">
        <v>0</v>
      </c>
      <c r="FU335">
        <v>0.0735603126666667</v>
      </c>
      <c r="FV335">
        <v>0.830044733259176</v>
      </c>
      <c r="FW335">
        <v>0.147053141631878</v>
      </c>
      <c r="FX335">
        <v>0</v>
      </c>
      <c r="FY335">
        <v>0</v>
      </c>
      <c r="FZ335">
        <v>2</v>
      </c>
      <c r="GA335" t="s">
        <v>422</v>
      </c>
      <c r="GB335">
        <v>3.20441</v>
      </c>
      <c r="GC335">
        <v>2.75504</v>
      </c>
      <c r="GD335">
        <v>0.15798</v>
      </c>
      <c r="GE335">
        <v>0.158182</v>
      </c>
      <c r="GF335">
        <v>0.071967</v>
      </c>
      <c r="GG335">
        <v>0.0733761</v>
      </c>
      <c r="GH335">
        <v>32775.2</v>
      </c>
      <c r="GI335">
        <v>36031.1</v>
      </c>
      <c r="GJ335">
        <v>35280.3</v>
      </c>
      <c r="GK335">
        <v>38860.6</v>
      </c>
      <c r="GL335">
        <v>46435.1</v>
      </c>
      <c r="GM335">
        <v>51984.9</v>
      </c>
      <c r="GN335">
        <v>55137.6</v>
      </c>
      <c r="GO335">
        <v>62299.6</v>
      </c>
      <c r="GP335">
        <v>2.14125</v>
      </c>
      <c r="GQ335">
        <v>2.28997</v>
      </c>
      <c r="GR335">
        <v>0.0950769</v>
      </c>
      <c r="GS335">
        <v>0</v>
      </c>
      <c r="GT335">
        <v>23.8094</v>
      </c>
      <c r="GU335">
        <v>999.9</v>
      </c>
      <c r="GV335">
        <v>41.961</v>
      </c>
      <c r="GW335">
        <v>26.032</v>
      </c>
      <c r="GX335">
        <v>15.6815</v>
      </c>
      <c r="GY335">
        <v>55.0758</v>
      </c>
      <c r="GZ335">
        <v>35.3766</v>
      </c>
      <c r="HA335">
        <v>2</v>
      </c>
      <c r="HB335">
        <v>0.022063</v>
      </c>
      <c r="HC335">
        <v>0</v>
      </c>
      <c r="HD335">
        <v>20.1818</v>
      </c>
      <c r="HE335">
        <v>5.19932</v>
      </c>
      <c r="HF335">
        <v>12.0099</v>
      </c>
      <c r="HG335">
        <v>4.9757</v>
      </c>
      <c r="HH335">
        <v>3.29383</v>
      </c>
      <c r="HI335">
        <v>457.4</v>
      </c>
      <c r="HJ335">
        <v>9999</v>
      </c>
      <c r="HK335">
        <v>9999</v>
      </c>
      <c r="HL335">
        <v>8593.3</v>
      </c>
      <c r="HM335">
        <v>1.86267</v>
      </c>
      <c r="HN335">
        <v>1.86783</v>
      </c>
      <c r="HO335">
        <v>1.86752</v>
      </c>
      <c r="HP335">
        <v>1.86859</v>
      </c>
      <c r="HQ335">
        <v>1.86951</v>
      </c>
      <c r="HR335">
        <v>1.86556</v>
      </c>
      <c r="HS335">
        <v>1.86675</v>
      </c>
      <c r="HT335">
        <v>1.8681</v>
      </c>
      <c r="HU335">
        <v>5</v>
      </c>
      <c r="HV335">
        <v>0</v>
      </c>
      <c r="HW335">
        <v>0</v>
      </c>
      <c r="HX335">
        <v>0</v>
      </c>
      <c r="HY335" t="s">
        <v>423</v>
      </c>
      <c r="HZ335" t="s">
        <v>424</v>
      </c>
      <c r="IA335" t="s">
        <v>425</v>
      </c>
      <c r="IB335" t="s">
        <v>425</v>
      </c>
      <c r="IC335" t="s">
        <v>425</v>
      </c>
      <c r="ID335" t="s">
        <v>425</v>
      </c>
      <c r="IE335">
        <v>0</v>
      </c>
      <c r="IF335">
        <v>100</v>
      </c>
      <c r="IG335">
        <v>100</v>
      </c>
      <c r="IH335">
        <v>3.33</v>
      </c>
      <c r="II335">
        <v>0.0878</v>
      </c>
      <c r="IJ335">
        <v>2.1281692141418</v>
      </c>
      <c r="IK335">
        <v>0.00126289029031032</v>
      </c>
      <c r="IL335">
        <v>1.41772891061911e-08</v>
      </c>
      <c r="IM335">
        <v>3.84268295795709e-11</v>
      </c>
      <c r="IN335">
        <v>-0.00961934716735676</v>
      </c>
      <c r="IO335">
        <v>-0.0181798780298593</v>
      </c>
      <c r="IP335">
        <v>0.00198435848900387</v>
      </c>
      <c r="IQ335">
        <v>-1.69116240974151e-05</v>
      </c>
      <c r="IR335">
        <v>-3</v>
      </c>
      <c r="IS335">
        <v>2251</v>
      </c>
      <c r="IT335">
        <v>1</v>
      </c>
      <c r="IU335">
        <v>27</v>
      </c>
      <c r="IV335">
        <v>6006.4</v>
      </c>
      <c r="IW335">
        <v>6006.5</v>
      </c>
      <c r="IX335">
        <v>0.148926</v>
      </c>
      <c r="IY335">
        <v>4.99756</v>
      </c>
      <c r="IZ335">
        <v>2.24854</v>
      </c>
      <c r="JA335">
        <v>2.59644</v>
      </c>
      <c r="JB335">
        <v>1.99585</v>
      </c>
      <c r="JC335">
        <v>2.37915</v>
      </c>
      <c r="JD335">
        <v>29.3889</v>
      </c>
      <c r="JE335">
        <v>14.2459</v>
      </c>
      <c r="JF335">
        <v>2</v>
      </c>
      <c r="JG335">
        <v>621.57</v>
      </c>
      <c r="JH335">
        <v>740.287</v>
      </c>
      <c r="JI335">
        <v>25.9725</v>
      </c>
      <c r="JJ335">
        <v>27.5213</v>
      </c>
      <c r="JK335">
        <v>30</v>
      </c>
      <c r="JL335">
        <v>27.464</v>
      </c>
      <c r="JM335">
        <v>27.4042</v>
      </c>
      <c r="JN335">
        <v>-1</v>
      </c>
      <c r="JO335">
        <v>-30</v>
      </c>
      <c r="JP335">
        <v>-30</v>
      </c>
      <c r="JQ335">
        <v>-999.9</v>
      </c>
      <c r="JR335">
        <v>420.1</v>
      </c>
      <c r="JS335">
        <v>0</v>
      </c>
      <c r="JT335">
        <v>102.29</v>
      </c>
      <c r="JU335">
        <v>103.719</v>
      </c>
    </row>
    <row r="336" spans="1:281">
      <c r="A336">
        <v>320</v>
      </c>
      <c r="B336">
        <v>1654199600.1</v>
      </c>
      <c r="C336">
        <v>19143</v>
      </c>
      <c r="D336" t="s">
        <v>1063</v>
      </c>
      <c r="E336" t="s">
        <v>1064</v>
      </c>
      <c r="F336">
        <v>5</v>
      </c>
      <c r="G336" t="s">
        <v>417</v>
      </c>
      <c r="H336" t="s">
        <v>418</v>
      </c>
      <c r="I336">
        <v>1654199597.1</v>
      </c>
      <c r="J336">
        <f>(K336)/1000</f>
        <v>0</v>
      </c>
      <c r="K336">
        <f>IF(CZ336, AN336, AH336)</f>
        <v>0</v>
      </c>
      <c r="L336">
        <f>IF(CZ336, AI336, AG336)</f>
        <v>0</v>
      </c>
      <c r="M336">
        <f>DB336 - IF(AU336&gt;1, L336*CV336*100.0/(AW336*DP336), 0)</f>
        <v>0</v>
      </c>
      <c r="N336">
        <f>((T336-J336/2)*M336-L336)/(T336+J336/2)</f>
        <v>0</v>
      </c>
      <c r="O336">
        <f>N336*(DI336+DJ336)/1000.0</f>
        <v>0</v>
      </c>
      <c r="P336">
        <f>(DB336 - IF(AU336&gt;1, L336*CV336*100.0/(AW336*DP336), 0))*(DI336+DJ336)/1000.0</f>
        <v>0</v>
      </c>
      <c r="Q336">
        <f>2.0/((1/S336-1/R336)+SIGN(S336)*SQRT((1/S336-1/R336)*(1/S336-1/R336) + 4*CW336/((CW336+1)*(CW336+1))*(2*1/S336*1/R336-1/R336*1/R336)))</f>
        <v>0</v>
      </c>
      <c r="R336">
        <f>IF(LEFT(CX336,1)&lt;&gt;"0",IF(LEFT(CX336,1)="1",3.0,CY336),$D$5+$E$5*(DP336*DI336/($K$5*1000))+$F$5*(DP336*DI336/($K$5*1000))*MAX(MIN(CV336,$J$5),$I$5)*MAX(MIN(CV336,$J$5),$I$5)+$G$5*MAX(MIN(CV336,$J$5),$I$5)*(DP336*DI336/($K$5*1000))+$H$5*(DP336*DI336/($K$5*1000))*(DP336*DI336/($K$5*1000)))</f>
        <v>0</v>
      </c>
      <c r="S336">
        <f>J336*(1000-(1000*0.61365*exp(17.502*W336/(240.97+W336))/(DI336+DJ336)+DD336)/2)/(1000*0.61365*exp(17.502*W336/(240.97+W336))/(DI336+DJ336)-DD336)</f>
        <v>0</v>
      </c>
      <c r="T336">
        <f>1/((CW336+1)/(Q336/1.6)+1/(R336/1.37)) + CW336/((CW336+1)/(Q336/1.6) + CW336/(R336/1.37))</f>
        <v>0</v>
      </c>
      <c r="U336">
        <f>(CR336*CU336)</f>
        <v>0</v>
      </c>
      <c r="V336">
        <f>(DK336+(U336+2*0.95*5.67E-8*(((DK336+$B$7)+273)^4-(DK336+273)^4)-44100*J336)/(1.84*29.3*R336+8*0.95*5.67E-8*(DK336+273)^3))</f>
        <v>0</v>
      </c>
      <c r="W336">
        <f>($C$7*DL336+$D$7*DM336+$E$7*V336)</f>
        <v>0</v>
      </c>
      <c r="X336">
        <f>0.61365*exp(17.502*W336/(240.97+W336))</f>
        <v>0</v>
      </c>
      <c r="Y336">
        <f>(Z336/AA336*100)</f>
        <v>0</v>
      </c>
      <c r="Z336">
        <f>DD336*(DI336+DJ336)/1000</f>
        <v>0</v>
      </c>
      <c r="AA336">
        <f>0.61365*exp(17.502*DK336/(240.97+DK336))</f>
        <v>0</v>
      </c>
      <c r="AB336">
        <f>(X336-DD336*(DI336+DJ336)/1000)</f>
        <v>0</v>
      </c>
      <c r="AC336">
        <f>(-J336*44100)</f>
        <v>0</v>
      </c>
      <c r="AD336">
        <f>2*29.3*R336*0.92*(DK336-W336)</f>
        <v>0</v>
      </c>
      <c r="AE336">
        <f>2*0.95*5.67E-8*(((DK336+$B$7)+273)^4-(W336+273)^4)</f>
        <v>0</v>
      </c>
      <c r="AF336">
        <f>U336+AE336+AC336+AD336</f>
        <v>0</v>
      </c>
      <c r="AG336">
        <f>DH336*AU336*(DC336-DB336*(1000-AU336*DE336)/(1000-AU336*DD336))/(100*CV336)</f>
        <v>0</v>
      </c>
      <c r="AH336">
        <f>1000*DH336*AU336*(DD336-DE336)/(100*CV336*(1000-AU336*DD336))</f>
        <v>0</v>
      </c>
      <c r="AI336">
        <f>(AJ336 - AK336 - DI336*1E3/(8.314*(DK336+273.15)) * AM336/DH336 * AL336) * DH336/(100*CV336) * (1000 - DE336)/1000</f>
        <v>0</v>
      </c>
      <c r="AJ336">
        <v>989.245255837728</v>
      </c>
      <c r="AK336">
        <v>990.886696969697</v>
      </c>
      <c r="AL336">
        <v>-0.631843033291525</v>
      </c>
      <c r="AM336">
        <v>66.9187214372058</v>
      </c>
      <c r="AN336">
        <f>(AP336 - AO336 + DI336*1E3/(8.314*(DK336+273.15)) * AR336/DH336 * AQ336) * DH336/(100*CV336) * 1000/(1000 - AP336)</f>
        <v>0</v>
      </c>
      <c r="AO336">
        <v>14.2391361316577</v>
      </c>
      <c r="AP336">
        <v>14.2813406060606</v>
      </c>
      <c r="AQ336">
        <v>-0.0249975361737438</v>
      </c>
      <c r="AR336">
        <v>78.3317993378025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MAX(0,($B$13+$C$13*DP336)/(1+$D$13*DP336)*DI336/(DK336+273)*$E$13)</f>
        <v>0</v>
      </c>
      <c r="AX336" t="s">
        <v>419</v>
      </c>
      <c r="AY336" t="s">
        <v>419</v>
      </c>
      <c r="AZ336">
        <v>0</v>
      </c>
      <c r="BA336">
        <v>0</v>
      </c>
      <c r="BB336">
        <f>1-AZ336/BA336</f>
        <v>0</v>
      </c>
      <c r="BC336">
        <v>0</v>
      </c>
      <c r="BD336" t="s">
        <v>419</v>
      </c>
      <c r="BE336" t="s">
        <v>419</v>
      </c>
      <c r="BF336">
        <v>0</v>
      </c>
      <c r="BG336">
        <v>0</v>
      </c>
      <c r="BH336">
        <f>1-BF336/BG336</f>
        <v>0</v>
      </c>
      <c r="BI336">
        <v>0.5</v>
      </c>
      <c r="BJ336">
        <f>CS336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419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f>$B$11*DQ336+$C$11*DR336+$F$11*EC336*(1-EF336)</f>
        <v>0</v>
      </c>
      <c r="CS336">
        <f>CR336*CT336</f>
        <v>0</v>
      </c>
      <c r="CT336">
        <f>($B$11*$D$9+$C$11*$D$9+$F$11*((EP336+EH336)/MAX(EP336+EH336+EQ336, 0.1)*$I$9+EQ336/MAX(EP336+EH336+EQ336, 0.1)*$J$9))/($B$11+$C$11+$F$11)</f>
        <v>0</v>
      </c>
      <c r="CU336">
        <f>($B$11*$K$9+$C$11*$K$9+$F$11*((EP336+EH336)/MAX(EP336+EH336+EQ336, 0.1)*$P$9+EQ336/MAX(EP336+EH336+EQ336, 0.1)*$Q$9))/($B$11+$C$11+$F$11)</f>
        <v>0</v>
      </c>
      <c r="CV336">
        <v>6</v>
      </c>
      <c r="CW336">
        <v>0.5</v>
      </c>
      <c r="CX336" t="s">
        <v>420</v>
      </c>
      <c r="CY336">
        <v>2</v>
      </c>
      <c r="CZ336" t="b">
        <v>1</v>
      </c>
      <c r="DA336">
        <v>1654199597.1</v>
      </c>
      <c r="DB336">
        <v>978.3</v>
      </c>
      <c r="DC336">
        <v>975.498818181818</v>
      </c>
      <c r="DD336">
        <v>14.2940181818182</v>
      </c>
      <c r="DE336">
        <v>14.2587454545455</v>
      </c>
      <c r="DF336">
        <v>974.891818181818</v>
      </c>
      <c r="DG336">
        <v>14.2098</v>
      </c>
      <c r="DH336">
        <v>600.007454545455</v>
      </c>
      <c r="DI336">
        <v>90.4428</v>
      </c>
      <c r="DJ336">
        <v>0.100034845454545</v>
      </c>
      <c r="DK336">
        <v>25.7847272727273</v>
      </c>
      <c r="DL336">
        <v>25.3891727272727</v>
      </c>
      <c r="DM336">
        <v>999.9</v>
      </c>
      <c r="DN336">
        <v>0</v>
      </c>
      <c r="DO336">
        <v>0</v>
      </c>
      <c r="DP336">
        <v>9980.23181818182</v>
      </c>
      <c r="DQ336">
        <v>0</v>
      </c>
      <c r="DR336">
        <v>919.068090909091</v>
      </c>
      <c r="DS336">
        <v>2.80126909090909</v>
      </c>
      <c r="DT336">
        <v>992.486818181818</v>
      </c>
      <c r="DU336">
        <v>989.609272727273</v>
      </c>
      <c r="DV336">
        <v>0.0352687090909091</v>
      </c>
      <c r="DW336">
        <v>975.498818181818</v>
      </c>
      <c r="DX336">
        <v>14.2587454545455</v>
      </c>
      <c r="DY336">
        <v>1.29279090909091</v>
      </c>
      <c r="DZ336">
        <v>1.28960090909091</v>
      </c>
      <c r="EA336">
        <v>10.7152727272727</v>
      </c>
      <c r="EB336">
        <v>10.6774363636364</v>
      </c>
      <c r="EC336">
        <v>0</v>
      </c>
      <c r="ED336">
        <v>0</v>
      </c>
      <c r="EE336">
        <v>0</v>
      </c>
      <c r="EF336">
        <v>0</v>
      </c>
      <c r="EG336">
        <v>6.04545454545455</v>
      </c>
      <c r="EH336">
        <v>0</v>
      </c>
      <c r="EI336">
        <v>31.0909090909091</v>
      </c>
      <c r="EJ336">
        <v>-3.13636363636364</v>
      </c>
      <c r="EK336">
        <v>34.9885454545455</v>
      </c>
      <c r="EL336">
        <v>41.375</v>
      </c>
      <c r="EM336">
        <v>37.3463636363636</v>
      </c>
      <c r="EN336">
        <v>41.812</v>
      </c>
      <c r="EO336">
        <v>36.2612727272727</v>
      </c>
      <c r="EP336">
        <v>0</v>
      </c>
      <c r="EQ336">
        <v>0</v>
      </c>
      <c r="ER336">
        <v>0</v>
      </c>
      <c r="ES336">
        <v>1654199601.7</v>
      </c>
      <c r="ET336">
        <v>0</v>
      </c>
      <c r="EU336">
        <v>8.11538461538461</v>
      </c>
      <c r="EV336">
        <v>-18.8717950882509</v>
      </c>
      <c r="EW336">
        <v>31.0427351417554</v>
      </c>
      <c r="EX336">
        <v>34.0384615384615</v>
      </c>
      <c r="EY336">
        <v>15</v>
      </c>
      <c r="EZ336">
        <v>0</v>
      </c>
      <c r="FA336" t="s">
        <v>421</v>
      </c>
      <c r="FB336">
        <v>1653839153.1</v>
      </c>
      <c r="FC336">
        <v>1653839148.6</v>
      </c>
      <c r="FD336">
        <v>0</v>
      </c>
      <c r="FE336">
        <v>0.832</v>
      </c>
      <c r="FF336">
        <v>0.044</v>
      </c>
      <c r="FG336">
        <v>2.673</v>
      </c>
      <c r="FH336">
        <v>0.008</v>
      </c>
      <c r="FI336">
        <v>427</v>
      </c>
      <c r="FJ336">
        <v>11</v>
      </c>
      <c r="FK336">
        <v>0.49</v>
      </c>
      <c r="FL336">
        <v>0.23</v>
      </c>
      <c r="FM336">
        <v>-5.06914</v>
      </c>
      <c r="FN336">
        <v>160.041206496107</v>
      </c>
      <c r="FO336">
        <v>15.8776669653028</v>
      </c>
      <c r="FP336">
        <v>-1</v>
      </c>
      <c r="FQ336">
        <v>8.48</v>
      </c>
      <c r="FR336">
        <v>-4.23076932176332</v>
      </c>
      <c r="FS336">
        <v>11.5416463297053</v>
      </c>
      <c r="FT336">
        <v>0</v>
      </c>
      <c r="FU336">
        <v>0.069903027</v>
      </c>
      <c r="FV336">
        <v>0.697384179310345</v>
      </c>
      <c r="FW336">
        <v>0.162906901761152</v>
      </c>
      <c r="FX336">
        <v>0</v>
      </c>
      <c r="FY336">
        <v>0</v>
      </c>
      <c r="FZ336">
        <v>2</v>
      </c>
      <c r="GA336" t="s">
        <v>422</v>
      </c>
      <c r="GB336">
        <v>3.20433</v>
      </c>
      <c r="GC336">
        <v>2.75498</v>
      </c>
      <c r="GD336">
        <v>0.163986</v>
      </c>
      <c r="GE336">
        <v>0.163985</v>
      </c>
      <c r="GF336">
        <v>0.0715008</v>
      </c>
      <c r="GG336">
        <v>0.0731391</v>
      </c>
      <c r="GH336">
        <v>32541</v>
      </c>
      <c r="GI336">
        <v>35782.7</v>
      </c>
      <c r="GJ336">
        <v>35279.9</v>
      </c>
      <c r="GK336">
        <v>38860.6</v>
      </c>
      <c r="GL336">
        <v>46458.5</v>
      </c>
      <c r="GM336">
        <v>51998.1</v>
      </c>
      <c r="GN336">
        <v>55137.2</v>
      </c>
      <c r="GO336">
        <v>62299.2</v>
      </c>
      <c r="GP336">
        <v>2.14103</v>
      </c>
      <c r="GQ336">
        <v>2.28958</v>
      </c>
      <c r="GR336">
        <v>0.0961348</v>
      </c>
      <c r="GS336">
        <v>0</v>
      </c>
      <c r="GT336">
        <v>23.8174</v>
      </c>
      <c r="GU336">
        <v>999.9</v>
      </c>
      <c r="GV336">
        <v>41.643</v>
      </c>
      <c r="GW336">
        <v>26.073</v>
      </c>
      <c r="GX336">
        <v>15.602</v>
      </c>
      <c r="GY336">
        <v>55.7358</v>
      </c>
      <c r="GZ336">
        <v>35.3566</v>
      </c>
      <c r="HA336">
        <v>2</v>
      </c>
      <c r="HB336">
        <v>0.0227693</v>
      </c>
      <c r="HC336">
        <v>0</v>
      </c>
      <c r="HD336">
        <v>20.1816</v>
      </c>
      <c r="HE336">
        <v>5.20037</v>
      </c>
      <c r="HF336">
        <v>12.0099</v>
      </c>
      <c r="HG336">
        <v>4.97565</v>
      </c>
      <c r="HH336">
        <v>3.294</v>
      </c>
      <c r="HI336">
        <v>457.4</v>
      </c>
      <c r="HJ336">
        <v>9999</v>
      </c>
      <c r="HK336">
        <v>9999</v>
      </c>
      <c r="HL336">
        <v>8593.3</v>
      </c>
      <c r="HM336">
        <v>1.86273</v>
      </c>
      <c r="HN336">
        <v>1.86783</v>
      </c>
      <c r="HO336">
        <v>1.86752</v>
      </c>
      <c r="HP336">
        <v>1.86859</v>
      </c>
      <c r="HQ336">
        <v>1.86951</v>
      </c>
      <c r="HR336">
        <v>1.86556</v>
      </c>
      <c r="HS336">
        <v>1.86673</v>
      </c>
      <c r="HT336">
        <v>1.86808</v>
      </c>
      <c r="HU336">
        <v>5</v>
      </c>
      <c r="HV336">
        <v>0</v>
      </c>
      <c r="HW336">
        <v>0</v>
      </c>
      <c r="HX336">
        <v>0</v>
      </c>
      <c r="HY336" t="s">
        <v>423</v>
      </c>
      <c r="HZ336" t="s">
        <v>424</v>
      </c>
      <c r="IA336" t="s">
        <v>425</v>
      </c>
      <c r="IB336" t="s">
        <v>425</v>
      </c>
      <c r="IC336" t="s">
        <v>425</v>
      </c>
      <c r="ID336" t="s">
        <v>425</v>
      </c>
      <c r="IE336">
        <v>0</v>
      </c>
      <c r="IF336">
        <v>100</v>
      </c>
      <c r="IG336">
        <v>100</v>
      </c>
      <c r="IH336">
        <v>3.405</v>
      </c>
      <c r="II336">
        <v>0.0843</v>
      </c>
      <c r="IJ336">
        <v>2.1281692141418</v>
      </c>
      <c r="IK336">
        <v>0.00126289029031032</v>
      </c>
      <c r="IL336">
        <v>1.41772891061911e-08</v>
      </c>
      <c r="IM336">
        <v>3.84268295795709e-11</v>
      </c>
      <c r="IN336">
        <v>-0.00961934716735676</v>
      </c>
      <c r="IO336">
        <v>-0.0181798780298593</v>
      </c>
      <c r="IP336">
        <v>0.00198435848900387</v>
      </c>
      <c r="IQ336">
        <v>-1.69116240974151e-05</v>
      </c>
      <c r="IR336">
        <v>-3</v>
      </c>
      <c r="IS336">
        <v>2251</v>
      </c>
      <c r="IT336">
        <v>1</v>
      </c>
      <c r="IU336">
        <v>27</v>
      </c>
      <c r="IV336">
        <v>6007.4</v>
      </c>
      <c r="IW336">
        <v>6007.5</v>
      </c>
      <c r="IX336">
        <v>0.148926</v>
      </c>
      <c r="IY336">
        <v>4.99756</v>
      </c>
      <c r="IZ336">
        <v>2.24854</v>
      </c>
      <c r="JA336">
        <v>2.59644</v>
      </c>
      <c r="JB336">
        <v>1.99585</v>
      </c>
      <c r="JC336">
        <v>2.39258</v>
      </c>
      <c r="JD336">
        <v>29.4314</v>
      </c>
      <c r="JE336">
        <v>14.2459</v>
      </c>
      <c r="JF336">
        <v>2</v>
      </c>
      <c r="JG336">
        <v>621.541</v>
      </c>
      <c r="JH336">
        <v>740.104</v>
      </c>
      <c r="JI336">
        <v>25.9864</v>
      </c>
      <c r="JJ336">
        <v>27.5347</v>
      </c>
      <c r="JK336">
        <v>30.0002</v>
      </c>
      <c r="JL336">
        <v>27.4771</v>
      </c>
      <c r="JM336">
        <v>27.4175</v>
      </c>
      <c r="JN336">
        <v>-1</v>
      </c>
      <c r="JO336">
        <v>-30</v>
      </c>
      <c r="JP336">
        <v>-30</v>
      </c>
      <c r="JQ336">
        <v>-999.9</v>
      </c>
      <c r="JR336">
        <v>420.1</v>
      </c>
      <c r="JS336">
        <v>0</v>
      </c>
      <c r="JT336">
        <v>102.289</v>
      </c>
      <c r="JU336">
        <v>103.718</v>
      </c>
    </row>
    <row r="337" spans="1:281">
      <c r="A337">
        <v>321</v>
      </c>
      <c r="B337">
        <v>1654199660.1</v>
      </c>
      <c r="C337">
        <v>19203</v>
      </c>
      <c r="D337" t="s">
        <v>1065</v>
      </c>
      <c r="E337" t="s">
        <v>1066</v>
      </c>
      <c r="F337">
        <v>5</v>
      </c>
      <c r="G337" t="s">
        <v>417</v>
      </c>
      <c r="H337" t="s">
        <v>418</v>
      </c>
      <c r="I337">
        <v>1654199657.1</v>
      </c>
      <c r="J337">
        <f>(K337)/1000</f>
        <v>0</v>
      </c>
      <c r="K337">
        <f>IF(CZ337, AN337, AH337)</f>
        <v>0</v>
      </c>
      <c r="L337">
        <f>IF(CZ337, AI337, AG337)</f>
        <v>0</v>
      </c>
      <c r="M337">
        <f>DB337 - IF(AU337&gt;1, L337*CV337*100.0/(AW337*DP337), 0)</f>
        <v>0</v>
      </c>
      <c r="N337">
        <f>((T337-J337/2)*M337-L337)/(T337+J337/2)</f>
        <v>0</v>
      </c>
      <c r="O337">
        <f>N337*(DI337+DJ337)/1000.0</f>
        <v>0</v>
      </c>
      <c r="P337">
        <f>(DB337 - IF(AU337&gt;1, L337*CV337*100.0/(AW337*DP337), 0))*(DI337+DJ337)/1000.0</f>
        <v>0</v>
      </c>
      <c r="Q337">
        <f>2.0/((1/S337-1/R337)+SIGN(S337)*SQRT((1/S337-1/R337)*(1/S337-1/R337) + 4*CW337/((CW337+1)*(CW337+1))*(2*1/S337*1/R337-1/R337*1/R337)))</f>
        <v>0</v>
      </c>
      <c r="R337">
        <f>IF(LEFT(CX337,1)&lt;&gt;"0",IF(LEFT(CX337,1)="1",3.0,CY337),$D$5+$E$5*(DP337*DI337/($K$5*1000))+$F$5*(DP337*DI337/($K$5*1000))*MAX(MIN(CV337,$J$5),$I$5)*MAX(MIN(CV337,$J$5),$I$5)+$G$5*MAX(MIN(CV337,$J$5),$I$5)*(DP337*DI337/($K$5*1000))+$H$5*(DP337*DI337/($K$5*1000))*(DP337*DI337/($K$5*1000)))</f>
        <v>0</v>
      </c>
      <c r="S337">
        <f>J337*(1000-(1000*0.61365*exp(17.502*W337/(240.97+W337))/(DI337+DJ337)+DD337)/2)/(1000*0.61365*exp(17.502*W337/(240.97+W337))/(DI337+DJ337)-DD337)</f>
        <v>0</v>
      </c>
      <c r="T337">
        <f>1/((CW337+1)/(Q337/1.6)+1/(R337/1.37)) + CW337/((CW337+1)/(Q337/1.6) + CW337/(R337/1.37))</f>
        <v>0</v>
      </c>
      <c r="U337">
        <f>(CR337*CU337)</f>
        <v>0</v>
      </c>
      <c r="V337">
        <f>(DK337+(U337+2*0.95*5.67E-8*(((DK337+$B$7)+273)^4-(DK337+273)^4)-44100*J337)/(1.84*29.3*R337+8*0.95*5.67E-8*(DK337+273)^3))</f>
        <v>0</v>
      </c>
      <c r="W337">
        <f>($C$7*DL337+$D$7*DM337+$E$7*V337)</f>
        <v>0</v>
      </c>
      <c r="X337">
        <f>0.61365*exp(17.502*W337/(240.97+W337))</f>
        <v>0</v>
      </c>
      <c r="Y337">
        <f>(Z337/AA337*100)</f>
        <v>0</v>
      </c>
      <c r="Z337">
        <f>DD337*(DI337+DJ337)/1000</f>
        <v>0</v>
      </c>
      <c r="AA337">
        <f>0.61365*exp(17.502*DK337/(240.97+DK337))</f>
        <v>0</v>
      </c>
      <c r="AB337">
        <f>(X337-DD337*(DI337+DJ337)/1000)</f>
        <v>0</v>
      </c>
      <c r="AC337">
        <f>(-J337*44100)</f>
        <v>0</v>
      </c>
      <c r="AD337">
        <f>2*29.3*R337*0.92*(DK337-W337)</f>
        <v>0</v>
      </c>
      <c r="AE337">
        <f>2*0.95*5.67E-8*(((DK337+$B$7)+273)^4-(W337+273)^4)</f>
        <v>0</v>
      </c>
      <c r="AF337">
        <f>U337+AE337+AC337+AD337</f>
        <v>0</v>
      </c>
      <c r="AG337">
        <f>DH337*AU337*(DC337-DB337*(1000-AU337*DE337)/(1000-AU337*DD337))/(100*CV337)</f>
        <v>0</v>
      </c>
      <c r="AH337">
        <f>1000*DH337*AU337*(DD337-DE337)/(100*CV337*(1000-AU337*DD337))</f>
        <v>0</v>
      </c>
      <c r="AI337">
        <f>(AJ337 - AK337 - DI337*1E3/(8.314*(DK337+273.15)) * AM337/DH337 * AL337) * DH337/(100*CV337) * (1000 - DE337)/1000</f>
        <v>0</v>
      </c>
      <c r="AJ337">
        <v>963.091411642672</v>
      </c>
      <c r="AK337">
        <v>965.642806060605</v>
      </c>
      <c r="AL337">
        <v>-0.822300507056047</v>
      </c>
      <c r="AM337">
        <v>66.9187214372058</v>
      </c>
      <c r="AN337">
        <f>(AP337 - AO337 + DI337*1E3/(8.314*(DK337+273.15)) * AR337/DH337 * AQ337) * DH337/(100*CV337) * 1000/(1000 - AP337)</f>
        <v>0</v>
      </c>
      <c r="AO337">
        <v>14.3373920677972</v>
      </c>
      <c r="AP337">
        <v>14.3983624242424</v>
      </c>
      <c r="AQ337">
        <v>-0.0257230529540477</v>
      </c>
      <c r="AR337">
        <v>78.3317993378025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MAX(0,($B$13+$C$13*DP337)/(1+$D$13*DP337)*DI337/(DK337+273)*$E$13)</f>
        <v>0</v>
      </c>
      <c r="AX337" t="s">
        <v>419</v>
      </c>
      <c r="AY337" t="s">
        <v>419</v>
      </c>
      <c r="AZ337">
        <v>0</v>
      </c>
      <c r="BA337">
        <v>0</v>
      </c>
      <c r="BB337">
        <f>1-AZ337/BA337</f>
        <v>0</v>
      </c>
      <c r="BC337">
        <v>0</v>
      </c>
      <c r="BD337" t="s">
        <v>419</v>
      </c>
      <c r="BE337" t="s">
        <v>419</v>
      </c>
      <c r="BF337">
        <v>0</v>
      </c>
      <c r="BG337">
        <v>0</v>
      </c>
      <c r="BH337">
        <f>1-BF337/BG337</f>
        <v>0</v>
      </c>
      <c r="BI337">
        <v>0.5</v>
      </c>
      <c r="BJ337">
        <f>CS337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419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f>$B$11*DQ337+$C$11*DR337+$F$11*EC337*(1-EF337)</f>
        <v>0</v>
      </c>
      <c r="CS337">
        <f>CR337*CT337</f>
        <v>0</v>
      </c>
      <c r="CT337">
        <f>($B$11*$D$9+$C$11*$D$9+$F$11*((EP337+EH337)/MAX(EP337+EH337+EQ337, 0.1)*$I$9+EQ337/MAX(EP337+EH337+EQ337, 0.1)*$J$9))/($B$11+$C$11+$F$11)</f>
        <v>0</v>
      </c>
      <c r="CU337">
        <f>($B$11*$K$9+$C$11*$K$9+$F$11*((EP337+EH337)/MAX(EP337+EH337+EQ337, 0.1)*$P$9+EQ337/MAX(EP337+EH337+EQ337, 0.1)*$Q$9))/($B$11+$C$11+$F$11)</f>
        <v>0</v>
      </c>
      <c r="CV337">
        <v>6</v>
      </c>
      <c r="CW337">
        <v>0.5</v>
      </c>
      <c r="CX337" t="s">
        <v>420</v>
      </c>
      <c r="CY337">
        <v>2</v>
      </c>
      <c r="CZ337" t="b">
        <v>1</v>
      </c>
      <c r="DA337">
        <v>1654199657.1</v>
      </c>
      <c r="DB337">
        <v>953.774636363636</v>
      </c>
      <c r="DC337">
        <v>949.755181818182</v>
      </c>
      <c r="DD337">
        <v>14.4270545454545</v>
      </c>
      <c r="DE337">
        <v>14.3591545454545</v>
      </c>
      <c r="DF337">
        <v>950.400272727273</v>
      </c>
      <c r="DG337">
        <v>14.3392181818182</v>
      </c>
      <c r="DH337">
        <v>600.003909090909</v>
      </c>
      <c r="DI337">
        <v>90.4446727272727</v>
      </c>
      <c r="DJ337">
        <v>0.100151472727273</v>
      </c>
      <c r="DK337">
        <v>25.8031272727273</v>
      </c>
      <c r="DL337">
        <v>25.4205363636364</v>
      </c>
      <c r="DM337">
        <v>999.9</v>
      </c>
      <c r="DN337">
        <v>0</v>
      </c>
      <c r="DO337">
        <v>0</v>
      </c>
      <c r="DP337">
        <v>9976.02272727273</v>
      </c>
      <c r="DQ337">
        <v>0</v>
      </c>
      <c r="DR337">
        <v>919.095363636364</v>
      </c>
      <c r="DS337">
        <v>4.01944636363636</v>
      </c>
      <c r="DT337">
        <v>967.736181818182</v>
      </c>
      <c r="DU337">
        <v>963.591363636364</v>
      </c>
      <c r="DV337">
        <v>0.0678964272727273</v>
      </c>
      <c r="DW337">
        <v>949.755181818182</v>
      </c>
      <c r="DX337">
        <v>14.3591545454545</v>
      </c>
      <c r="DY337">
        <v>1.30485090909091</v>
      </c>
      <c r="DZ337">
        <v>1.29871</v>
      </c>
      <c r="EA337">
        <v>10.8548090909091</v>
      </c>
      <c r="EB337">
        <v>10.7835909090909</v>
      </c>
      <c r="EC337">
        <v>0</v>
      </c>
      <c r="ED337">
        <v>0</v>
      </c>
      <c r="EE337">
        <v>0</v>
      </c>
      <c r="EF337">
        <v>0</v>
      </c>
      <c r="EG337">
        <v>0.954545454545455</v>
      </c>
      <c r="EH337">
        <v>0</v>
      </c>
      <c r="EI337">
        <v>43.8181818181818</v>
      </c>
      <c r="EJ337">
        <v>-0.590909090909091</v>
      </c>
      <c r="EK337">
        <v>35.1078181818182</v>
      </c>
      <c r="EL337">
        <v>41.5</v>
      </c>
      <c r="EM337">
        <v>37.4885454545455</v>
      </c>
      <c r="EN337">
        <v>42</v>
      </c>
      <c r="EO337">
        <v>36.4313636363636</v>
      </c>
      <c r="EP337">
        <v>0</v>
      </c>
      <c r="EQ337">
        <v>0</v>
      </c>
      <c r="ER337">
        <v>0</v>
      </c>
      <c r="ES337">
        <v>1654199661.7</v>
      </c>
      <c r="ET337">
        <v>0</v>
      </c>
      <c r="EU337">
        <v>0.576923076923077</v>
      </c>
      <c r="EV337">
        <v>-44.3760685046972</v>
      </c>
      <c r="EW337">
        <v>-1.35042677656692</v>
      </c>
      <c r="EX337">
        <v>44.0576923076923</v>
      </c>
      <c r="EY337">
        <v>15</v>
      </c>
      <c r="EZ337">
        <v>0</v>
      </c>
      <c r="FA337" t="s">
        <v>421</v>
      </c>
      <c r="FB337">
        <v>1653839153.1</v>
      </c>
      <c r="FC337">
        <v>1653839148.6</v>
      </c>
      <c r="FD337">
        <v>0</v>
      </c>
      <c r="FE337">
        <v>0.832</v>
      </c>
      <c r="FF337">
        <v>0.044</v>
      </c>
      <c r="FG337">
        <v>2.673</v>
      </c>
      <c r="FH337">
        <v>0.008</v>
      </c>
      <c r="FI337">
        <v>427</v>
      </c>
      <c r="FJ337">
        <v>11</v>
      </c>
      <c r="FK337">
        <v>0.49</v>
      </c>
      <c r="FL337">
        <v>0.23</v>
      </c>
      <c r="FM337">
        <v>4.13761333333333</v>
      </c>
      <c r="FN337">
        <v>-0.53626091212458</v>
      </c>
      <c r="FO337">
        <v>0.125829453635555</v>
      </c>
      <c r="FP337">
        <v>-1</v>
      </c>
      <c r="FQ337">
        <v>1.4</v>
      </c>
      <c r="FR337">
        <v>-9.84615365711188</v>
      </c>
      <c r="FS337">
        <v>11.8025420990565</v>
      </c>
      <c r="FT337">
        <v>0</v>
      </c>
      <c r="FU337">
        <v>0.0718194122666667</v>
      </c>
      <c r="FV337">
        <v>0.82616614051168</v>
      </c>
      <c r="FW337">
        <v>0.134527868404945</v>
      </c>
      <c r="FX337">
        <v>0</v>
      </c>
      <c r="FY337">
        <v>0</v>
      </c>
      <c r="FZ337">
        <v>2</v>
      </c>
      <c r="GA337" t="s">
        <v>422</v>
      </c>
      <c r="GB337">
        <v>3.20432</v>
      </c>
      <c r="GC337">
        <v>2.75487</v>
      </c>
      <c r="GD337">
        <v>0.161259</v>
      </c>
      <c r="GE337">
        <v>0.161152</v>
      </c>
      <c r="GF337">
        <v>0.0718982</v>
      </c>
      <c r="GG337">
        <v>0.0731721</v>
      </c>
      <c r="GH337">
        <v>32646.6</v>
      </c>
      <c r="GI337">
        <v>35902.1</v>
      </c>
      <c r="GJ337">
        <v>35279.3</v>
      </c>
      <c r="GK337">
        <v>38858.8</v>
      </c>
      <c r="GL337">
        <v>46437.1</v>
      </c>
      <c r="GM337">
        <v>51994</v>
      </c>
      <c r="GN337">
        <v>55135.8</v>
      </c>
      <c r="GO337">
        <v>62296.6</v>
      </c>
      <c r="GP337">
        <v>2.14078</v>
      </c>
      <c r="GQ337">
        <v>2.2891</v>
      </c>
      <c r="GR337">
        <v>0.0971928</v>
      </c>
      <c r="GS337">
        <v>0</v>
      </c>
      <c r="GT337">
        <v>23.8134</v>
      </c>
      <c r="GU337">
        <v>999.9</v>
      </c>
      <c r="GV337">
        <v>41.668</v>
      </c>
      <c r="GW337">
        <v>26.133</v>
      </c>
      <c r="GX337">
        <v>15.671</v>
      </c>
      <c r="GY337">
        <v>55.7358</v>
      </c>
      <c r="GZ337">
        <v>35.3125</v>
      </c>
      <c r="HA337">
        <v>2</v>
      </c>
      <c r="HB337">
        <v>0.0238923</v>
      </c>
      <c r="HC337">
        <v>0</v>
      </c>
      <c r="HD337">
        <v>20.1815</v>
      </c>
      <c r="HE337">
        <v>5.20172</v>
      </c>
      <c r="HF337">
        <v>12.0097</v>
      </c>
      <c r="HG337">
        <v>4.9758</v>
      </c>
      <c r="HH337">
        <v>3.29395</v>
      </c>
      <c r="HI337">
        <v>457.4</v>
      </c>
      <c r="HJ337">
        <v>9999</v>
      </c>
      <c r="HK337">
        <v>9999</v>
      </c>
      <c r="HL337">
        <v>8593.3</v>
      </c>
      <c r="HM337">
        <v>1.86269</v>
      </c>
      <c r="HN337">
        <v>1.86782</v>
      </c>
      <c r="HO337">
        <v>1.86752</v>
      </c>
      <c r="HP337">
        <v>1.8686</v>
      </c>
      <c r="HQ337">
        <v>1.86952</v>
      </c>
      <c r="HR337">
        <v>1.86562</v>
      </c>
      <c r="HS337">
        <v>1.86676</v>
      </c>
      <c r="HT337">
        <v>1.8681</v>
      </c>
      <c r="HU337">
        <v>5</v>
      </c>
      <c r="HV337">
        <v>0</v>
      </c>
      <c r="HW337">
        <v>0</v>
      </c>
      <c r="HX337">
        <v>0</v>
      </c>
      <c r="HY337" t="s">
        <v>423</v>
      </c>
      <c r="HZ337" t="s">
        <v>424</v>
      </c>
      <c r="IA337" t="s">
        <v>425</v>
      </c>
      <c r="IB337" t="s">
        <v>425</v>
      </c>
      <c r="IC337" t="s">
        <v>425</v>
      </c>
      <c r="ID337" t="s">
        <v>425</v>
      </c>
      <c r="IE337">
        <v>0</v>
      </c>
      <c r="IF337">
        <v>100</v>
      </c>
      <c r="IG337">
        <v>100</v>
      </c>
      <c r="IH337">
        <v>3.371</v>
      </c>
      <c r="II337">
        <v>0.0873</v>
      </c>
      <c r="IJ337">
        <v>2.1281692141418</v>
      </c>
      <c r="IK337">
        <v>0.00126289029031032</v>
      </c>
      <c r="IL337">
        <v>1.41772891061911e-08</v>
      </c>
      <c r="IM337">
        <v>3.84268295795709e-11</v>
      </c>
      <c r="IN337">
        <v>-0.00961934716735676</v>
      </c>
      <c r="IO337">
        <v>-0.0181798780298593</v>
      </c>
      <c r="IP337">
        <v>0.00198435848900387</v>
      </c>
      <c r="IQ337">
        <v>-1.69116240974151e-05</v>
      </c>
      <c r="IR337">
        <v>-3</v>
      </c>
      <c r="IS337">
        <v>2251</v>
      </c>
      <c r="IT337">
        <v>1</v>
      </c>
      <c r="IU337">
        <v>27</v>
      </c>
      <c r="IV337">
        <v>6008.4</v>
      </c>
      <c r="IW337">
        <v>6008.5</v>
      </c>
      <c r="IX337">
        <v>0.148926</v>
      </c>
      <c r="IY337">
        <v>4.99756</v>
      </c>
      <c r="IZ337">
        <v>2.24854</v>
      </c>
      <c r="JA337">
        <v>2.59644</v>
      </c>
      <c r="JB337">
        <v>1.99585</v>
      </c>
      <c r="JC337">
        <v>2.33765</v>
      </c>
      <c r="JD337">
        <v>29.4527</v>
      </c>
      <c r="JE337">
        <v>14.2283</v>
      </c>
      <c r="JF337">
        <v>2</v>
      </c>
      <c r="JG337">
        <v>621.491</v>
      </c>
      <c r="JH337">
        <v>739.838</v>
      </c>
      <c r="JI337">
        <v>26.0014</v>
      </c>
      <c r="JJ337">
        <v>27.5476</v>
      </c>
      <c r="JK337">
        <v>30.0002</v>
      </c>
      <c r="JL337">
        <v>27.4902</v>
      </c>
      <c r="JM337">
        <v>27.4296</v>
      </c>
      <c r="JN337">
        <v>-1</v>
      </c>
      <c r="JO337">
        <v>-30</v>
      </c>
      <c r="JP337">
        <v>-30</v>
      </c>
      <c r="JQ337">
        <v>-999.9</v>
      </c>
      <c r="JR337">
        <v>420.1</v>
      </c>
      <c r="JS337">
        <v>0</v>
      </c>
      <c r="JT337">
        <v>102.287</v>
      </c>
      <c r="JU337">
        <v>103.714</v>
      </c>
    </row>
    <row r="338" spans="1:281">
      <c r="A338">
        <v>322</v>
      </c>
      <c r="B338">
        <v>1654199720.1</v>
      </c>
      <c r="C338">
        <v>19263</v>
      </c>
      <c r="D338" t="s">
        <v>1067</v>
      </c>
      <c r="E338" t="s">
        <v>1068</v>
      </c>
      <c r="F338">
        <v>5</v>
      </c>
      <c r="G338" t="s">
        <v>417</v>
      </c>
      <c r="H338" t="s">
        <v>418</v>
      </c>
      <c r="I338">
        <v>1654199717.1</v>
      </c>
      <c r="J338">
        <f>(K338)/1000</f>
        <v>0</v>
      </c>
      <c r="K338">
        <f>IF(CZ338, AN338, AH338)</f>
        <v>0</v>
      </c>
      <c r="L338">
        <f>IF(CZ338, AI338, AG338)</f>
        <v>0</v>
      </c>
      <c r="M338">
        <f>DB338 - IF(AU338&gt;1, L338*CV338*100.0/(AW338*DP338), 0)</f>
        <v>0</v>
      </c>
      <c r="N338">
        <f>((T338-J338/2)*M338-L338)/(T338+J338/2)</f>
        <v>0</v>
      </c>
      <c r="O338">
        <f>N338*(DI338+DJ338)/1000.0</f>
        <v>0</v>
      </c>
      <c r="P338">
        <f>(DB338 - IF(AU338&gt;1, L338*CV338*100.0/(AW338*DP338), 0))*(DI338+DJ338)/1000.0</f>
        <v>0</v>
      </c>
      <c r="Q338">
        <f>2.0/((1/S338-1/R338)+SIGN(S338)*SQRT((1/S338-1/R338)*(1/S338-1/R338) + 4*CW338/((CW338+1)*(CW338+1))*(2*1/S338*1/R338-1/R338*1/R338)))</f>
        <v>0</v>
      </c>
      <c r="R338">
        <f>IF(LEFT(CX338,1)&lt;&gt;"0",IF(LEFT(CX338,1)="1",3.0,CY338),$D$5+$E$5*(DP338*DI338/($K$5*1000))+$F$5*(DP338*DI338/($K$5*1000))*MAX(MIN(CV338,$J$5),$I$5)*MAX(MIN(CV338,$J$5),$I$5)+$G$5*MAX(MIN(CV338,$J$5),$I$5)*(DP338*DI338/($K$5*1000))+$H$5*(DP338*DI338/($K$5*1000))*(DP338*DI338/($K$5*1000)))</f>
        <v>0</v>
      </c>
      <c r="S338">
        <f>J338*(1000-(1000*0.61365*exp(17.502*W338/(240.97+W338))/(DI338+DJ338)+DD338)/2)/(1000*0.61365*exp(17.502*W338/(240.97+W338))/(DI338+DJ338)-DD338)</f>
        <v>0</v>
      </c>
      <c r="T338">
        <f>1/((CW338+1)/(Q338/1.6)+1/(R338/1.37)) + CW338/((CW338+1)/(Q338/1.6) + CW338/(R338/1.37))</f>
        <v>0</v>
      </c>
      <c r="U338">
        <f>(CR338*CU338)</f>
        <v>0</v>
      </c>
      <c r="V338">
        <f>(DK338+(U338+2*0.95*5.67E-8*(((DK338+$B$7)+273)^4-(DK338+273)^4)-44100*J338)/(1.84*29.3*R338+8*0.95*5.67E-8*(DK338+273)^3))</f>
        <v>0</v>
      </c>
      <c r="W338">
        <f>($C$7*DL338+$D$7*DM338+$E$7*V338)</f>
        <v>0</v>
      </c>
      <c r="X338">
        <f>0.61365*exp(17.502*W338/(240.97+W338))</f>
        <v>0</v>
      </c>
      <c r="Y338">
        <f>(Z338/AA338*100)</f>
        <v>0</v>
      </c>
      <c r="Z338">
        <f>DD338*(DI338+DJ338)/1000</f>
        <v>0</v>
      </c>
      <c r="AA338">
        <f>0.61365*exp(17.502*DK338/(240.97+DK338))</f>
        <v>0</v>
      </c>
      <c r="AB338">
        <f>(X338-DD338*(DI338+DJ338)/1000)</f>
        <v>0</v>
      </c>
      <c r="AC338">
        <f>(-J338*44100)</f>
        <v>0</v>
      </c>
      <c r="AD338">
        <f>2*29.3*R338*0.92*(DK338-W338)</f>
        <v>0</v>
      </c>
      <c r="AE338">
        <f>2*0.95*5.67E-8*(((DK338+$B$7)+273)^4-(W338+273)^4)</f>
        <v>0</v>
      </c>
      <c r="AF338">
        <f>U338+AE338+AC338+AD338</f>
        <v>0</v>
      </c>
      <c r="AG338">
        <f>DH338*AU338*(DC338-DB338*(1000-AU338*DE338)/(1000-AU338*DD338))/(100*CV338)</f>
        <v>0</v>
      </c>
      <c r="AH338">
        <f>1000*DH338*AU338*(DD338-DE338)/(100*CV338*(1000-AU338*DD338))</f>
        <v>0</v>
      </c>
      <c r="AI338">
        <f>(AJ338 - AK338 - DI338*1E3/(8.314*(DK338+273.15)) * AM338/DH338 * AL338) * DH338/(100*CV338) * (1000 - DE338)/1000</f>
        <v>0</v>
      </c>
      <c r="AJ338">
        <v>913.903277460212</v>
      </c>
      <c r="AK338">
        <v>916.217648484848</v>
      </c>
      <c r="AL338">
        <v>-0.76159820769766</v>
      </c>
      <c r="AM338">
        <v>66.9187214372058</v>
      </c>
      <c r="AN338">
        <f>(AP338 - AO338 + DI338*1E3/(8.314*(DK338+273.15)) * AR338/DH338 * AQ338) * DH338/(100*CV338) * 1000/(1000 - AP338)</f>
        <v>0</v>
      </c>
      <c r="AO338">
        <v>14.2272144926005</v>
      </c>
      <c r="AP338">
        <v>14.2703745454546</v>
      </c>
      <c r="AQ338">
        <v>-0.0260214499829348</v>
      </c>
      <c r="AR338">
        <v>78.3317993378025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MAX(0,($B$13+$C$13*DP338)/(1+$D$13*DP338)*DI338/(DK338+273)*$E$13)</f>
        <v>0</v>
      </c>
      <c r="AX338" t="s">
        <v>419</v>
      </c>
      <c r="AY338" t="s">
        <v>419</v>
      </c>
      <c r="AZ338">
        <v>0</v>
      </c>
      <c r="BA338">
        <v>0</v>
      </c>
      <c r="BB338">
        <f>1-AZ338/BA338</f>
        <v>0</v>
      </c>
      <c r="BC338">
        <v>0</v>
      </c>
      <c r="BD338" t="s">
        <v>419</v>
      </c>
      <c r="BE338" t="s">
        <v>419</v>
      </c>
      <c r="BF338">
        <v>0</v>
      </c>
      <c r="BG338">
        <v>0</v>
      </c>
      <c r="BH338">
        <f>1-BF338/BG338</f>
        <v>0</v>
      </c>
      <c r="BI338">
        <v>0.5</v>
      </c>
      <c r="BJ338">
        <f>CS338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419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f>$B$11*DQ338+$C$11*DR338+$F$11*EC338*(1-EF338)</f>
        <v>0</v>
      </c>
      <c r="CS338">
        <f>CR338*CT338</f>
        <v>0</v>
      </c>
      <c r="CT338">
        <f>($B$11*$D$9+$C$11*$D$9+$F$11*((EP338+EH338)/MAX(EP338+EH338+EQ338, 0.1)*$I$9+EQ338/MAX(EP338+EH338+EQ338, 0.1)*$J$9))/($B$11+$C$11+$F$11)</f>
        <v>0</v>
      </c>
      <c r="CU338">
        <f>($B$11*$K$9+$C$11*$K$9+$F$11*((EP338+EH338)/MAX(EP338+EH338+EQ338, 0.1)*$P$9+EQ338/MAX(EP338+EH338+EQ338, 0.1)*$Q$9))/($B$11+$C$11+$F$11)</f>
        <v>0</v>
      </c>
      <c r="CV338">
        <v>6</v>
      </c>
      <c r="CW338">
        <v>0.5</v>
      </c>
      <c r="CX338" t="s">
        <v>420</v>
      </c>
      <c r="CY338">
        <v>2</v>
      </c>
      <c r="CZ338" t="b">
        <v>1</v>
      </c>
      <c r="DA338">
        <v>1654199717.1</v>
      </c>
      <c r="DB338">
        <v>905.037272727273</v>
      </c>
      <c r="DC338">
        <v>901.286454545455</v>
      </c>
      <c r="DD338">
        <v>14.2849909090909</v>
      </c>
      <c r="DE338">
        <v>14.2451363636364</v>
      </c>
      <c r="DF338">
        <v>901.730454545455</v>
      </c>
      <c r="DG338">
        <v>14.2010272727273</v>
      </c>
      <c r="DH338">
        <v>599.995181818182</v>
      </c>
      <c r="DI338">
        <v>90.4416818181818</v>
      </c>
      <c r="DJ338">
        <v>0.100045027272727</v>
      </c>
      <c r="DK338">
        <v>25.8037636363636</v>
      </c>
      <c r="DL338">
        <v>25.3980909090909</v>
      </c>
      <c r="DM338">
        <v>999.9</v>
      </c>
      <c r="DN338">
        <v>0</v>
      </c>
      <c r="DO338">
        <v>0</v>
      </c>
      <c r="DP338">
        <v>9985.11272727273</v>
      </c>
      <c r="DQ338">
        <v>0</v>
      </c>
      <c r="DR338">
        <v>919.092272727273</v>
      </c>
      <c r="DS338">
        <v>3.75063272727273</v>
      </c>
      <c r="DT338">
        <v>918.152909090909</v>
      </c>
      <c r="DU338">
        <v>914.310909090909</v>
      </c>
      <c r="DV338">
        <v>0.0398413909090909</v>
      </c>
      <c r="DW338">
        <v>901.286454545455</v>
      </c>
      <c r="DX338">
        <v>14.2451363636364</v>
      </c>
      <c r="DY338">
        <v>1.29195909090909</v>
      </c>
      <c r="DZ338">
        <v>1.28835454545455</v>
      </c>
      <c r="EA338">
        <v>10.7056090909091</v>
      </c>
      <c r="EB338">
        <v>10.6629454545455</v>
      </c>
      <c r="EC338">
        <v>0</v>
      </c>
      <c r="ED338">
        <v>0</v>
      </c>
      <c r="EE338">
        <v>0</v>
      </c>
      <c r="EF338">
        <v>0</v>
      </c>
      <c r="EG338">
        <v>2.40909090909091</v>
      </c>
      <c r="EH338">
        <v>0</v>
      </c>
      <c r="EI338">
        <v>44.3181818181818</v>
      </c>
      <c r="EJ338">
        <v>-0.909090909090909</v>
      </c>
      <c r="EK338">
        <v>34.6531818181818</v>
      </c>
      <c r="EL338">
        <v>39.2214545454545</v>
      </c>
      <c r="EM338">
        <v>36.5281818181818</v>
      </c>
      <c r="EN338">
        <v>38.9258181818182</v>
      </c>
      <c r="EO338">
        <v>35.4656363636364</v>
      </c>
      <c r="EP338">
        <v>0</v>
      </c>
      <c r="EQ338">
        <v>0</v>
      </c>
      <c r="ER338">
        <v>0</v>
      </c>
      <c r="ES338">
        <v>1654199721.7</v>
      </c>
      <c r="ET338">
        <v>0</v>
      </c>
      <c r="EU338">
        <v>3.55769230769231</v>
      </c>
      <c r="EV338">
        <v>-24.2564091702638</v>
      </c>
      <c r="EW338">
        <v>77.4529909112477</v>
      </c>
      <c r="EX338">
        <v>37.0576923076923</v>
      </c>
      <c r="EY338">
        <v>15</v>
      </c>
      <c r="EZ338">
        <v>0</v>
      </c>
      <c r="FA338" t="s">
        <v>421</v>
      </c>
      <c r="FB338">
        <v>1653839153.1</v>
      </c>
      <c r="FC338">
        <v>1653839148.6</v>
      </c>
      <c r="FD338">
        <v>0</v>
      </c>
      <c r="FE338">
        <v>0.832</v>
      </c>
      <c r="FF338">
        <v>0.044</v>
      </c>
      <c r="FG338">
        <v>2.673</v>
      </c>
      <c r="FH338">
        <v>0.008</v>
      </c>
      <c r="FI338">
        <v>427</v>
      </c>
      <c r="FJ338">
        <v>11</v>
      </c>
      <c r="FK338">
        <v>0.49</v>
      </c>
      <c r="FL338">
        <v>0.23</v>
      </c>
      <c r="FM338">
        <v>3.96240866666667</v>
      </c>
      <c r="FN338">
        <v>-1.92512996662958</v>
      </c>
      <c r="FO338">
        <v>0.16114296331174</v>
      </c>
      <c r="FP338">
        <v>-1</v>
      </c>
      <c r="FQ338">
        <v>2.88</v>
      </c>
      <c r="FR338">
        <v>7.26923231507199</v>
      </c>
      <c r="FS338">
        <v>14.5459822631543</v>
      </c>
      <c r="FT338">
        <v>0</v>
      </c>
      <c r="FU338">
        <v>0.0777468463333333</v>
      </c>
      <c r="FV338">
        <v>0.681313381535039</v>
      </c>
      <c r="FW338">
        <v>0.164605692172253</v>
      </c>
      <c r="FX338">
        <v>0</v>
      </c>
      <c r="FY338">
        <v>0</v>
      </c>
      <c r="FZ338">
        <v>2</v>
      </c>
      <c r="GA338" t="s">
        <v>422</v>
      </c>
      <c r="GB338">
        <v>3.20436</v>
      </c>
      <c r="GC338">
        <v>2.75474</v>
      </c>
      <c r="GD338">
        <v>0.155859</v>
      </c>
      <c r="GE338">
        <v>0.155801</v>
      </c>
      <c r="GF338">
        <v>0.0714532</v>
      </c>
      <c r="GG338">
        <v>0.0730612</v>
      </c>
      <c r="GH338">
        <v>32855.9</v>
      </c>
      <c r="GI338">
        <v>36130.5</v>
      </c>
      <c r="GJ338">
        <v>35278.6</v>
      </c>
      <c r="GK338">
        <v>38858.2</v>
      </c>
      <c r="GL338">
        <v>46458.9</v>
      </c>
      <c r="GM338">
        <v>51999.5</v>
      </c>
      <c r="GN338">
        <v>55135</v>
      </c>
      <c r="GO338">
        <v>62296</v>
      </c>
      <c r="GP338">
        <v>2.14072</v>
      </c>
      <c r="GQ338">
        <v>2.28835</v>
      </c>
      <c r="GR338">
        <v>0.0972301</v>
      </c>
      <c r="GS338">
        <v>0</v>
      </c>
      <c r="GT338">
        <v>23.8047</v>
      </c>
      <c r="GU338">
        <v>999.9</v>
      </c>
      <c r="GV338">
        <v>41.417</v>
      </c>
      <c r="GW338">
        <v>26.183</v>
      </c>
      <c r="GX338">
        <v>15.6205</v>
      </c>
      <c r="GY338">
        <v>55.4058</v>
      </c>
      <c r="GZ338">
        <v>35.3726</v>
      </c>
      <c r="HA338">
        <v>2</v>
      </c>
      <c r="HB338">
        <v>0.0245884</v>
      </c>
      <c r="HC338">
        <v>0</v>
      </c>
      <c r="HD338">
        <v>20.1796</v>
      </c>
      <c r="HE338">
        <v>5.19947</v>
      </c>
      <c r="HF338">
        <v>12.0089</v>
      </c>
      <c r="HG338">
        <v>4.97585</v>
      </c>
      <c r="HH338">
        <v>3.29395</v>
      </c>
      <c r="HI338">
        <v>457.5</v>
      </c>
      <c r="HJ338">
        <v>9999</v>
      </c>
      <c r="HK338">
        <v>9999</v>
      </c>
      <c r="HL338">
        <v>8593.3</v>
      </c>
      <c r="HM338">
        <v>1.86274</v>
      </c>
      <c r="HN338">
        <v>1.86783</v>
      </c>
      <c r="HO338">
        <v>1.86752</v>
      </c>
      <c r="HP338">
        <v>1.86862</v>
      </c>
      <c r="HQ338">
        <v>1.86951</v>
      </c>
      <c r="HR338">
        <v>1.86556</v>
      </c>
      <c r="HS338">
        <v>1.86672</v>
      </c>
      <c r="HT338">
        <v>1.8681</v>
      </c>
      <c r="HU338">
        <v>5</v>
      </c>
      <c r="HV338">
        <v>0</v>
      </c>
      <c r="HW338">
        <v>0</v>
      </c>
      <c r="HX338">
        <v>0</v>
      </c>
      <c r="HY338" t="s">
        <v>423</v>
      </c>
      <c r="HZ338" t="s">
        <v>424</v>
      </c>
      <c r="IA338" t="s">
        <v>425</v>
      </c>
      <c r="IB338" t="s">
        <v>425</v>
      </c>
      <c r="IC338" t="s">
        <v>425</v>
      </c>
      <c r="ID338" t="s">
        <v>425</v>
      </c>
      <c r="IE338">
        <v>0</v>
      </c>
      <c r="IF338">
        <v>100</v>
      </c>
      <c r="IG338">
        <v>100</v>
      </c>
      <c r="IH338">
        <v>3.303</v>
      </c>
      <c r="II338">
        <v>0.084</v>
      </c>
      <c r="IJ338">
        <v>2.1281692141418</v>
      </c>
      <c r="IK338">
        <v>0.00126289029031032</v>
      </c>
      <c r="IL338">
        <v>1.41772891061911e-08</v>
      </c>
      <c r="IM338">
        <v>3.84268295795709e-11</v>
      </c>
      <c r="IN338">
        <v>-0.00961934716735676</v>
      </c>
      <c r="IO338">
        <v>-0.0181798780298593</v>
      </c>
      <c r="IP338">
        <v>0.00198435848900387</v>
      </c>
      <c r="IQ338">
        <v>-1.69116240974151e-05</v>
      </c>
      <c r="IR338">
        <v>-3</v>
      </c>
      <c r="IS338">
        <v>2251</v>
      </c>
      <c r="IT338">
        <v>1</v>
      </c>
      <c r="IU338">
        <v>27</v>
      </c>
      <c r="IV338">
        <v>6009.4</v>
      </c>
      <c r="IW338">
        <v>6009.5</v>
      </c>
      <c r="IX338">
        <v>0.148926</v>
      </c>
      <c r="IY338">
        <v>4.99756</v>
      </c>
      <c r="IZ338">
        <v>2.24854</v>
      </c>
      <c r="JA338">
        <v>2.59766</v>
      </c>
      <c r="JB338">
        <v>1.99585</v>
      </c>
      <c r="JC338">
        <v>2.27905</v>
      </c>
      <c r="JD338">
        <v>29.4952</v>
      </c>
      <c r="JE338">
        <v>14.2021</v>
      </c>
      <c r="JF338">
        <v>2</v>
      </c>
      <c r="JG338">
        <v>621.569</v>
      </c>
      <c r="JH338">
        <v>739.315</v>
      </c>
      <c r="JI338">
        <v>26.0135</v>
      </c>
      <c r="JJ338">
        <v>27.5573</v>
      </c>
      <c r="JK338">
        <v>30.0001</v>
      </c>
      <c r="JL338">
        <v>27.5007</v>
      </c>
      <c r="JM338">
        <v>27.4411</v>
      </c>
      <c r="JN338">
        <v>-1</v>
      </c>
      <c r="JO338">
        <v>-30</v>
      </c>
      <c r="JP338">
        <v>-30</v>
      </c>
      <c r="JQ338">
        <v>-999.9</v>
      </c>
      <c r="JR338">
        <v>420.1</v>
      </c>
      <c r="JS338">
        <v>0</v>
      </c>
      <c r="JT338">
        <v>102.285</v>
      </c>
      <c r="JU338">
        <v>103.713</v>
      </c>
    </row>
    <row r="339" spans="1:281">
      <c r="A339">
        <v>323</v>
      </c>
      <c r="B339">
        <v>1654199780.1</v>
      </c>
      <c r="C339">
        <v>19323</v>
      </c>
      <c r="D339" t="s">
        <v>1069</v>
      </c>
      <c r="E339" t="s">
        <v>1070</v>
      </c>
      <c r="F339">
        <v>5</v>
      </c>
      <c r="G339" t="s">
        <v>417</v>
      </c>
      <c r="H339" t="s">
        <v>418</v>
      </c>
      <c r="I339">
        <v>1654199777.1</v>
      </c>
      <c r="J339">
        <f>(K339)/1000</f>
        <v>0</v>
      </c>
      <c r="K339">
        <f>IF(CZ339, AN339, AH339)</f>
        <v>0</v>
      </c>
      <c r="L339">
        <f>IF(CZ339, AI339, AG339)</f>
        <v>0</v>
      </c>
      <c r="M339">
        <f>DB339 - IF(AU339&gt;1, L339*CV339*100.0/(AW339*DP339), 0)</f>
        <v>0</v>
      </c>
      <c r="N339">
        <f>((T339-J339/2)*M339-L339)/(T339+J339/2)</f>
        <v>0</v>
      </c>
      <c r="O339">
        <f>N339*(DI339+DJ339)/1000.0</f>
        <v>0</v>
      </c>
      <c r="P339">
        <f>(DB339 - IF(AU339&gt;1, L339*CV339*100.0/(AW339*DP339), 0))*(DI339+DJ339)/1000.0</f>
        <v>0</v>
      </c>
      <c r="Q339">
        <f>2.0/((1/S339-1/R339)+SIGN(S339)*SQRT((1/S339-1/R339)*(1/S339-1/R339) + 4*CW339/((CW339+1)*(CW339+1))*(2*1/S339*1/R339-1/R339*1/R339)))</f>
        <v>0</v>
      </c>
      <c r="R339">
        <f>IF(LEFT(CX339,1)&lt;&gt;"0",IF(LEFT(CX339,1)="1",3.0,CY339),$D$5+$E$5*(DP339*DI339/($K$5*1000))+$F$5*(DP339*DI339/($K$5*1000))*MAX(MIN(CV339,$J$5),$I$5)*MAX(MIN(CV339,$J$5),$I$5)+$G$5*MAX(MIN(CV339,$J$5),$I$5)*(DP339*DI339/($K$5*1000))+$H$5*(DP339*DI339/($K$5*1000))*(DP339*DI339/($K$5*1000)))</f>
        <v>0</v>
      </c>
      <c r="S339">
        <f>J339*(1000-(1000*0.61365*exp(17.502*W339/(240.97+W339))/(DI339+DJ339)+DD339)/2)/(1000*0.61365*exp(17.502*W339/(240.97+W339))/(DI339+DJ339)-DD339)</f>
        <v>0</v>
      </c>
      <c r="T339">
        <f>1/((CW339+1)/(Q339/1.6)+1/(R339/1.37)) + CW339/((CW339+1)/(Q339/1.6) + CW339/(R339/1.37))</f>
        <v>0</v>
      </c>
      <c r="U339">
        <f>(CR339*CU339)</f>
        <v>0</v>
      </c>
      <c r="V339">
        <f>(DK339+(U339+2*0.95*5.67E-8*(((DK339+$B$7)+273)^4-(DK339+273)^4)-44100*J339)/(1.84*29.3*R339+8*0.95*5.67E-8*(DK339+273)^3))</f>
        <v>0</v>
      </c>
      <c r="W339">
        <f>($C$7*DL339+$D$7*DM339+$E$7*V339)</f>
        <v>0</v>
      </c>
      <c r="X339">
        <f>0.61365*exp(17.502*W339/(240.97+W339))</f>
        <v>0</v>
      </c>
      <c r="Y339">
        <f>(Z339/AA339*100)</f>
        <v>0</v>
      </c>
      <c r="Z339">
        <f>DD339*(DI339+DJ339)/1000</f>
        <v>0</v>
      </c>
      <c r="AA339">
        <f>0.61365*exp(17.502*DK339/(240.97+DK339))</f>
        <v>0</v>
      </c>
      <c r="AB339">
        <f>(X339-DD339*(DI339+DJ339)/1000)</f>
        <v>0</v>
      </c>
      <c r="AC339">
        <f>(-J339*44100)</f>
        <v>0</v>
      </c>
      <c r="AD339">
        <f>2*29.3*R339*0.92*(DK339-W339)</f>
        <v>0</v>
      </c>
      <c r="AE339">
        <f>2*0.95*5.67E-8*(((DK339+$B$7)+273)^4-(W339+273)^4)</f>
        <v>0</v>
      </c>
      <c r="AF339">
        <f>U339+AE339+AC339+AD339</f>
        <v>0</v>
      </c>
      <c r="AG339">
        <f>DH339*AU339*(DC339-DB339*(1000-AU339*DE339)/(1000-AU339*DD339))/(100*CV339)</f>
        <v>0</v>
      </c>
      <c r="AH339">
        <f>1000*DH339*AU339*(DD339-DE339)/(100*CV339*(1000-AU339*DD339))</f>
        <v>0</v>
      </c>
      <c r="AI339">
        <f>(AJ339 - AK339 - DI339*1E3/(8.314*(DK339+273.15)) * AM339/DH339 * AL339) * DH339/(100*CV339) * (1000 - DE339)/1000</f>
        <v>0</v>
      </c>
      <c r="AJ339">
        <v>936.553714774853</v>
      </c>
      <c r="AK339">
        <v>912.955</v>
      </c>
      <c r="AL339">
        <v>4.71679385217429</v>
      </c>
      <c r="AM339">
        <v>66.9187214372058</v>
      </c>
      <c r="AN339">
        <f>(AP339 - AO339 + DI339*1E3/(8.314*(DK339+273.15)) * AR339/DH339 * AQ339) * DH339/(100*CV339) * 1000/(1000 - AP339)</f>
        <v>0</v>
      </c>
      <c r="AO339">
        <v>14.3257210715862</v>
      </c>
      <c r="AP339">
        <v>14.3689642424242</v>
      </c>
      <c r="AQ339">
        <v>-0.0243528801691561</v>
      </c>
      <c r="AR339">
        <v>78.3317993378025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MAX(0,($B$13+$C$13*DP339)/(1+$D$13*DP339)*DI339/(DK339+273)*$E$13)</f>
        <v>0</v>
      </c>
      <c r="AX339" t="s">
        <v>419</v>
      </c>
      <c r="AY339" t="s">
        <v>419</v>
      </c>
      <c r="AZ339">
        <v>0</v>
      </c>
      <c r="BA339">
        <v>0</v>
      </c>
      <c r="BB339">
        <f>1-AZ339/BA339</f>
        <v>0</v>
      </c>
      <c r="BC339">
        <v>0</v>
      </c>
      <c r="BD339" t="s">
        <v>419</v>
      </c>
      <c r="BE339" t="s">
        <v>419</v>
      </c>
      <c r="BF339">
        <v>0</v>
      </c>
      <c r="BG339">
        <v>0</v>
      </c>
      <c r="BH339">
        <f>1-BF339/BG339</f>
        <v>0</v>
      </c>
      <c r="BI339">
        <v>0.5</v>
      </c>
      <c r="BJ339">
        <f>CS339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419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f>$B$11*DQ339+$C$11*DR339+$F$11*EC339*(1-EF339)</f>
        <v>0</v>
      </c>
      <c r="CS339">
        <f>CR339*CT339</f>
        <v>0</v>
      </c>
      <c r="CT339">
        <f>($B$11*$D$9+$C$11*$D$9+$F$11*((EP339+EH339)/MAX(EP339+EH339+EQ339, 0.1)*$I$9+EQ339/MAX(EP339+EH339+EQ339, 0.1)*$J$9))/($B$11+$C$11+$F$11)</f>
        <v>0</v>
      </c>
      <c r="CU339">
        <f>($B$11*$K$9+$C$11*$K$9+$F$11*((EP339+EH339)/MAX(EP339+EH339+EQ339, 0.1)*$P$9+EQ339/MAX(EP339+EH339+EQ339, 0.1)*$Q$9))/($B$11+$C$11+$F$11)</f>
        <v>0</v>
      </c>
      <c r="CV339">
        <v>6</v>
      </c>
      <c r="CW339">
        <v>0.5</v>
      </c>
      <c r="CX339" t="s">
        <v>420</v>
      </c>
      <c r="CY339">
        <v>2</v>
      </c>
      <c r="CZ339" t="b">
        <v>1</v>
      </c>
      <c r="DA339">
        <v>1654199777.1</v>
      </c>
      <c r="DB339">
        <v>890.811272727273</v>
      </c>
      <c r="DC339">
        <v>912.706</v>
      </c>
      <c r="DD339">
        <v>14.3868727272727</v>
      </c>
      <c r="DE339">
        <v>14.3436818181818</v>
      </c>
      <c r="DF339">
        <v>887.524181818182</v>
      </c>
      <c r="DG339">
        <v>14.3001181818182</v>
      </c>
      <c r="DH339">
        <v>600.002181818182</v>
      </c>
      <c r="DI339">
        <v>90.4380363636364</v>
      </c>
      <c r="DJ339">
        <v>0.0998417727272727</v>
      </c>
      <c r="DK339">
        <v>25.7860636363636</v>
      </c>
      <c r="DL339">
        <v>25.4026818181818</v>
      </c>
      <c r="DM339">
        <v>999.9</v>
      </c>
      <c r="DN339">
        <v>0</v>
      </c>
      <c r="DO339">
        <v>0</v>
      </c>
      <c r="DP339">
        <v>10030.1636363636</v>
      </c>
      <c r="DQ339">
        <v>0</v>
      </c>
      <c r="DR339">
        <v>919.076272727273</v>
      </c>
      <c r="DS339">
        <v>-21.8946753636364</v>
      </c>
      <c r="DT339">
        <v>903.814272727273</v>
      </c>
      <c r="DU339">
        <v>925.990909090909</v>
      </c>
      <c r="DV339">
        <v>0.0431885881818182</v>
      </c>
      <c r="DW339">
        <v>912.706</v>
      </c>
      <c r="DX339">
        <v>14.3436818181818</v>
      </c>
      <c r="DY339">
        <v>1.30112</v>
      </c>
      <c r="DZ339">
        <v>1.29721181818182</v>
      </c>
      <c r="EA339">
        <v>10.8117545454545</v>
      </c>
      <c r="EB339">
        <v>10.7660454545455</v>
      </c>
      <c r="EC339">
        <v>0</v>
      </c>
      <c r="ED339">
        <v>0</v>
      </c>
      <c r="EE339">
        <v>0</v>
      </c>
      <c r="EF339">
        <v>0</v>
      </c>
      <c r="EG339">
        <v>-2.72727272727273</v>
      </c>
      <c r="EH339">
        <v>0</v>
      </c>
      <c r="EI339">
        <v>27.2727272727273</v>
      </c>
      <c r="EJ339">
        <v>-1.81818181818182</v>
      </c>
      <c r="EK339">
        <v>34.062</v>
      </c>
      <c r="EL339">
        <v>38.068</v>
      </c>
      <c r="EM339">
        <v>35.8234545454545</v>
      </c>
      <c r="EN339">
        <v>37.3122727272727</v>
      </c>
      <c r="EO339">
        <v>34.8063636363636</v>
      </c>
      <c r="EP339">
        <v>0</v>
      </c>
      <c r="EQ339">
        <v>0</v>
      </c>
      <c r="ER339">
        <v>0</v>
      </c>
      <c r="ES339">
        <v>1654199781.7</v>
      </c>
      <c r="ET339">
        <v>0</v>
      </c>
      <c r="EU339">
        <v>-0.211538461538462</v>
      </c>
      <c r="EV339">
        <v>-26.6837615339676</v>
      </c>
      <c r="EW339">
        <v>-39.0256413406415</v>
      </c>
      <c r="EX339">
        <v>31.7115384615385</v>
      </c>
      <c r="EY339">
        <v>15</v>
      </c>
      <c r="EZ339">
        <v>0</v>
      </c>
      <c r="FA339" t="s">
        <v>421</v>
      </c>
      <c r="FB339">
        <v>1653839153.1</v>
      </c>
      <c r="FC339">
        <v>1653839148.6</v>
      </c>
      <c r="FD339">
        <v>0</v>
      </c>
      <c r="FE339">
        <v>0.832</v>
      </c>
      <c r="FF339">
        <v>0.044</v>
      </c>
      <c r="FG339">
        <v>2.673</v>
      </c>
      <c r="FH339">
        <v>0.008</v>
      </c>
      <c r="FI339">
        <v>427</v>
      </c>
      <c r="FJ339">
        <v>11</v>
      </c>
      <c r="FK339">
        <v>0.49</v>
      </c>
      <c r="FL339">
        <v>0.23</v>
      </c>
      <c r="FM339">
        <v>-5.51022215806452</v>
      </c>
      <c r="FN339">
        <v>-93.9785951516129</v>
      </c>
      <c r="FO339">
        <v>11.4580028586268</v>
      </c>
      <c r="FP339">
        <v>-1</v>
      </c>
      <c r="FQ339">
        <v>-0.865384615384615</v>
      </c>
      <c r="FR339">
        <v>37.1111100853312</v>
      </c>
      <c r="FS339">
        <v>12.6084203337932</v>
      </c>
      <c r="FT339">
        <v>0</v>
      </c>
      <c r="FU339">
        <v>0.0538301732258065</v>
      </c>
      <c r="FV339">
        <v>1.22039809403226</v>
      </c>
      <c r="FW339">
        <v>0.154828318872443</v>
      </c>
      <c r="FX339">
        <v>0</v>
      </c>
      <c r="FY339">
        <v>0</v>
      </c>
      <c r="FZ339">
        <v>2</v>
      </c>
      <c r="GA339" t="s">
        <v>422</v>
      </c>
      <c r="GB339">
        <v>3.20439</v>
      </c>
      <c r="GC339">
        <v>2.75503</v>
      </c>
      <c r="GD339">
        <v>0.155912</v>
      </c>
      <c r="GE339">
        <v>0.160357</v>
      </c>
      <c r="GF339">
        <v>0.0718009</v>
      </c>
      <c r="GG339">
        <v>0.073273</v>
      </c>
      <c r="GH339">
        <v>32853.6</v>
      </c>
      <c r="GI339">
        <v>35935</v>
      </c>
      <c r="GJ339">
        <v>35278.3</v>
      </c>
      <c r="GK339">
        <v>38857.6</v>
      </c>
      <c r="GL339">
        <v>46441.4</v>
      </c>
      <c r="GM339">
        <v>51987</v>
      </c>
      <c r="GN339">
        <v>55135.2</v>
      </c>
      <c r="GO339">
        <v>62295.1</v>
      </c>
      <c r="GP339">
        <v>2.14028</v>
      </c>
      <c r="GQ339">
        <v>2.28805</v>
      </c>
      <c r="GR339">
        <v>0.0977814</v>
      </c>
      <c r="GS339">
        <v>0</v>
      </c>
      <c r="GT339">
        <v>23.7973</v>
      </c>
      <c r="GU339">
        <v>999.9</v>
      </c>
      <c r="GV339">
        <v>41.417</v>
      </c>
      <c r="GW339">
        <v>26.244</v>
      </c>
      <c r="GX339">
        <v>15.6781</v>
      </c>
      <c r="GY339">
        <v>55.4358</v>
      </c>
      <c r="GZ339">
        <v>35.3646</v>
      </c>
      <c r="HA339">
        <v>2</v>
      </c>
      <c r="HB339">
        <v>0.0252287</v>
      </c>
      <c r="HC339">
        <v>0</v>
      </c>
      <c r="HD339">
        <v>20.1819</v>
      </c>
      <c r="HE339">
        <v>5.20067</v>
      </c>
      <c r="HF339">
        <v>12.0097</v>
      </c>
      <c r="HG339">
        <v>4.9758</v>
      </c>
      <c r="HH339">
        <v>3.29385</v>
      </c>
      <c r="HI339">
        <v>457.5</v>
      </c>
      <c r="HJ339">
        <v>9999</v>
      </c>
      <c r="HK339">
        <v>9999</v>
      </c>
      <c r="HL339">
        <v>8593.3</v>
      </c>
      <c r="HM339">
        <v>1.86278</v>
      </c>
      <c r="HN339">
        <v>1.86783</v>
      </c>
      <c r="HO339">
        <v>1.86752</v>
      </c>
      <c r="HP339">
        <v>1.86862</v>
      </c>
      <c r="HQ339">
        <v>1.86952</v>
      </c>
      <c r="HR339">
        <v>1.86557</v>
      </c>
      <c r="HS339">
        <v>1.86675</v>
      </c>
      <c r="HT339">
        <v>1.86812</v>
      </c>
      <c r="HU339">
        <v>5</v>
      </c>
      <c r="HV339">
        <v>0</v>
      </c>
      <c r="HW339">
        <v>0</v>
      </c>
      <c r="HX339">
        <v>0</v>
      </c>
      <c r="HY339" t="s">
        <v>423</v>
      </c>
      <c r="HZ339" t="s">
        <v>424</v>
      </c>
      <c r="IA339" t="s">
        <v>425</v>
      </c>
      <c r="IB339" t="s">
        <v>425</v>
      </c>
      <c r="IC339" t="s">
        <v>425</v>
      </c>
      <c r="ID339" t="s">
        <v>425</v>
      </c>
      <c r="IE339">
        <v>0</v>
      </c>
      <c r="IF339">
        <v>100</v>
      </c>
      <c r="IG339">
        <v>100</v>
      </c>
      <c r="IH339">
        <v>3.304</v>
      </c>
      <c r="II339">
        <v>0.0866</v>
      </c>
      <c r="IJ339">
        <v>2.1281692141418</v>
      </c>
      <c r="IK339">
        <v>0.00126289029031032</v>
      </c>
      <c r="IL339">
        <v>1.41772891061911e-08</v>
      </c>
      <c r="IM339">
        <v>3.84268295795709e-11</v>
      </c>
      <c r="IN339">
        <v>-0.00961934716735676</v>
      </c>
      <c r="IO339">
        <v>-0.0181798780298593</v>
      </c>
      <c r="IP339">
        <v>0.00198435848900387</v>
      </c>
      <c r="IQ339">
        <v>-1.69116240974151e-05</v>
      </c>
      <c r="IR339">
        <v>-3</v>
      </c>
      <c r="IS339">
        <v>2251</v>
      </c>
      <c r="IT339">
        <v>1</v>
      </c>
      <c r="IU339">
        <v>27</v>
      </c>
      <c r="IV339">
        <v>6010.4</v>
      </c>
      <c r="IW339">
        <v>6010.5</v>
      </c>
      <c r="IX339">
        <v>0.148926</v>
      </c>
      <c r="IY339">
        <v>4.99756</v>
      </c>
      <c r="IZ339">
        <v>2.24854</v>
      </c>
      <c r="JA339">
        <v>2.59644</v>
      </c>
      <c r="JB339">
        <v>1.99585</v>
      </c>
      <c r="JC339">
        <v>2.3938</v>
      </c>
      <c r="JD339">
        <v>29.5165</v>
      </c>
      <c r="JE339">
        <v>14.2283</v>
      </c>
      <c r="JF339">
        <v>2</v>
      </c>
      <c r="JG339">
        <v>621.345</v>
      </c>
      <c r="JH339">
        <v>739.192</v>
      </c>
      <c r="JI339">
        <v>26.0211</v>
      </c>
      <c r="JJ339">
        <v>27.5667</v>
      </c>
      <c r="JK339">
        <v>30.0002</v>
      </c>
      <c r="JL339">
        <v>27.5121</v>
      </c>
      <c r="JM339">
        <v>27.4522</v>
      </c>
      <c r="JN339">
        <v>-1</v>
      </c>
      <c r="JO339">
        <v>-30</v>
      </c>
      <c r="JP339">
        <v>-30</v>
      </c>
      <c r="JQ339">
        <v>-999.9</v>
      </c>
      <c r="JR339">
        <v>420.1</v>
      </c>
      <c r="JS339">
        <v>0</v>
      </c>
      <c r="JT339">
        <v>102.285</v>
      </c>
      <c r="JU339">
        <v>103.711</v>
      </c>
    </row>
    <row r="340" spans="1:281">
      <c r="A340">
        <v>324</v>
      </c>
      <c r="B340">
        <v>1654199840.1</v>
      </c>
      <c r="C340">
        <v>19383</v>
      </c>
      <c r="D340" t="s">
        <v>1071</v>
      </c>
      <c r="E340" t="s">
        <v>1072</v>
      </c>
      <c r="F340">
        <v>5</v>
      </c>
      <c r="G340" t="s">
        <v>417</v>
      </c>
      <c r="H340" t="s">
        <v>418</v>
      </c>
      <c r="I340">
        <v>1654199837.1</v>
      </c>
      <c r="J340">
        <f>(K340)/1000</f>
        <v>0</v>
      </c>
      <c r="K340">
        <f>IF(CZ340, AN340, AH340)</f>
        <v>0</v>
      </c>
      <c r="L340">
        <f>IF(CZ340, AI340, AG340)</f>
        <v>0</v>
      </c>
      <c r="M340">
        <f>DB340 - IF(AU340&gt;1, L340*CV340*100.0/(AW340*DP340), 0)</f>
        <v>0</v>
      </c>
      <c r="N340">
        <f>((T340-J340/2)*M340-L340)/(T340+J340/2)</f>
        <v>0</v>
      </c>
      <c r="O340">
        <f>N340*(DI340+DJ340)/1000.0</f>
        <v>0</v>
      </c>
      <c r="P340">
        <f>(DB340 - IF(AU340&gt;1, L340*CV340*100.0/(AW340*DP340), 0))*(DI340+DJ340)/1000.0</f>
        <v>0</v>
      </c>
      <c r="Q340">
        <f>2.0/((1/S340-1/R340)+SIGN(S340)*SQRT((1/S340-1/R340)*(1/S340-1/R340) + 4*CW340/((CW340+1)*(CW340+1))*(2*1/S340*1/R340-1/R340*1/R340)))</f>
        <v>0</v>
      </c>
      <c r="R340">
        <f>IF(LEFT(CX340,1)&lt;&gt;"0",IF(LEFT(CX340,1)="1",3.0,CY340),$D$5+$E$5*(DP340*DI340/($K$5*1000))+$F$5*(DP340*DI340/($K$5*1000))*MAX(MIN(CV340,$J$5),$I$5)*MAX(MIN(CV340,$J$5),$I$5)+$G$5*MAX(MIN(CV340,$J$5),$I$5)*(DP340*DI340/($K$5*1000))+$H$5*(DP340*DI340/($K$5*1000))*(DP340*DI340/($K$5*1000)))</f>
        <v>0</v>
      </c>
      <c r="S340">
        <f>J340*(1000-(1000*0.61365*exp(17.502*W340/(240.97+W340))/(DI340+DJ340)+DD340)/2)/(1000*0.61365*exp(17.502*W340/(240.97+W340))/(DI340+DJ340)-DD340)</f>
        <v>0</v>
      </c>
      <c r="T340">
        <f>1/((CW340+1)/(Q340/1.6)+1/(R340/1.37)) + CW340/((CW340+1)/(Q340/1.6) + CW340/(R340/1.37))</f>
        <v>0</v>
      </c>
      <c r="U340">
        <f>(CR340*CU340)</f>
        <v>0</v>
      </c>
      <c r="V340">
        <f>(DK340+(U340+2*0.95*5.67E-8*(((DK340+$B$7)+273)^4-(DK340+273)^4)-44100*J340)/(1.84*29.3*R340+8*0.95*5.67E-8*(DK340+273)^3))</f>
        <v>0</v>
      </c>
      <c r="W340">
        <f>($C$7*DL340+$D$7*DM340+$E$7*V340)</f>
        <v>0</v>
      </c>
      <c r="X340">
        <f>0.61365*exp(17.502*W340/(240.97+W340))</f>
        <v>0</v>
      </c>
      <c r="Y340">
        <f>(Z340/AA340*100)</f>
        <v>0</v>
      </c>
      <c r="Z340">
        <f>DD340*(DI340+DJ340)/1000</f>
        <v>0</v>
      </c>
      <c r="AA340">
        <f>0.61365*exp(17.502*DK340/(240.97+DK340))</f>
        <v>0</v>
      </c>
      <c r="AB340">
        <f>(X340-DD340*(DI340+DJ340)/1000)</f>
        <v>0</v>
      </c>
      <c r="AC340">
        <f>(-J340*44100)</f>
        <v>0</v>
      </c>
      <c r="AD340">
        <f>2*29.3*R340*0.92*(DK340-W340)</f>
        <v>0</v>
      </c>
      <c r="AE340">
        <f>2*0.95*5.67E-8*(((DK340+$B$7)+273)^4-(W340+273)^4)</f>
        <v>0</v>
      </c>
      <c r="AF340">
        <f>U340+AE340+AC340+AD340</f>
        <v>0</v>
      </c>
      <c r="AG340">
        <f>DH340*AU340*(DC340-DB340*(1000-AU340*DE340)/(1000-AU340*DD340))/(100*CV340)</f>
        <v>0</v>
      </c>
      <c r="AH340">
        <f>1000*DH340*AU340*(DD340-DE340)/(100*CV340*(1000-AU340*DD340))</f>
        <v>0</v>
      </c>
      <c r="AI340">
        <f>(AJ340 - AK340 - DI340*1E3/(8.314*(DK340+273.15)) * AM340/DH340 * AL340) * DH340/(100*CV340) * (1000 - DE340)/1000</f>
        <v>0</v>
      </c>
      <c r="AJ340">
        <v>985.607755605106</v>
      </c>
      <c r="AK340">
        <v>964.15896969697</v>
      </c>
      <c r="AL340">
        <v>4.26850383454824</v>
      </c>
      <c r="AM340">
        <v>66.9187214372058</v>
      </c>
      <c r="AN340">
        <f>(AP340 - AO340 + DI340*1E3/(8.314*(DK340+273.15)) * AR340/DH340 * AQ340) * DH340/(100*CV340) * 1000/(1000 - AP340)</f>
        <v>0</v>
      </c>
      <c r="AO340">
        <v>14.2803370430805</v>
      </c>
      <c r="AP340">
        <v>14.3333860606061</v>
      </c>
      <c r="AQ340">
        <v>-0.027032611580262</v>
      </c>
      <c r="AR340">
        <v>78.3317993378025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MAX(0,($B$13+$C$13*DP340)/(1+$D$13*DP340)*DI340/(DK340+273)*$E$13)</f>
        <v>0</v>
      </c>
      <c r="AX340" t="s">
        <v>419</v>
      </c>
      <c r="AY340" t="s">
        <v>419</v>
      </c>
      <c r="AZ340">
        <v>0</v>
      </c>
      <c r="BA340">
        <v>0</v>
      </c>
      <c r="BB340">
        <f>1-AZ340/BA340</f>
        <v>0</v>
      </c>
      <c r="BC340">
        <v>0</v>
      </c>
      <c r="BD340" t="s">
        <v>419</v>
      </c>
      <c r="BE340" t="s">
        <v>419</v>
      </c>
      <c r="BF340">
        <v>0</v>
      </c>
      <c r="BG340">
        <v>0</v>
      </c>
      <c r="BH340">
        <f>1-BF340/BG340</f>
        <v>0</v>
      </c>
      <c r="BI340">
        <v>0.5</v>
      </c>
      <c r="BJ340">
        <f>CS340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419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f>$B$11*DQ340+$C$11*DR340+$F$11*EC340*(1-EF340)</f>
        <v>0</v>
      </c>
      <c r="CS340">
        <f>CR340*CT340</f>
        <v>0</v>
      </c>
      <c r="CT340">
        <f>($B$11*$D$9+$C$11*$D$9+$F$11*((EP340+EH340)/MAX(EP340+EH340+EQ340, 0.1)*$I$9+EQ340/MAX(EP340+EH340+EQ340, 0.1)*$J$9))/($B$11+$C$11+$F$11)</f>
        <v>0</v>
      </c>
      <c r="CU340">
        <f>($B$11*$K$9+$C$11*$K$9+$F$11*((EP340+EH340)/MAX(EP340+EH340+EQ340, 0.1)*$P$9+EQ340/MAX(EP340+EH340+EQ340, 0.1)*$Q$9))/($B$11+$C$11+$F$11)</f>
        <v>0</v>
      </c>
      <c r="CV340">
        <v>6</v>
      </c>
      <c r="CW340">
        <v>0.5</v>
      </c>
      <c r="CX340" t="s">
        <v>420</v>
      </c>
      <c r="CY340">
        <v>2</v>
      </c>
      <c r="CZ340" t="b">
        <v>1</v>
      </c>
      <c r="DA340">
        <v>1654199837.1</v>
      </c>
      <c r="DB340">
        <v>942.21</v>
      </c>
      <c r="DC340">
        <v>961.386727272727</v>
      </c>
      <c r="DD340">
        <v>14.3543727272727</v>
      </c>
      <c r="DE340">
        <v>14.3073727272727</v>
      </c>
      <c r="DF340">
        <v>938.851818181818</v>
      </c>
      <c r="DG340">
        <v>14.2685090909091</v>
      </c>
      <c r="DH340">
        <v>600.003090909091</v>
      </c>
      <c r="DI340">
        <v>90.4351545454546</v>
      </c>
      <c r="DJ340">
        <v>0.100026190909091</v>
      </c>
      <c r="DK340">
        <v>25.7666090909091</v>
      </c>
      <c r="DL340">
        <v>25.3789909090909</v>
      </c>
      <c r="DM340">
        <v>999.9</v>
      </c>
      <c r="DN340">
        <v>0</v>
      </c>
      <c r="DO340">
        <v>0</v>
      </c>
      <c r="DP340">
        <v>9985.34272727273</v>
      </c>
      <c r="DQ340">
        <v>0</v>
      </c>
      <c r="DR340">
        <v>919.138818181818</v>
      </c>
      <c r="DS340">
        <v>-19.1768473636364</v>
      </c>
      <c r="DT340">
        <v>955.931727272727</v>
      </c>
      <c r="DU340">
        <v>975.343818181818</v>
      </c>
      <c r="DV340">
        <v>0.0470077245454546</v>
      </c>
      <c r="DW340">
        <v>961.386727272727</v>
      </c>
      <c r="DX340">
        <v>14.3073727272727</v>
      </c>
      <c r="DY340">
        <v>1.29814090909091</v>
      </c>
      <c r="DZ340">
        <v>1.29388909090909</v>
      </c>
      <c r="EA340">
        <v>10.7773090909091</v>
      </c>
      <c r="EB340">
        <v>10.7274545454545</v>
      </c>
      <c r="EC340">
        <v>0</v>
      </c>
      <c r="ED340">
        <v>0</v>
      </c>
      <c r="EE340">
        <v>0</v>
      </c>
      <c r="EF340">
        <v>0</v>
      </c>
      <c r="EG340">
        <v>-3.04545454545455</v>
      </c>
      <c r="EH340">
        <v>0</v>
      </c>
      <c r="EI340">
        <v>40.4090909090909</v>
      </c>
      <c r="EJ340">
        <v>-1.09090909090909</v>
      </c>
      <c r="EK340">
        <v>34.25</v>
      </c>
      <c r="EL340">
        <v>39.3234545454545</v>
      </c>
      <c r="EM340">
        <v>36.312</v>
      </c>
      <c r="EN340">
        <v>38.5792727272727</v>
      </c>
      <c r="EO340">
        <v>35.25</v>
      </c>
      <c r="EP340">
        <v>0</v>
      </c>
      <c r="EQ340">
        <v>0</v>
      </c>
      <c r="ER340">
        <v>0</v>
      </c>
      <c r="ES340">
        <v>1654199841.7</v>
      </c>
      <c r="ET340">
        <v>0</v>
      </c>
      <c r="EU340">
        <v>0.576923076923077</v>
      </c>
      <c r="EV340">
        <v>-43.7264953461592</v>
      </c>
      <c r="EW340">
        <v>27.8974347992022</v>
      </c>
      <c r="EX340">
        <v>35.0769230769231</v>
      </c>
      <c r="EY340">
        <v>15</v>
      </c>
      <c r="EZ340">
        <v>0</v>
      </c>
      <c r="FA340" t="s">
        <v>421</v>
      </c>
      <c r="FB340">
        <v>1653839153.1</v>
      </c>
      <c r="FC340">
        <v>1653839148.6</v>
      </c>
      <c r="FD340">
        <v>0</v>
      </c>
      <c r="FE340">
        <v>0.832</v>
      </c>
      <c r="FF340">
        <v>0.044</v>
      </c>
      <c r="FG340">
        <v>2.673</v>
      </c>
      <c r="FH340">
        <v>0.008</v>
      </c>
      <c r="FI340">
        <v>427</v>
      </c>
      <c r="FJ340">
        <v>11</v>
      </c>
      <c r="FK340">
        <v>0.49</v>
      </c>
      <c r="FL340">
        <v>0.23</v>
      </c>
      <c r="FM340">
        <v>-3.6317607</v>
      </c>
      <c r="FN340">
        <v>-140.965897441602</v>
      </c>
      <c r="FO340">
        <v>13.2274639708461</v>
      </c>
      <c r="FP340">
        <v>-1</v>
      </c>
      <c r="FQ340">
        <v>1.86</v>
      </c>
      <c r="FR340">
        <v>-41.2692303741002</v>
      </c>
      <c r="FS340">
        <v>12.2926970189621</v>
      </c>
      <c r="FT340">
        <v>0</v>
      </c>
      <c r="FU340">
        <v>0.0506650863333333</v>
      </c>
      <c r="FV340">
        <v>0.910467680088987</v>
      </c>
      <c r="FW340">
        <v>0.153045435018969</v>
      </c>
      <c r="FX340">
        <v>0</v>
      </c>
      <c r="FY340">
        <v>0</v>
      </c>
      <c r="FZ340">
        <v>2</v>
      </c>
      <c r="GA340" t="s">
        <v>422</v>
      </c>
      <c r="GB340">
        <v>3.20421</v>
      </c>
      <c r="GC340">
        <v>2.75483</v>
      </c>
      <c r="GD340">
        <v>0.161438</v>
      </c>
      <c r="GE340">
        <v>0.164954</v>
      </c>
      <c r="GF340">
        <v>0.0716712</v>
      </c>
      <c r="GG340">
        <v>0.0732348</v>
      </c>
      <c r="GH340">
        <v>32638</v>
      </c>
      <c r="GI340">
        <v>35738.1</v>
      </c>
      <c r="GJ340">
        <v>35277.8</v>
      </c>
      <c r="GK340">
        <v>38857.4</v>
      </c>
      <c r="GL340">
        <v>46447.6</v>
      </c>
      <c r="GM340">
        <v>51988.9</v>
      </c>
      <c r="GN340">
        <v>55134.6</v>
      </c>
      <c r="GO340">
        <v>62294.6</v>
      </c>
      <c r="GP340">
        <v>2.1403</v>
      </c>
      <c r="GQ340">
        <v>2.2876</v>
      </c>
      <c r="GR340">
        <v>0.0967272</v>
      </c>
      <c r="GS340">
        <v>0</v>
      </c>
      <c r="GT340">
        <v>23.7883</v>
      </c>
      <c r="GU340">
        <v>999.9</v>
      </c>
      <c r="GV340">
        <v>41.246</v>
      </c>
      <c r="GW340">
        <v>26.304</v>
      </c>
      <c r="GX340">
        <v>15.6696</v>
      </c>
      <c r="GY340">
        <v>55.2258</v>
      </c>
      <c r="GZ340">
        <v>35.4447</v>
      </c>
      <c r="HA340">
        <v>2</v>
      </c>
      <c r="HB340">
        <v>0.0257825</v>
      </c>
      <c r="HC340">
        <v>0</v>
      </c>
      <c r="HD340">
        <v>20.1815</v>
      </c>
      <c r="HE340">
        <v>5.19962</v>
      </c>
      <c r="HF340">
        <v>12.0099</v>
      </c>
      <c r="HG340">
        <v>4.9757</v>
      </c>
      <c r="HH340">
        <v>3.29395</v>
      </c>
      <c r="HI340">
        <v>457.5</v>
      </c>
      <c r="HJ340">
        <v>9999</v>
      </c>
      <c r="HK340">
        <v>9999</v>
      </c>
      <c r="HL340">
        <v>8593.3</v>
      </c>
      <c r="HM340">
        <v>1.86275</v>
      </c>
      <c r="HN340">
        <v>1.86783</v>
      </c>
      <c r="HO340">
        <v>1.86752</v>
      </c>
      <c r="HP340">
        <v>1.86859</v>
      </c>
      <c r="HQ340">
        <v>1.86951</v>
      </c>
      <c r="HR340">
        <v>1.86554</v>
      </c>
      <c r="HS340">
        <v>1.86674</v>
      </c>
      <c r="HT340">
        <v>1.8681</v>
      </c>
      <c r="HU340">
        <v>5</v>
      </c>
      <c r="HV340">
        <v>0</v>
      </c>
      <c r="HW340">
        <v>0</v>
      </c>
      <c r="HX340">
        <v>0</v>
      </c>
      <c r="HY340" t="s">
        <v>423</v>
      </c>
      <c r="HZ340" t="s">
        <v>424</v>
      </c>
      <c r="IA340" t="s">
        <v>425</v>
      </c>
      <c r="IB340" t="s">
        <v>425</v>
      </c>
      <c r="IC340" t="s">
        <v>425</v>
      </c>
      <c r="ID340" t="s">
        <v>425</v>
      </c>
      <c r="IE340">
        <v>0</v>
      </c>
      <c r="IF340">
        <v>100</v>
      </c>
      <c r="IG340">
        <v>100</v>
      </c>
      <c r="IH340">
        <v>3.373</v>
      </c>
      <c r="II340">
        <v>0.0856</v>
      </c>
      <c r="IJ340">
        <v>2.1281692141418</v>
      </c>
      <c r="IK340">
        <v>0.00126289029031032</v>
      </c>
      <c r="IL340">
        <v>1.41772891061911e-08</v>
      </c>
      <c r="IM340">
        <v>3.84268295795709e-11</v>
      </c>
      <c r="IN340">
        <v>-0.00961934716735676</v>
      </c>
      <c r="IO340">
        <v>-0.0181798780298593</v>
      </c>
      <c r="IP340">
        <v>0.00198435848900387</v>
      </c>
      <c r="IQ340">
        <v>-1.69116240974151e-05</v>
      </c>
      <c r="IR340">
        <v>-3</v>
      </c>
      <c r="IS340">
        <v>2251</v>
      </c>
      <c r="IT340">
        <v>1</v>
      </c>
      <c r="IU340">
        <v>27</v>
      </c>
      <c r="IV340">
        <v>6011.4</v>
      </c>
      <c r="IW340">
        <v>6011.5</v>
      </c>
      <c r="IX340">
        <v>0.148926</v>
      </c>
      <c r="IY340">
        <v>4.99756</v>
      </c>
      <c r="IZ340">
        <v>2.24854</v>
      </c>
      <c r="JA340">
        <v>2.59644</v>
      </c>
      <c r="JB340">
        <v>1.99585</v>
      </c>
      <c r="JC340">
        <v>2.37183</v>
      </c>
      <c r="JD340">
        <v>29.5591</v>
      </c>
      <c r="JE340">
        <v>14.2196</v>
      </c>
      <c r="JF340">
        <v>2</v>
      </c>
      <c r="JG340">
        <v>621.469</v>
      </c>
      <c r="JH340">
        <v>738.909</v>
      </c>
      <c r="JI340">
        <v>26.027</v>
      </c>
      <c r="JJ340">
        <v>27.576</v>
      </c>
      <c r="JK340">
        <v>30.0001</v>
      </c>
      <c r="JL340">
        <v>27.5214</v>
      </c>
      <c r="JM340">
        <v>27.4613</v>
      </c>
      <c r="JN340">
        <v>-1</v>
      </c>
      <c r="JO340">
        <v>-30</v>
      </c>
      <c r="JP340">
        <v>-30</v>
      </c>
      <c r="JQ340">
        <v>-999.9</v>
      </c>
      <c r="JR340">
        <v>420.1</v>
      </c>
      <c r="JS340">
        <v>0</v>
      </c>
      <c r="JT340">
        <v>102.284</v>
      </c>
      <c r="JU340">
        <v>103.71</v>
      </c>
    </row>
    <row r="341" spans="1:281">
      <c r="A341">
        <v>325</v>
      </c>
      <c r="B341">
        <v>1654199900.1</v>
      </c>
      <c r="C341">
        <v>19443</v>
      </c>
      <c r="D341" t="s">
        <v>1073</v>
      </c>
      <c r="E341" t="s">
        <v>1074</v>
      </c>
      <c r="F341">
        <v>5</v>
      </c>
      <c r="G341" t="s">
        <v>417</v>
      </c>
      <c r="H341" t="s">
        <v>418</v>
      </c>
      <c r="I341">
        <v>1654199897.1</v>
      </c>
      <c r="J341">
        <f>(K341)/1000</f>
        <v>0</v>
      </c>
      <c r="K341">
        <f>IF(CZ341, AN341, AH341)</f>
        <v>0</v>
      </c>
      <c r="L341">
        <f>IF(CZ341, AI341, AG341)</f>
        <v>0</v>
      </c>
      <c r="M341">
        <f>DB341 - IF(AU341&gt;1, L341*CV341*100.0/(AW341*DP341), 0)</f>
        <v>0</v>
      </c>
      <c r="N341">
        <f>((T341-J341/2)*M341-L341)/(T341+J341/2)</f>
        <v>0</v>
      </c>
      <c r="O341">
        <f>N341*(DI341+DJ341)/1000.0</f>
        <v>0</v>
      </c>
      <c r="P341">
        <f>(DB341 - IF(AU341&gt;1, L341*CV341*100.0/(AW341*DP341), 0))*(DI341+DJ341)/1000.0</f>
        <v>0</v>
      </c>
      <c r="Q341">
        <f>2.0/((1/S341-1/R341)+SIGN(S341)*SQRT((1/S341-1/R341)*(1/S341-1/R341) + 4*CW341/((CW341+1)*(CW341+1))*(2*1/S341*1/R341-1/R341*1/R341)))</f>
        <v>0</v>
      </c>
      <c r="R341">
        <f>IF(LEFT(CX341,1)&lt;&gt;"0",IF(LEFT(CX341,1)="1",3.0,CY341),$D$5+$E$5*(DP341*DI341/($K$5*1000))+$F$5*(DP341*DI341/($K$5*1000))*MAX(MIN(CV341,$J$5),$I$5)*MAX(MIN(CV341,$J$5),$I$5)+$G$5*MAX(MIN(CV341,$J$5),$I$5)*(DP341*DI341/($K$5*1000))+$H$5*(DP341*DI341/($K$5*1000))*(DP341*DI341/($K$5*1000)))</f>
        <v>0</v>
      </c>
      <c r="S341">
        <f>J341*(1000-(1000*0.61365*exp(17.502*W341/(240.97+W341))/(DI341+DJ341)+DD341)/2)/(1000*0.61365*exp(17.502*W341/(240.97+W341))/(DI341+DJ341)-DD341)</f>
        <v>0</v>
      </c>
      <c r="T341">
        <f>1/((CW341+1)/(Q341/1.6)+1/(R341/1.37)) + CW341/((CW341+1)/(Q341/1.6) + CW341/(R341/1.37))</f>
        <v>0</v>
      </c>
      <c r="U341">
        <f>(CR341*CU341)</f>
        <v>0</v>
      </c>
      <c r="V341">
        <f>(DK341+(U341+2*0.95*5.67E-8*(((DK341+$B$7)+273)^4-(DK341+273)^4)-44100*J341)/(1.84*29.3*R341+8*0.95*5.67E-8*(DK341+273)^3))</f>
        <v>0</v>
      </c>
      <c r="W341">
        <f>($C$7*DL341+$D$7*DM341+$E$7*V341)</f>
        <v>0</v>
      </c>
      <c r="X341">
        <f>0.61365*exp(17.502*W341/(240.97+W341))</f>
        <v>0</v>
      </c>
      <c r="Y341">
        <f>(Z341/AA341*100)</f>
        <v>0</v>
      </c>
      <c r="Z341">
        <f>DD341*(DI341+DJ341)/1000</f>
        <v>0</v>
      </c>
      <c r="AA341">
        <f>0.61365*exp(17.502*DK341/(240.97+DK341))</f>
        <v>0</v>
      </c>
      <c r="AB341">
        <f>(X341-DD341*(DI341+DJ341)/1000)</f>
        <v>0</v>
      </c>
      <c r="AC341">
        <f>(-J341*44100)</f>
        <v>0</v>
      </c>
      <c r="AD341">
        <f>2*29.3*R341*0.92*(DK341-W341)</f>
        <v>0</v>
      </c>
      <c r="AE341">
        <f>2*0.95*5.67E-8*(((DK341+$B$7)+273)^4-(W341+273)^4)</f>
        <v>0</v>
      </c>
      <c r="AF341">
        <f>U341+AE341+AC341+AD341</f>
        <v>0</v>
      </c>
      <c r="AG341">
        <f>DH341*AU341*(DC341-DB341*(1000-AU341*DE341)/(1000-AU341*DD341))/(100*CV341)</f>
        <v>0</v>
      </c>
      <c r="AH341">
        <f>1000*DH341*AU341*(DD341-DE341)/(100*CV341*(1000-AU341*DD341))</f>
        <v>0</v>
      </c>
      <c r="AI341">
        <f>(AJ341 - AK341 - DI341*1E3/(8.314*(DK341+273.15)) * AM341/DH341 * AL341) * DH341/(100*CV341) * (1000 - DE341)/1000</f>
        <v>0</v>
      </c>
      <c r="AJ341">
        <v>975.551494017209</v>
      </c>
      <c r="AK341">
        <v>977.834345454545</v>
      </c>
      <c r="AL341">
        <v>-0.745547312207976</v>
      </c>
      <c r="AM341">
        <v>66.9187214372058</v>
      </c>
      <c r="AN341">
        <f>(AP341 - AO341 + DI341*1E3/(8.314*(DK341+273.15)) * AR341/DH341 * AQ341) * DH341/(100*CV341) * 1000/(1000 - AP341)</f>
        <v>0</v>
      </c>
      <c r="AO341">
        <v>14.3287268238597</v>
      </c>
      <c r="AP341">
        <v>14.4030884848485</v>
      </c>
      <c r="AQ341">
        <v>-0.0286596726077308</v>
      </c>
      <c r="AR341">
        <v>78.3317993378025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MAX(0,($B$13+$C$13*DP341)/(1+$D$13*DP341)*DI341/(DK341+273)*$E$13)</f>
        <v>0</v>
      </c>
      <c r="AX341" t="s">
        <v>419</v>
      </c>
      <c r="AY341" t="s">
        <v>419</v>
      </c>
      <c r="AZ341">
        <v>0</v>
      </c>
      <c r="BA341">
        <v>0</v>
      </c>
      <c r="BB341">
        <f>1-AZ341/BA341</f>
        <v>0</v>
      </c>
      <c r="BC341">
        <v>0</v>
      </c>
      <c r="BD341" t="s">
        <v>419</v>
      </c>
      <c r="BE341" t="s">
        <v>419</v>
      </c>
      <c r="BF341">
        <v>0</v>
      </c>
      <c r="BG341">
        <v>0</v>
      </c>
      <c r="BH341">
        <f>1-BF341/BG341</f>
        <v>0</v>
      </c>
      <c r="BI341">
        <v>0.5</v>
      </c>
      <c r="BJ341">
        <f>CS341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419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f>$B$11*DQ341+$C$11*DR341+$F$11*EC341*(1-EF341)</f>
        <v>0</v>
      </c>
      <c r="CS341">
        <f>CR341*CT341</f>
        <v>0</v>
      </c>
      <c r="CT341">
        <f>($B$11*$D$9+$C$11*$D$9+$F$11*((EP341+EH341)/MAX(EP341+EH341+EQ341, 0.1)*$I$9+EQ341/MAX(EP341+EH341+EQ341, 0.1)*$J$9))/($B$11+$C$11+$F$11)</f>
        <v>0</v>
      </c>
      <c r="CU341">
        <f>($B$11*$K$9+$C$11*$K$9+$F$11*((EP341+EH341)/MAX(EP341+EH341+EQ341, 0.1)*$P$9+EQ341/MAX(EP341+EH341+EQ341, 0.1)*$Q$9))/($B$11+$C$11+$F$11)</f>
        <v>0</v>
      </c>
      <c r="CV341">
        <v>6</v>
      </c>
      <c r="CW341">
        <v>0.5</v>
      </c>
      <c r="CX341" t="s">
        <v>420</v>
      </c>
      <c r="CY341">
        <v>2</v>
      </c>
      <c r="CZ341" t="b">
        <v>1</v>
      </c>
      <c r="DA341">
        <v>1654199897.1</v>
      </c>
      <c r="DB341">
        <v>964.699727272727</v>
      </c>
      <c r="DC341">
        <v>964.764545454546</v>
      </c>
      <c r="DD341">
        <v>14.4369454545455</v>
      </c>
      <c r="DE341">
        <v>14.3559545454545</v>
      </c>
      <c r="DF341">
        <v>961.31</v>
      </c>
      <c r="DG341">
        <v>14.3488181818182</v>
      </c>
      <c r="DH341">
        <v>599.985090909091</v>
      </c>
      <c r="DI341">
        <v>90.4394363636364</v>
      </c>
      <c r="DJ341">
        <v>0.0999623909090909</v>
      </c>
      <c r="DK341">
        <v>25.7702090909091</v>
      </c>
      <c r="DL341">
        <v>25.3872636363636</v>
      </c>
      <c r="DM341">
        <v>999.9</v>
      </c>
      <c r="DN341">
        <v>0</v>
      </c>
      <c r="DO341">
        <v>0</v>
      </c>
      <c r="DP341">
        <v>9993.40363636364</v>
      </c>
      <c r="DQ341">
        <v>0</v>
      </c>
      <c r="DR341">
        <v>919.163818181818</v>
      </c>
      <c r="DS341">
        <v>-0.0649887272727271</v>
      </c>
      <c r="DT341">
        <v>978.830818181818</v>
      </c>
      <c r="DU341">
        <v>978.816272727273</v>
      </c>
      <c r="DV341">
        <v>0.0809727454545455</v>
      </c>
      <c r="DW341">
        <v>964.764545454546</v>
      </c>
      <c r="DX341">
        <v>14.3559545454545</v>
      </c>
      <c r="DY341">
        <v>1.30566727272727</v>
      </c>
      <c r="DZ341">
        <v>1.29834454545455</v>
      </c>
      <c r="EA341">
        <v>10.8642181818182</v>
      </c>
      <c r="EB341">
        <v>10.7793181818182</v>
      </c>
      <c r="EC341">
        <v>0</v>
      </c>
      <c r="ED341">
        <v>0</v>
      </c>
      <c r="EE341">
        <v>0</v>
      </c>
      <c r="EF341">
        <v>0</v>
      </c>
      <c r="EG341">
        <v>6.59090909090909</v>
      </c>
      <c r="EH341">
        <v>0</v>
      </c>
      <c r="EI341">
        <v>31.2727272727273</v>
      </c>
      <c r="EJ341">
        <v>-1.04545454545455</v>
      </c>
      <c r="EK341">
        <v>34.375</v>
      </c>
      <c r="EL341">
        <v>40.062</v>
      </c>
      <c r="EM341">
        <v>36.562</v>
      </c>
      <c r="EN341">
        <v>39.5849090909091</v>
      </c>
      <c r="EO341">
        <v>35.5</v>
      </c>
      <c r="EP341">
        <v>0</v>
      </c>
      <c r="EQ341">
        <v>0</v>
      </c>
      <c r="ER341">
        <v>0</v>
      </c>
      <c r="ES341">
        <v>1654199901.1</v>
      </c>
      <c r="ET341">
        <v>0</v>
      </c>
      <c r="EU341">
        <v>2.66</v>
      </c>
      <c r="EV341">
        <v>50.1923087046461</v>
      </c>
      <c r="EW341">
        <v>-12.3076914497146</v>
      </c>
      <c r="EX341">
        <v>31.68</v>
      </c>
      <c r="EY341">
        <v>15</v>
      </c>
      <c r="EZ341">
        <v>0</v>
      </c>
      <c r="FA341" t="s">
        <v>421</v>
      </c>
      <c r="FB341">
        <v>1653839153.1</v>
      </c>
      <c r="FC341">
        <v>1653839148.6</v>
      </c>
      <c r="FD341">
        <v>0</v>
      </c>
      <c r="FE341">
        <v>0.832</v>
      </c>
      <c r="FF341">
        <v>0.044</v>
      </c>
      <c r="FG341">
        <v>2.673</v>
      </c>
      <c r="FH341">
        <v>0.008</v>
      </c>
      <c r="FI341">
        <v>427</v>
      </c>
      <c r="FJ341">
        <v>11</v>
      </c>
      <c r="FK341">
        <v>0.49</v>
      </c>
      <c r="FL341">
        <v>0.23</v>
      </c>
      <c r="FM341">
        <v>-3.10200112903226</v>
      </c>
      <c r="FN341">
        <v>-35.0429613870968</v>
      </c>
      <c r="FO341">
        <v>8.84392719870865</v>
      </c>
      <c r="FP341">
        <v>-1</v>
      </c>
      <c r="FQ341">
        <v>3.30769230769231</v>
      </c>
      <c r="FR341">
        <v>63.9658123836061</v>
      </c>
      <c r="FS341">
        <v>11.9896404987781</v>
      </c>
      <c r="FT341">
        <v>0</v>
      </c>
      <c r="FU341">
        <v>0.0723981066129032</v>
      </c>
      <c r="FV341">
        <v>1.35810112112903</v>
      </c>
      <c r="FW341">
        <v>0.153671267106063</v>
      </c>
      <c r="FX341">
        <v>0</v>
      </c>
      <c r="FY341">
        <v>0</v>
      </c>
      <c r="FZ341">
        <v>2</v>
      </c>
      <c r="GA341" t="s">
        <v>422</v>
      </c>
      <c r="GB341">
        <v>3.2043</v>
      </c>
      <c r="GC341">
        <v>2.75493</v>
      </c>
      <c r="GD341">
        <v>0.162576</v>
      </c>
      <c r="GE341">
        <v>0.162674</v>
      </c>
      <c r="GF341">
        <v>0.071907</v>
      </c>
      <c r="GG341">
        <v>0.0732612</v>
      </c>
      <c r="GH341">
        <v>32593.1</v>
      </c>
      <c r="GI341">
        <v>35835.1</v>
      </c>
      <c r="GJ341">
        <v>35277.2</v>
      </c>
      <c r="GK341">
        <v>38856.9</v>
      </c>
      <c r="GL341">
        <v>46435</v>
      </c>
      <c r="GM341">
        <v>51986.4</v>
      </c>
      <c r="GN341">
        <v>55133.8</v>
      </c>
      <c r="GO341">
        <v>62293.5</v>
      </c>
      <c r="GP341">
        <v>2.14028</v>
      </c>
      <c r="GQ341">
        <v>2.2872</v>
      </c>
      <c r="GR341">
        <v>0.0970997</v>
      </c>
      <c r="GS341">
        <v>0</v>
      </c>
      <c r="GT341">
        <v>23.7913</v>
      </c>
      <c r="GU341">
        <v>999.9</v>
      </c>
      <c r="GV341">
        <v>41.246</v>
      </c>
      <c r="GW341">
        <v>26.344</v>
      </c>
      <c r="GX341">
        <v>15.7056</v>
      </c>
      <c r="GY341">
        <v>55.4058</v>
      </c>
      <c r="GZ341">
        <v>35.4888</v>
      </c>
      <c r="HA341">
        <v>2</v>
      </c>
      <c r="HB341">
        <v>0.0260823</v>
      </c>
      <c r="HC341">
        <v>0</v>
      </c>
      <c r="HD341">
        <v>20.1814</v>
      </c>
      <c r="HE341">
        <v>5.20202</v>
      </c>
      <c r="HF341">
        <v>12.0099</v>
      </c>
      <c r="HG341">
        <v>4.97575</v>
      </c>
      <c r="HH341">
        <v>3.29395</v>
      </c>
      <c r="HI341">
        <v>457.5</v>
      </c>
      <c r="HJ341">
        <v>9999</v>
      </c>
      <c r="HK341">
        <v>9999</v>
      </c>
      <c r="HL341">
        <v>8593.3</v>
      </c>
      <c r="HM341">
        <v>1.86277</v>
      </c>
      <c r="HN341">
        <v>1.86783</v>
      </c>
      <c r="HO341">
        <v>1.86752</v>
      </c>
      <c r="HP341">
        <v>1.86863</v>
      </c>
      <c r="HQ341">
        <v>1.86951</v>
      </c>
      <c r="HR341">
        <v>1.86555</v>
      </c>
      <c r="HS341">
        <v>1.86675</v>
      </c>
      <c r="HT341">
        <v>1.86812</v>
      </c>
      <c r="HU341">
        <v>5</v>
      </c>
      <c r="HV341">
        <v>0</v>
      </c>
      <c r="HW341">
        <v>0</v>
      </c>
      <c r="HX341">
        <v>0</v>
      </c>
      <c r="HY341" t="s">
        <v>423</v>
      </c>
      <c r="HZ341" t="s">
        <v>424</v>
      </c>
      <c r="IA341" t="s">
        <v>425</v>
      </c>
      <c r="IB341" t="s">
        <v>425</v>
      </c>
      <c r="IC341" t="s">
        <v>425</v>
      </c>
      <c r="ID341" t="s">
        <v>425</v>
      </c>
      <c r="IE341">
        <v>0</v>
      </c>
      <c r="IF341">
        <v>100</v>
      </c>
      <c r="IG341">
        <v>100</v>
      </c>
      <c r="IH341">
        <v>3.388</v>
      </c>
      <c r="II341">
        <v>0.0875</v>
      </c>
      <c r="IJ341">
        <v>2.1281692141418</v>
      </c>
      <c r="IK341">
        <v>0.00126289029031032</v>
      </c>
      <c r="IL341">
        <v>1.41772891061911e-08</v>
      </c>
      <c r="IM341">
        <v>3.84268295795709e-11</v>
      </c>
      <c r="IN341">
        <v>-0.00961934716735676</v>
      </c>
      <c r="IO341">
        <v>-0.0181798780298593</v>
      </c>
      <c r="IP341">
        <v>0.00198435848900387</v>
      </c>
      <c r="IQ341">
        <v>-1.69116240974151e-05</v>
      </c>
      <c r="IR341">
        <v>-3</v>
      </c>
      <c r="IS341">
        <v>2251</v>
      </c>
      <c r="IT341">
        <v>1</v>
      </c>
      <c r="IU341">
        <v>27</v>
      </c>
      <c r="IV341">
        <v>6012.4</v>
      </c>
      <c r="IW341">
        <v>6012.5</v>
      </c>
      <c r="IX341">
        <v>0.148926</v>
      </c>
      <c r="IY341">
        <v>4.99756</v>
      </c>
      <c r="IZ341">
        <v>2.24854</v>
      </c>
      <c r="JA341">
        <v>2.59644</v>
      </c>
      <c r="JB341">
        <v>1.99585</v>
      </c>
      <c r="JC341">
        <v>2.37793</v>
      </c>
      <c r="JD341">
        <v>29.5804</v>
      </c>
      <c r="JE341">
        <v>14.2196</v>
      </c>
      <c r="JF341">
        <v>2</v>
      </c>
      <c r="JG341">
        <v>621.554</v>
      </c>
      <c r="JH341">
        <v>738.664</v>
      </c>
      <c r="JI341">
        <v>26.0325</v>
      </c>
      <c r="JJ341">
        <v>27.583</v>
      </c>
      <c r="JK341">
        <v>30.0001</v>
      </c>
      <c r="JL341">
        <v>27.5307</v>
      </c>
      <c r="JM341">
        <v>27.47</v>
      </c>
      <c r="JN341">
        <v>-1</v>
      </c>
      <c r="JO341">
        <v>-30</v>
      </c>
      <c r="JP341">
        <v>-30</v>
      </c>
      <c r="JQ341">
        <v>-999.9</v>
      </c>
      <c r="JR341">
        <v>420.1</v>
      </c>
      <c r="JS341">
        <v>0</v>
      </c>
      <c r="JT341">
        <v>102.282</v>
      </c>
      <c r="JU341">
        <v>103.709</v>
      </c>
    </row>
    <row r="342" spans="1:281">
      <c r="A342">
        <v>326</v>
      </c>
      <c r="B342">
        <v>1654199960.1</v>
      </c>
      <c r="C342">
        <v>19503</v>
      </c>
      <c r="D342" t="s">
        <v>1075</v>
      </c>
      <c r="E342" t="s">
        <v>1076</v>
      </c>
      <c r="F342">
        <v>5</v>
      </c>
      <c r="G342" t="s">
        <v>417</v>
      </c>
      <c r="H342" t="s">
        <v>418</v>
      </c>
      <c r="I342">
        <v>1654199957.1</v>
      </c>
      <c r="J342">
        <f>(K342)/1000</f>
        <v>0</v>
      </c>
      <c r="K342">
        <f>IF(CZ342, AN342, AH342)</f>
        <v>0</v>
      </c>
      <c r="L342">
        <f>IF(CZ342, AI342, AG342)</f>
        <v>0</v>
      </c>
      <c r="M342">
        <f>DB342 - IF(AU342&gt;1, L342*CV342*100.0/(AW342*DP342), 0)</f>
        <v>0</v>
      </c>
      <c r="N342">
        <f>((T342-J342/2)*M342-L342)/(T342+J342/2)</f>
        <v>0</v>
      </c>
      <c r="O342">
        <f>N342*(DI342+DJ342)/1000.0</f>
        <v>0</v>
      </c>
      <c r="P342">
        <f>(DB342 - IF(AU342&gt;1, L342*CV342*100.0/(AW342*DP342), 0))*(DI342+DJ342)/1000.0</f>
        <v>0</v>
      </c>
      <c r="Q342">
        <f>2.0/((1/S342-1/R342)+SIGN(S342)*SQRT((1/S342-1/R342)*(1/S342-1/R342) + 4*CW342/((CW342+1)*(CW342+1))*(2*1/S342*1/R342-1/R342*1/R342)))</f>
        <v>0</v>
      </c>
      <c r="R342">
        <f>IF(LEFT(CX342,1)&lt;&gt;"0",IF(LEFT(CX342,1)="1",3.0,CY342),$D$5+$E$5*(DP342*DI342/($K$5*1000))+$F$5*(DP342*DI342/($K$5*1000))*MAX(MIN(CV342,$J$5),$I$5)*MAX(MIN(CV342,$J$5),$I$5)+$G$5*MAX(MIN(CV342,$J$5),$I$5)*(DP342*DI342/($K$5*1000))+$H$5*(DP342*DI342/($K$5*1000))*(DP342*DI342/($K$5*1000)))</f>
        <v>0</v>
      </c>
      <c r="S342">
        <f>J342*(1000-(1000*0.61365*exp(17.502*W342/(240.97+W342))/(DI342+DJ342)+DD342)/2)/(1000*0.61365*exp(17.502*W342/(240.97+W342))/(DI342+DJ342)-DD342)</f>
        <v>0</v>
      </c>
      <c r="T342">
        <f>1/((CW342+1)/(Q342/1.6)+1/(R342/1.37)) + CW342/((CW342+1)/(Q342/1.6) + CW342/(R342/1.37))</f>
        <v>0</v>
      </c>
      <c r="U342">
        <f>(CR342*CU342)</f>
        <v>0</v>
      </c>
      <c r="V342">
        <f>(DK342+(U342+2*0.95*5.67E-8*(((DK342+$B$7)+273)^4-(DK342+273)^4)-44100*J342)/(1.84*29.3*R342+8*0.95*5.67E-8*(DK342+273)^3))</f>
        <v>0</v>
      </c>
      <c r="W342">
        <f>($C$7*DL342+$D$7*DM342+$E$7*V342)</f>
        <v>0</v>
      </c>
      <c r="X342">
        <f>0.61365*exp(17.502*W342/(240.97+W342))</f>
        <v>0</v>
      </c>
      <c r="Y342">
        <f>(Z342/AA342*100)</f>
        <v>0</v>
      </c>
      <c r="Z342">
        <f>DD342*(DI342+DJ342)/1000</f>
        <v>0</v>
      </c>
      <c r="AA342">
        <f>0.61365*exp(17.502*DK342/(240.97+DK342))</f>
        <v>0</v>
      </c>
      <c r="AB342">
        <f>(X342-DD342*(DI342+DJ342)/1000)</f>
        <v>0</v>
      </c>
      <c r="AC342">
        <f>(-J342*44100)</f>
        <v>0</v>
      </c>
      <c r="AD342">
        <f>2*29.3*R342*0.92*(DK342-W342)</f>
        <v>0</v>
      </c>
      <c r="AE342">
        <f>2*0.95*5.67E-8*(((DK342+$B$7)+273)^4-(W342+273)^4)</f>
        <v>0</v>
      </c>
      <c r="AF342">
        <f>U342+AE342+AC342+AD342</f>
        <v>0</v>
      </c>
      <c r="AG342">
        <f>DH342*AU342*(DC342-DB342*(1000-AU342*DE342)/(1000-AU342*DD342))/(100*CV342)</f>
        <v>0</v>
      </c>
      <c r="AH342">
        <f>1000*DH342*AU342*(DD342-DE342)/(100*CV342*(1000-AU342*DD342))</f>
        <v>0</v>
      </c>
      <c r="AI342">
        <f>(AJ342 - AK342 - DI342*1E3/(8.314*(DK342+273.15)) * AM342/DH342 * AL342) * DH342/(100*CV342) * (1000 - DE342)/1000</f>
        <v>0</v>
      </c>
      <c r="AJ342">
        <v>933.104138480678</v>
      </c>
      <c r="AK342">
        <v>935.639369696969</v>
      </c>
      <c r="AL342">
        <v>-0.814273240314998</v>
      </c>
      <c r="AM342">
        <v>66.9187214372058</v>
      </c>
      <c r="AN342">
        <f>(AP342 - AO342 + DI342*1E3/(8.314*(DK342+273.15)) * AR342/DH342 * AQ342) * DH342/(100*CV342) * 1000/(1000 - AP342)</f>
        <v>0</v>
      </c>
      <c r="AO342">
        <v>14.2992107565308</v>
      </c>
      <c r="AP342">
        <v>14.3561903030303</v>
      </c>
      <c r="AQ342">
        <v>-0.0270356757584996</v>
      </c>
      <c r="AR342">
        <v>78.3317993378025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MAX(0,($B$13+$C$13*DP342)/(1+$D$13*DP342)*DI342/(DK342+273)*$E$13)</f>
        <v>0</v>
      </c>
      <c r="AX342" t="s">
        <v>419</v>
      </c>
      <c r="AY342" t="s">
        <v>419</v>
      </c>
      <c r="AZ342">
        <v>0</v>
      </c>
      <c r="BA342">
        <v>0</v>
      </c>
      <c r="BB342">
        <f>1-AZ342/BA342</f>
        <v>0</v>
      </c>
      <c r="BC342">
        <v>0</v>
      </c>
      <c r="BD342" t="s">
        <v>419</v>
      </c>
      <c r="BE342" t="s">
        <v>419</v>
      </c>
      <c r="BF342">
        <v>0</v>
      </c>
      <c r="BG342">
        <v>0</v>
      </c>
      <c r="BH342">
        <f>1-BF342/BG342</f>
        <v>0</v>
      </c>
      <c r="BI342">
        <v>0.5</v>
      </c>
      <c r="BJ342">
        <f>CS342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419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f>$B$11*DQ342+$C$11*DR342+$F$11*EC342*(1-EF342)</f>
        <v>0</v>
      </c>
      <c r="CS342">
        <f>CR342*CT342</f>
        <v>0</v>
      </c>
      <c r="CT342">
        <f>($B$11*$D$9+$C$11*$D$9+$F$11*((EP342+EH342)/MAX(EP342+EH342+EQ342, 0.1)*$I$9+EQ342/MAX(EP342+EH342+EQ342, 0.1)*$J$9))/($B$11+$C$11+$F$11)</f>
        <v>0</v>
      </c>
      <c r="CU342">
        <f>($B$11*$K$9+$C$11*$K$9+$F$11*((EP342+EH342)/MAX(EP342+EH342+EQ342, 0.1)*$P$9+EQ342/MAX(EP342+EH342+EQ342, 0.1)*$Q$9))/($B$11+$C$11+$F$11)</f>
        <v>0</v>
      </c>
      <c r="CV342">
        <v>6</v>
      </c>
      <c r="CW342">
        <v>0.5</v>
      </c>
      <c r="CX342" t="s">
        <v>420</v>
      </c>
      <c r="CY342">
        <v>2</v>
      </c>
      <c r="CZ342" t="b">
        <v>1</v>
      </c>
      <c r="DA342">
        <v>1654199957.1</v>
      </c>
      <c r="DB342">
        <v>924.188454545455</v>
      </c>
      <c r="DC342">
        <v>920.291636363636</v>
      </c>
      <c r="DD342">
        <v>14.3815545454545</v>
      </c>
      <c r="DE342">
        <v>14.3290727272727</v>
      </c>
      <c r="DF342">
        <v>920.855545454545</v>
      </c>
      <c r="DG342">
        <v>14.2949363636364</v>
      </c>
      <c r="DH342">
        <v>599.990454545455</v>
      </c>
      <c r="DI342">
        <v>90.4369545454545</v>
      </c>
      <c r="DJ342">
        <v>0.0997971909090909</v>
      </c>
      <c r="DK342">
        <v>25.7690636363636</v>
      </c>
      <c r="DL342">
        <v>25.3774181818182</v>
      </c>
      <c r="DM342">
        <v>999.9</v>
      </c>
      <c r="DN342">
        <v>0</v>
      </c>
      <c r="DO342">
        <v>0</v>
      </c>
      <c r="DP342">
        <v>10001.9245454545</v>
      </c>
      <c r="DQ342">
        <v>0</v>
      </c>
      <c r="DR342">
        <v>919.187363636364</v>
      </c>
      <c r="DS342">
        <v>3.89702909090909</v>
      </c>
      <c r="DT342">
        <v>937.673909090909</v>
      </c>
      <c r="DU342">
        <v>933.670090909091</v>
      </c>
      <c r="DV342">
        <v>0.0524669727272727</v>
      </c>
      <c r="DW342">
        <v>920.291636363636</v>
      </c>
      <c r="DX342">
        <v>14.3290727272727</v>
      </c>
      <c r="DY342">
        <v>1.30062272727273</v>
      </c>
      <c r="DZ342">
        <v>1.29587727272727</v>
      </c>
      <c r="EA342">
        <v>10.8060090909091</v>
      </c>
      <c r="EB342">
        <v>10.7506</v>
      </c>
      <c r="EC342">
        <v>0</v>
      </c>
      <c r="ED342">
        <v>0</v>
      </c>
      <c r="EE342">
        <v>0</v>
      </c>
      <c r="EF342">
        <v>0</v>
      </c>
      <c r="EG342">
        <v>-3.22727272727273</v>
      </c>
      <c r="EH342">
        <v>0</v>
      </c>
      <c r="EI342">
        <v>40.7272727272727</v>
      </c>
      <c r="EJ342">
        <v>-0.363636363636364</v>
      </c>
      <c r="EK342">
        <v>34.5</v>
      </c>
      <c r="EL342">
        <v>40.5225454545455</v>
      </c>
      <c r="EM342">
        <v>36.75</v>
      </c>
      <c r="EN342">
        <v>40.3463636363636</v>
      </c>
      <c r="EO342">
        <v>35.6984545454545</v>
      </c>
      <c r="EP342">
        <v>0</v>
      </c>
      <c r="EQ342">
        <v>0</v>
      </c>
      <c r="ER342">
        <v>0</v>
      </c>
      <c r="ES342">
        <v>1654199961.7</v>
      </c>
      <c r="ET342">
        <v>0</v>
      </c>
      <c r="EU342">
        <v>-1.07692307692308</v>
      </c>
      <c r="EV342">
        <v>-12.4444436757133</v>
      </c>
      <c r="EW342">
        <v>-12.6837606736125</v>
      </c>
      <c r="EX342">
        <v>36.9615384615385</v>
      </c>
      <c r="EY342">
        <v>15</v>
      </c>
      <c r="EZ342">
        <v>0</v>
      </c>
      <c r="FA342" t="s">
        <v>421</v>
      </c>
      <c r="FB342">
        <v>1653839153.1</v>
      </c>
      <c r="FC342">
        <v>1653839148.6</v>
      </c>
      <c r="FD342">
        <v>0</v>
      </c>
      <c r="FE342">
        <v>0.832</v>
      </c>
      <c r="FF342">
        <v>0.044</v>
      </c>
      <c r="FG342">
        <v>2.673</v>
      </c>
      <c r="FH342">
        <v>0.008</v>
      </c>
      <c r="FI342">
        <v>427</v>
      </c>
      <c r="FJ342">
        <v>11</v>
      </c>
      <c r="FK342">
        <v>0.49</v>
      </c>
      <c r="FL342">
        <v>0.23</v>
      </c>
      <c r="FM342">
        <v>3.908122</v>
      </c>
      <c r="FN342">
        <v>-0.230318843159057</v>
      </c>
      <c r="FO342">
        <v>0.0745807315330173</v>
      </c>
      <c r="FP342">
        <v>-1</v>
      </c>
      <c r="FQ342">
        <v>-0.44</v>
      </c>
      <c r="FR342">
        <v>-22.6538454885549</v>
      </c>
      <c r="FS342">
        <v>11.0845117168056</v>
      </c>
      <c r="FT342">
        <v>0</v>
      </c>
      <c r="FU342">
        <v>0.042488288</v>
      </c>
      <c r="FV342">
        <v>0.98362160516129</v>
      </c>
      <c r="FW342">
        <v>0.146727574217589</v>
      </c>
      <c r="FX342">
        <v>0</v>
      </c>
      <c r="FY342">
        <v>0</v>
      </c>
      <c r="FZ342">
        <v>2</v>
      </c>
      <c r="GA342" t="s">
        <v>422</v>
      </c>
      <c r="GB342">
        <v>3.20421</v>
      </c>
      <c r="GC342">
        <v>2.75476</v>
      </c>
      <c r="GD342">
        <v>0.157973</v>
      </c>
      <c r="GE342">
        <v>0.15791</v>
      </c>
      <c r="GF342">
        <v>0.0717473</v>
      </c>
      <c r="GG342">
        <v>0.0732694</v>
      </c>
      <c r="GH342">
        <v>32772.3</v>
      </c>
      <c r="GI342">
        <v>36037.7</v>
      </c>
      <c r="GJ342">
        <v>35277.3</v>
      </c>
      <c r="GK342">
        <v>38855.7</v>
      </c>
      <c r="GL342">
        <v>46443.1</v>
      </c>
      <c r="GM342">
        <v>51984.8</v>
      </c>
      <c r="GN342">
        <v>55133.9</v>
      </c>
      <c r="GO342">
        <v>62292.3</v>
      </c>
      <c r="GP342">
        <v>2.14003</v>
      </c>
      <c r="GQ342">
        <v>2.28678</v>
      </c>
      <c r="GR342">
        <v>0.0971854</v>
      </c>
      <c r="GS342">
        <v>0</v>
      </c>
      <c r="GT342">
        <v>23.7823</v>
      </c>
      <c r="GU342">
        <v>999.9</v>
      </c>
      <c r="GV342">
        <v>41.076</v>
      </c>
      <c r="GW342">
        <v>26.395</v>
      </c>
      <c r="GX342">
        <v>15.6892</v>
      </c>
      <c r="GY342">
        <v>55.2858</v>
      </c>
      <c r="GZ342">
        <v>35.5208</v>
      </c>
      <c r="HA342">
        <v>2</v>
      </c>
      <c r="HB342">
        <v>0.0269614</v>
      </c>
      <c r="HC342">
        <v>0</v>
      </c>
      <c r="HD342">
        <v>20.1812</v>
      </c>
      <c r="HE342">
        <v>5.20097</v>
      </c>
      <c r="HF342">
        <v>12.0099</v>
      </c>
      <c r="HG342">
        <v>4.97565</v>
      </c>
      <c r="HH342">
        <v>3.294</v>
      </c>
      <c r="HI342">
        <v>457.5</v>
      </c>
      <c r="HJ342">
        <v>9999</v>
      </c>
      <c r="HK342">
        <v>9999</v>
      </c>
      <c r="HL342">
        <v>8593.3</v>
      </c>
      <c r="HM342">
        <v>1.86276</v>
      </c>
      <c r="HN342">
        <v>1.86783</v>
      </c>
      <c r="HO342">
        <v>1.86752</v>
      </c>
      <c r="HP342">
        <v>1.8686</v>
      </c>
      <c r="HQ342">
        <v>1.86951</v>
      </c>
      <c r="HR342">
        <v>1.86556</v>
      </c>
      <c r="HS342">
        <v>1.86676</v>
      </c>
      <c r="HT342">
        <v>1.86812</v>
      </c>
      <c r="HU342">
        <v>5</v>
      </c>
      <c r="HV342">
        <v>0</v>
      </c>
      <c r="HW342">
        <v>0</v>
      </c>
      <c r="HX342">
        <v>0</v>
      </c>
      <c r="HY342" t="s">
        <v>423</v>
      </c>
      <c r="HZ342" t="s">
        <v>424</v>
      </c>
      <c r="IA342" t="s">
        <v>425</v>
      </c>
      <c r="IB342" t="s">
        <v>425</v>
      </c>
      <c r="IC342" t="s">
        <v>425</v>
      </c>
      <c r="ID342" t="s">
        <v>425</v>
      </c>
      <c r="IE342">
        <v>0</v>
      </c>
      <c r="IF342">
        <v>100</v>
      </c>
      <c r="IG342">
        <v>100</v>
      </c>
      <c r="IH342">
        <v>3.33</v>
      </c>
      <c r="II342">
        <v>0.0863</v>
      </c>
      <c r="IJ342">
        <v>2.1281692141418</v>
      </c>
      <c r="IK342">
        <v>0.00126289029031032</v>
      </c>
      <c r="IL342">
        <v>1.41772891061911e-08</v>
      </c>
      <c r="IM342">
        <v>3.84268295795709e-11</v>
      </c>
      <c r="IN342">
        <v>-0.00961934716735676</v>
      </c>
      <c r="IO342">
        <v>-0.0181798780298593</v>
      </c>
      <c r="IP342">
        <v>0.00198435848900387</v>
      </c>
      <c r="IQ342">
        <v>-1.69116240974151e-05</v>
      </c>
      <c r="IR342">
        <v>-3</v>
      </c>
      <c r="IS342">
        <v>2251</v>
      </c>
      <c r="IT342">
        <v>1</v>
      </c>
      <c r="IU342">
        <v>27</v>
      </c>
      <c r="IV342">
        <v>6013.4</v>
      </c>
      <c r="IW342">
        <v>6013.5</v>
      </c>
      <c r="IX342">
        <v>0.148926</v>
      </c>
      <c r="IY342">
        <v>4.99756</v>
      </c>
      <c r="IZ342">
        <v>2.24854</v>
      </c>
      <c r="JA342">
        <v>2.59521</v>
      </c>
      <c r="JB342">
        <v>1.99585</v>
      </c>
      <c r="JC342">
        <v>2.2998</v>
      </c>
      <c r="JD342">
        <v>29.6017</v>
      </c>
      <c r="JE342">
        <v>14.1933</v>
      </c>
      <c r="JF342">
        <v>2</v>
      </c>
      <c r="JG342">
        <v>621.437</v>
      </c>
      <c r="JH342">
        <v>738.396</v>
      </c>
      <c r="JI342">
        <v>26.038</v>
      </c>
      <c r="JJ342">
        <v>27.592</v>
      </c>
      <c r="JK342">
        <v>30.0001</v>
      </c>
      <c r="JL342">
        <v>27.5379</v>
      </c>
      <c r="JM342">
        <v>27.4787</v>
      </c>
      <c r="JN342">
        <v>-1</v>
      </c>
      <c r="JO342">
        <v>-30</v>
      </c>
      <c r="JP342">
        <v>-30</v>
      </c>
      <c r="JQ342">
        <v>-999.9</v>
      </c>
      <c r="JR342">
        <v>420.1</v>
      </c>
      <c r="JS342">
        <v>0</v>
      </c>
      <c r="JT342">
        <v>102.283</v>
      </c>
      <c r="JU342">
        <v>103.706</v>
      </c>
    </row>
    <row r="343" spans="1:281">
      <c r="A343">
        <v>327</v>
      </c>
      <c r="B343">
        <v>1654200020.1</v>
      </c>
      <c r="C343">
        <v>19563</v>
      </c>
      <c r="D343" t="s">
        <v>1077</v>
      </c>
      <c r="E343" t="s">
        <v>1078</v>
      </c>
      <c r="F343">
        <v>5</v>
      </c>
      <c r="G343" t="s">
        <v>417</v>
      </c>
      <c r="H343" t="s">
        <v>418</v>
      </c>
      <c r="I343">
        <v>1654200017.1</v>
      </c>
      <c r="J343">
        <f>(K343)/1000</f>
        <v>0</v>
      </c>
      <c r="K343">
        <f>IF(CZ343, AN343, AH343)</f>
        <v>0</v>
      </c>
      <c r="L343">
        <f>IF(CZ343, AI343, AG343)</f>
        <v>0</v>
      </c>
      <c r="M343">
        <f>DB343 - IF(AU343&gt;1, L343*CV343*100.0/(AW343*DP343), 0)</f>
        <v>0</v>
      </c>
      <c r="N343">
        <f>((T343-J343/2)*M343-L343)/(T343+J343/2)</f>
        <v>0</v>
      </c>
      <c r="O343">
        <f>N343*(DI343+DJ343)/1000.0</f>
        <v>0</v>
      </c>
      <c r="P343">
        <f>(DB343 - IF(AU343&gt;1, L343*CV343*100.0/(AW343*DP343), 0))*(DI343+DJ343)/1000.0</f>
        <v>0</v>
      </c>
      <c r="Q343">
        <f>2.0/((1/S343-1/R343)+SIGN(S343)*SQRT((1/S343-1/R343)*(1/S343-1/R343) + 4*CW343/((CW343+1)*(CW343+1))*(2*1/S343*1/R343-1/R343*1/R343)))</f>
        <v>0</v>
      </c>
      <c r="R343">
        <f>IF(LEFT(CX343,1)&lt;&gt;"0",IF(LEFT(CX343,1)="1",3.0,CY343),$D$5+$E$5*(DP343*DI343/($K$5*1000))+$F$5*(DP343*DI343/($K$5*1000))*MAX(MIN(CV343,$J$5),$I$5)*MAX(MIN(CV343,$J$5),$I$5)+$G$5*MAX(MIN(CV343,$J$5),$I$5)*(DP343*DI343/($K$5*1000))+$H$5*(DP343*DI343/($K$5*1000))*(DP343*DI343/($K$5*1000)))</f>
        <v>0</v>
      </c>
      <c r="S343">
        <f>J343*(1000-(1000*0.61365*exp(17.502*W343/(240.97+W343))/(DI343+DJ343)+DD343)/2)/(1000*0.61365*exp(17.502*W343/(240.97+W343))/(DI343+DJ343)-DD343)</f>
        <v>0</v>
      </c>
      <c r="T343">
        <f>1/((CW343+1)/(Q343/1.6)+1/(R343/1.37)) + CW343/((CW343+1)/(Q343/1.6) + CW343/(R343/1.37))</f>
        <v>0</v>
      </c>
      <c r="U343">
        <f>(CR343*CU343)</f>
        <v>0</v>
      </c>
      <c r="V343">
        <f>(DK343+(U343+2*0.95*5.67E-8*(((DK343+$B$7)+273)^4-(DK343+273)^4)-44100*J343)/(1.84*29.3*R343+8*0.95*5.67E-8*(DK343+273)^3))</f>
        <v>0</v>
      </c>
      <c r="W343">
        <f>($C$7*DL343+$D$7*DM343+$E$7*V343)</f>
        <v>0</v>
      </c>
      <c r="X343">
        <f>0.61365*exp(17.502*W343/(240.97+W343))</f>
        <v>0</v>
      </c>
      <c r="Y343">
        <f>(Z343/AA343*100)</f>
        <v>0</v>
      </c>
      <c r="Z343">
        <f>DD343*(DI343+DJ343)/1000</f>
        <v>0</v>
      </c>
      <c r="AA343">
        <f>0.61365*exp(17.502*DK343/(240.97+DK343))</f>
        <v>0</v>
      </c>
      <c r="AB343">
        <f>(X343-DD343*(DI343+DJ343)/1000)</f>
        <v>0</v>
      </c>
      <c r="AC343">
        <f>(-J343*44100)</f>
        <v>0</v>
      </c>
      <c r="AD343">
        <f>2*29.3*R343*0.92*(DK343-W343)</f>
        <v>0</v>
      </c>
      <c r="AE343">
        <f>2*0.95*5.67E-8*(((DK343+$B$7)+273)^4-(W343+273)^4)</f>
        <v>0</v>
      </c>
      <c r="AF343">
        <f>U343+AE343+AC343+AD343</f>
        <v>0</v>
      </c>
      <c r="AG343">
        <f>DH343*AU343*(DC343-DB343*(1000-AU343*DE343)/(1000-AU343*DD343))/(100*CV343)</f>
        <v>0</v>
      </c>
      <c r="AH343">
        <f>1000*DH343*AU343*(DD343-DE343)/(100*CV343*(1000-AU343*DD343))</f>
        <v>0</v>
      </c>
      <c r="AI343">
        <f>(AJ343 - AK343 - DI343*1E3/(8.314*(DK343+273.15)) * AM343/DH343 * AL343) * DH343/(100*CV343) * (1000 - DE343)/1000</f>
        <v>0</v>
      </c>
      <c r="AJ343">
        <v>888.203922776756</v>
      </c>
      <c r="AK343">
        <v>890.334781818182</v>
      </c>
      <c r="AL343">
        <v>-0.679671445746594</v>
      </c>
      <c r="AM343">
        <v>66.9187214372058</v>
      </c>
      <c r="AN343">
        <f>(AP343 - AO343 + DI343*1E3/(8.314*(DK343+273.15)) * AR343/DH343 * AQ343) * DH343/(100*CV343) * 1000/(1000 - AP343)</f>
        <v>0</v>
      </c>
      <c r="AO343">
        <v>14.3306680789991</v>
      </c>
      <c r="AP343">
        <v>14.4110133333333</v>
      </c>
      <c r="AQ343">
        <v>-0.0290292191156139</v>
      </c>
      <c r="AR343">
        <v>78.3317993378025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MAX(0,($B$13+$C$13*DP343)/(1+$D$13*DP343)*DI343/(DK343+273)*$E$13)</f>
        <v>0</v>
      </c>
      <c r="AX343" t="s">
        <v>419</v>
      </c>
      <c r="AY343" t="s">
        <v>419</v>
      </c>
      <c r="AZ343">
        <v>0</v>
      </c>
      <c r="BA343">
        <v>0</v>
      </c>
      <c r="BB343">
        <f>1-AZ343/BA343</f>
        <v>0</v>
      </c>
      <c r="BC343">
        <v>0</v>
      </c>
      <c r="BD343" t="s">
        <v>419</v>
      </c>
      <c r="BE343" t="s">
        <v>419</v>
      </c>
      <c r="BF343">
        <v>0</v>
      </c>
      <c r="BG343">
        <v>0</v>
      </c>
      <c r="BH343">
        <f>1-BF343/BG343</f>
        <v>0</v>
      </c>
      <c r="BI343">
        <v>0.5</v>
      </c>
      <c r="BJ343">
        <f>CS343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419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f>$B$11*DQ343+$C$11*DR343+$F$11*EC343*(1-EF343)</f>
        <v>0</v>
      </c>
      <c r="CS343">
        <f>CR343*CT343</f>
        <v>0</v>
      </c>
      <c r="CT343">
        <f>($B$11*$D$9+$C$11*$D$9+$F$11*((EP343+EH343)/MAX(EP343+EH343+EQ343, 0.1)*$I$9+EQ343/MAX(EP343+EH343+EQ343, 0.1)*$J$9))/($B$11+$C$11+$F$11)</f>
        <v>0</v>
      </c>
      <c r="CU343">
        <f>($B$11*$K$9+$C$11*$K$9+$F$11*((EP343+EH343)/MAX(EP343+EH343+EQ343, 0.1)*$P$9+EQ343/MAX(EP343+EH343+EQ343, 0.1)*$Q$9))/($B$11+$C$11+$F$11)</f>
        <v>0</v>
      </c>
      <c r="CV343">
        <v>6</v>
      </c>
      <c r="CW343">
        <v>0.5</v>
      </c>
      <c r="CX343" t="s">
        <v>420</v>
      </c>
      <c r="CY343">
        <v>2</v>
      </c>
      <c r="CZ343" t="b">
        <v>1</v>
      </c>
      <c r="DA343">
        <v>1654200017.1</v>
      </c>
      <c r="DB343">
        <v>879.161454545454</v>
      </c>
      <c r="DC343">
        <v>875.913363636364</v>
      </c>
      <c r="DD343">
        <v>14.4498818181818</v>
      </c>
      <c r="DE343">
        <v>14.3584909090909</v>
      </c>
      <c r="DF343">
        <v>875.890363636364</v>
      </c>
      <c r="DG343">
        <v>14.3614</v>
      </c>
      <c r="DH343">
        <v>600.006363636364</v>
      </c>
      <c r="DI343">
        <v>90.4392181818182</v>
      </c>
      <c r="DJ343">
        <v>0.100062718181818</v>
      </c>
      <c r="DK343">
        <v>25.7765545454545</v>
      </c>
      <c r="DL343">
        <v>25.3875090909091</v>
      </c>
      <c r="DM343">
        <v>999.9</v>
      </c>
      <c r="DN343">
        <v>0</v>
      </c>
      <c r="DO343">
        <v>0</v>
      </c>
      <c r="DP343">
        <v>10000.1136363636</v>
      </c>
      <c r="DQ343">
        <v>0</v>
      </c>
      <c r="DR343">
        <v>919.226272727273</v>
      </c>
      <c r="DS343">
        <v>3.24819181818182</v>
      </c>
      <c r="DT343">
        <v>892.051545454546</v>
      </c>
      <c r="DU343">
        <v>888.673181818182</v>
      </c>
      <c r="DV343">
        <v>0.0913801090909091</v>
      </c>
      <c r="DW343">
        <v>875.913363636364</v>
      </c>
      <c r="DX343">
        <v>14.3584909090909</v>
      </c>
      <c r="DY343">
        <v>1.30683545454545</v>
      </c>
      <c r="DZ343">
        <v>1.29857181818182</v>
      </c>
      <c r="EA343">
        <v>10.8776636363636</v>
      </c>
      <c r="EB343">
        <v>10.7820454545455</v>
      </c>
      <c r="EC343">
        <v>0</v>
      </c>
      <c r="ED343">
        <v>0</v>
      </c>
      <c r="EE343">
        <v>0</v>
      </c>
      <c r="EF343">
        <v>0</v>
      </c>
      <c r="EG343">
        <v>-1.27272727272727</v>
      </c>
      <c r="EH343">
        <v>0</v>
      </c>
      <c r="EI343">
        <v>39.4545454545455</v>
      </c>
      <c r="EJ343">
        <v>-2.09090909090909</v>
      </c>
      <c r="EK343">
        <v>34.625</v>
      </c>
      <c r="EL343">
        <v>40.8635454545455</v>
      </c>
      <c r="EM343">
        <v>36.937</v>
      </c>
      <c r="EN343">
        <v>40.8975454545455</v>
      </c>
      <c r="EO343">
        <v>35.8975454545455</v>
      </c>
      <c r="EP343">
        <v>0</v>
      </c>
      <c r="EQ343">
        <v>0</v>
      </c>
      <c r="ER343">
        <v>0</v>
      </c>
      <c r="ES343">
        <v>1654200021.7</v>
      </c>
      <c r="ET343">
        <v>0</v>
      </c>
      <c r="EU343">
        <v>2.73076923076923</v>
      </c>
      <c r="EV343">
        <v>-29.3675218841501</v>
      </c>
      <c r="EW343">
        <v>-3.6752137935899</v>
      </c>
      <c r="EX343">
        <v>35.8653846153846</v>
      </c>
      <c r="EY343">
        <v>15</v>
      </c>
      <c r="EZ343">
        <v>0</v>
      </c>
      <c r="FA343" t="s">
        <v>421</v>
      </c>
      <c r="FB343">
        <v>1653839153.1</v>
      </c>
      <c r="FC343">
        <v>1653839148.6</v>
      </c>
      <c r="FD343">
        <v>0</v>
      </c>
      <c r="FE343">
        <v>0.832</v>
      </c>
      <c r="FF343">
        <v>0.044</v>
      </c>
      <c r="FG343">
        <v>2.673</v>
      </c>
      <c r="FH343">
        <v>0.008</v>
      </c>
      <c r="FI343">
        <v>427</v>
      </c>
      <c r="FJ343">
        <v>11</v>
      </c>
      <c r="FK343">
        <v>0.49</v>
      </c>
      <c r="FL343">
        <v>0.23</v>
      </c>
      <c r="FM343">
        <v>3.43192533333333</v>
      </c>
      <c r="FN343">
        <v>-2.41144258064516</v>
      </c>
      <c r="FO343">
        <v>0.182531342107474</v>
      </c>
      <c r="FP343">
        <v>-1</v>
      </c>
      <c r="FQ343">
        <v>2.24</v>
      </c>
      <c r="FR343">
        <v>-32.8461544762937</v>
      </c>
      <c r="FS343">
        <v>16.4159191031145</v>
      </c>
      <c r="FT343">
        <v>0</v>
      </c>
      <c r="FU343">
        <v>0.0695704266666667</v>
      </c>
      <c r="FV343">
        <v>1.04373171256952</v>
      </c>
      <c r="FW343">
        <v>0.135715772802017</v>
      </c>
      <c r="FX343">
        <v>0</v>
      </c>
      <c r="FY343">
        <v>0</v>
      </c>
      <c r="FZ343">
        <v>2</v>
      </c>
      <c r="GA343" t="s">
        <v>422</v>
      </c>
      <c r="GB343">
        <v>3.20428</v>
      </c>
      <c r="GC343">
        <v>2.75479</v>
      </c>
      <c r="GD343">
        <v>0.152935</v>
      </c>
      <c r="GE343">
        <v>0.152949</v>
      </c>
      <c r="GF343">
        <v>0.0719247</v>
      </c>
      <c r="GG343">
        <v>0.073132</v>
      </c>
      <c r="GH343">
        <v>32967.7</v>
      </c>
      <c r="GI343">
        <v>36248.8</v>
      </c>
      <c r="GJ343">
        <v>35276.7</v>
      </c>
      <c r="GK343">
        <v>38854.5</v>
      </c>
      <c r="GL343">
        <v>46433.4</v>
      </c>
      <c r="GM343">
        <v>51990.4</v>
      </c>
      <c r="GN343">
        <v>55133.2</v>
      </c>
      <c r="GO343">
        <v>62289.9</v>
      </c>
      <c r="GP343">
        <v>2.14013</v>
      </c>
      <c r="GQ343">
        <v>2.2865</v>
      </c>
      <c r="GR343">
        <v>0.0989251</v>
      </c>
      <c r="GS343">
        <v>0</v>
      </c>
      <c r="GT343">
        <v>23.7713</v>
      </c>
      <c r="GU343">
        <v>999.9</v>
      </c>
      <c r="GV343">
        <v>41.076</v>
      </c>
      <c r="GW343">
        <v>26.455</v>
      </c>
      <c r="GX343">
        <v>15.743</v>
      </c>
      <c r="GY343">
        <v>55.2258</v>
      </c>
      <c r="GZ343">
        <v>35.2764</v>
      </c>
      <c r="HA343">
        <v>2</v>
      </c>
      <c r="HB343">
        <v>0.0272713</v>
      </c>
      <c r="HC343">
        <v>0</v>
      </c>
      <c r="HD343">
        <v>20.1811</v>
      </c>
      <c r="HE343">
        <v>5.20097</v>
      </c>
      <c r="HF343">
        <v>12.0099</v>
      </c>
      <c r="HG343">
        <v>4.9757</v>
      </c>
      <c r="HH343">
        <v>3.29393</v>
      </c>
      <c r="HI343">
        <v>457.5</v>
      </c>
      <c r="HJ343">
        <v>9999</v>
      </c>
      <c r="HK343">
        <v>9999</v>
      </c>
      <c r="HL343">
        <v>8593.3</v>
      </c>
      <c r="HM343">
        <v>1.86275</v>
      </c>
      <c r="HN343">
        <v>1.86783</v>
      </c>
      <c r="HO343">
        <v>1.86752</v>
      </c>
      <c r="HP343">
        <v>1.86862</v>
      </c>
      <c r="HQ343">
        <v>1.86951</v>
      </c>
      <c r="HR343">
        <v>1.86556</v>
      </c>
      <c r="HS343">
        <v>1.86674</v>
      </c>
      <c r="HT343">
        <v>1.86809</v>
      </c>
      <c r="HU343">
        <v>5</v>
      </c>
      <c r="HV343">
        <v>0</v>
      </c>
      <c r="HW343">
        <v>0</v>
      </c>
      <c r="HX343">
        <v>0</v>
      </c>
      <c r="HY343" t="s">
        <v>423</v>
      </c>
      <c r="HZ343" t="s">
        <v>424</v>
      </c>
      <c r="IA343" t="s">
        <v>425</v>
      </c>
      <c r="IB343" t="s">
        <v>425</v>
      </c>
      <c r="IC343" t="s">
        <v>425</v>
      </c>
      <c r="ID343" t="s">
        <v>425</v>
      </c>
      <c r="IE343">
        <v>0</v>
      </c>
      <c r="IF343">
        <v>100</v>
      </c>
      <c r="IG343">
        <v>100</v>
      </c>
      <c r="IH343">
        <v>3.268</v>
      </c>
      <c r="II343">
        <v>0.0876</v>
      </c>
      <c r="IJ343">
        <v>2.1281692141418</v>
      </c>
      <c r="IK343">
        <v>0.00126289029031032</v>
      </c>
      <c r="IL343">
        <v>1.41772891061911e-08</v>
      </c>
      <c r="IM343">
        <v>3.84268295795709e-11</v>
      </c>
      <c r="IN343">
        <v>-0.00961934716735676</v>
      </c>
      <c r="IO343">
        <v>-0.0181798780298593</v>
      </c>
      <c r="IP343">
        <v>0.00198435848900387</v>
      </c>
      <c r="IQ343">
        <v>-1.69116240974151e-05</v>
      </c>
      <c r="IR343">
        <v>-3</v>
      </c>
      <c r="IS343">
        <v>2251</v>
      </c>
      <c r="IT343">
        <v>1</v>
      </c>
      <c r="IU343">
        <v>27</v>
      </c>
      <c r="IV343">
        <v>6014.4</v>
      </c>
      <c r="IW343">
        <v>6014.5</v>
      </c>
      <c r="IX343">
        <v>0.147705</v>
      </c>
      <c r="IY343">
        <v>4.99756</v>
      </c>
      <c r="IZ343">
        <v>2.24854</v>
      </c>
      <c r="JA343">
        <v>2.59644</v>
      </c>
      <c r="JB343">
        <v>1.99585</v>
      </c>
      <c r="JC343">
        <v>2.38892</v>
      </c>
      <c r="JD343">
        <v>29.623</v>
      </c>
      <c r="JE343">
        <v>14.2108</v>
      </c>
      <c r="JF343">
        <v>2</v>
      </c>
      <c r="JG343">
        <v>621.593</v>
      </c>
      <c r="JH343">
        <v>738.226</v>
      </c>
      <c r="JI343">
        <v>26.0411</v>
      </c>
      <c r="JJ343">
        <v>27.5971</v>
      </c>
      <c r="JK343">
        <v>30</v>
      </c>
      <c r="JL343">
        <v>27.5447</v>
      </c>
      <c r="JM343">
        <v>27.4845</v>
      </c>
      <c r="JN343">
        <v>-1</v>
      </c>
      <c r="JO343">
        <v>-30</v>
      </c>
      <c r="JP343">
        <v>-30</v>
      </c>
      <c r="JQ343">
        <v>-999.9</v>
      </c>
      <c r="JR343">
        <v>420.1</v>
      </c>
      <c r="JS343">
        <v>0</v>
      </c>
      <c r="JT343">
        <v>102.281</v>
      </c>
      <c r="JU343">
        <v>103.703</v>
      </c>
    </row>
    <row r="344" spans="1:281">
      <c r="A344">
        <v>328</v>
      </c>
      <c r="B344">
        <v>1654200080.1</v>
      </c>
      <c r="C344">
        <v>19623</v>
      </c>
      <c r="D344" t="s">
        <v>1079</v>
      </c>
      <c r="E344" t="s">
        <v>1080</v>
      </c>
      <c r="F344">
        <v>5</v>
      </c>
      <c r="G344" t="s">
        <v>417</v>
      </c>
      <c r="H344" t="s">
        <v>418</v>
      </c>
      <c r="I344">
        <v>1654200077.1</v>
      </c>
      <c r="J344">
        <f>(K344)/1000</f>
        <v>0</v>
      </c>
      <c r="K344">
        <f>IF(CZ344, AN344, AH344)</f>
        <v>0</v>
      </c>
      <c r="L344">
        <f>IF(CZ344, AI344, AG344)</f>
        <v>0</v>
      </c>
      <c r="M344">
        <f>DB344 - IF(AU344&gt;1, L344*CV344*100.0/(AW344*DP344), 0)</f>
        <v>0</v>
      </c>
      <c r="N344">
        <f>((T344-J344/2)*M344-L344)/(T344+J344/2)</f>
        <v>0</v>
      </c>
      <c r="O344">
        <f>N344*(DI344+DJ344)/1000.0</f>
        <v>0</v>
      </c>
      <c r="P344">
        <f>(DB344 - IF(AU344&gt;1, L344*CV344*100.0/(AW344*DP344), 0))*(DI344+DJ344)/1000.0</f>
        <v>0</v>
      </c>
      <c r="Q344">
        <f>2.0/((1/S344-1/R344)+SIGN(S344)*SQRT((1/S344-1/R344)*(1/S344-1/R344) + 4*CW344/((CW344+1)*(CW344+1))*(2*1/S344*1/R344-1/R344*1/R344)))</f>
        <v>0</v>
      </c>
      <c r="R344">
        <f>IF(LEFT(CX344,1)&lt;&gt;"0",IF(LEFT(CX344,1)="1",3.0,CY344),$D$5+$E$5*(DP344*DI344/($K$5*1000))+$F$5*(DP344*DI344/($K$5*1000))*MAX(MIN(CV344,$J$5),$I$5)*MAX(MIN(CV344,$J$5),$I$5)+$G$5*MAX(MIN(CV344,$J$5),$I$5)*(DP344*DI344/($K$5*1000))+$H$5*(DP344*DI344/($K$5*1000))*(DP344*DI344/($K$5*1000)))</f>
        <v>0</v>
      </c>
      <c r="S344">
        <f>J344*(1000-(1000*0.61365*exp(17.502*W344/(240.97+W344))/(DI344+DJ344)+DD344)/2)/(1000*0.61365*exp(17.502*W344/(240.97+W344))/(DI344+DJ344)-DD344)</f>
        <v>0</v>
      </c>
      <c r="T344">
        <f>1/((CW344+1)/(Q344/1.6)+1/(R344/1.37)) + CW344/((CW344+1)/(Q344/1.6) + CW344/(R344/1.37))</f>
        <v>0</v>
      </c>
      <c r="U344">
        <f>(CR344*CU344)</f>
        <v>0</v>
      </c>
      <c r="V344">
        <f>(DK344+(U344+2*0.95*5.67E-8*(((DK344+$B$7)+273)^4-(DK344+273)^4)-44100*J344)/(1.84*29.3*R344+8*0.95*5.67E-8*(DK344+273)^3))</f>
        <v>0</v>
      </c>
      <c r="W344">
        <f>($C$7*DL344+$D$7*DM344+$E$7*V344)</f>
        <v>0</v>
      </c>
      <c r="X344">
        <f>0.61365*exp(17.502*W344/(240.97+W344))</f>
        <v>0</v>
      </c>
      <c r="Y344">
        <f>(Z344/AA344*100)</f>
        <v>0</v>
      </c>
      <c r="Z344">
        <f>DD344*(DI344+DJ344)/1000</f>
        <v>0</v>
      </c>
      <c r="AA344">
        <f>0.61365*exp(17.502*DK344/(240.97+DK344))</f>
        <v>0</v>
      </c>
      <c r="AB344">
        <f>(X344-DD344*(DI344+DJ344)/1000)</f>
        <v>0</v>
      </c>
      <c r="AC344">
        <f>(-J344*44100)</f>
        <v>0</v>
      </c>
      <c r="AD344">
        <f>2*29.3*R344*0.92*(DK344-W344)</f>
        <v>0</v>
      </c>
      <c r="AE344">
        <f>2*0.95*5.67E-8*(((DK344+$B$7)+273)^4-(W344+273)^4)</f>
        <v>0</v>
      </c>
      <c r="AF344">
        <f>U344+AE344+AC344+AD344</f>
        <v>0</v>
      </c>
      <c r="AG344">
        <f>DH344*AU344*(DC344-DB344*(1000-AU344*DE344)/(1000-AU344*DD344))/(100*CV344)</f>
        <v>0</v>
      </c>
      <c r="AH344">
        <f>1000*DH344*AU344*(DD344-DE344)/(100*CV344*(1000-AU344*DD344))</f>
        <v>0</v>
      </c>
      <c r="AI344">
        <f>(AJ344 - AK344 - DI344*1E3/(8.314*(DK344+273.15)) * AM344/DH344 * AL344) * DH344/(100*CV344) * (1000 - DE344)/1000</f>
        <v>0</v>
      </c>
      <c r="AJ344">
        <v>941.119813031277</v>
      </c>
      <c r="AK344">
        <v>940.780478787878</v>
      </c>
      <c r="AL344">
        <v>-0.18769679991148</v>
      </c>
      <c r="AM344">
        <v>66.9187214372058</v>
      </c>
      <c r="AN344">
        <f>(AP344 - AO344 + DI344*1E3/(8.314*(DK344+273.15)) * AR344/DH344 * AQ344) * DH344/(100*CV344) * 1000/(1000 - AP344)</f>
        <v>0</v>
      </c>
      <c r="AO344">
        <v>14.2838816329479</v>
      </c>
      <c r="AP344">
        <v>14.3416993939394</v>
      </c>
      <c r="AQ344">
        <v>-0.0267222667355365</v>
      </c>
      <c r="AR344">
        <v>78.3317993378025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MAX(0,($B$13+$C$13*DP344)/(1+$D$13*DP344)*DI344/(DK344+273)*$E$13)</f>
        <v>0</v>
      </c>
      <c r="AX344" t="s">
        <v>419</v>
      </c>
      <c r="AY344" t="s">
        <v>419</v>
      </c>
      <c r="AZ344">
        <v>0</v>
      </c>
      <c r="BA344">
        <v>0</v>
      </c>
      <c r="BB344">
        <f>1-AZ344/BA344</f>
        <v>0</v>
      </c>
      <c r="BC344">
        <v>0</v>
      </c>
      <c r="BD344" t="s">
        <v>419</v>
      </c>
      <c r="BE344" t="s">
        <v>419</v>
      </c>
      <c r="BF344">
        <v>0</v>
      </c>
      <c r="BG344">
        <v>0</v>
      </c>
      <c r="BH344">
        <f>1-BF344/BG344</f>
        <v>0</v>
      </c>
      <c r="BI344">
        <v>0.5</v>
      </c>
      <c r="BJ344">
        <f>CS344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419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f>$B$11*DQ344+$C$11*DR344+$F$11*EC344*(1-EF344)</f>
        <v>0</v>
      </c>
      <c r="CS344">
        <f>CR344*CT344</f>
        <v>0</v>
      </c>
      <c r="CT344">
        <f>($B$11*$D$9+$C$11*$D$9+$F$11*((EP344+EH344)/MAX(EP344+EH344+EQ344, 0.1)*$I$9+EQ344/MAX(EP344+EH344+EQ344, 0.1)*$J$9))/($B$11+$C$11+$F$11)</f>
        <v>0</v>
      </c>
      <c r="CU344">
        <f>($B$11*$K$9+$C$11*$K$9+$F$11*((EP344+EH344)/MAX(EP344+EH344+EQ344, 0.1)*$P$9+EQ344/MAX(EP344+EH344+EQ344, 0.1)*$Q$9))/($B$11+$C$11+$F$11)</f>
        <v>0</v>
      </c>
      <c r="CV344">
        <v>6</v>
      </c>
      <c r="CW344">
        <v>0.5</v>
      </c>
      <c r="CX344" t="s">
        <v>420</v>
      </c>
      <c r="CY344">
        <v>2</v>
      </c>
      <c r="CZ344" t="b">
        <v>1</v>
      </c>
      <c r="DA344">
        <v>1654200077.1</v>
      </c>
      <c r="DB344">
        <v>928.061272727273</v>
      </c>
      <c r="DC344">
        <v>926.690090909091</v>
      </c>
      <c r="DD344">
        <v>14.3661181818182</v>
      </c>
      <c r="DE344">
        <v>14.3142727272727</v>
      </c>
      <c r="DF344">
        <v>924.722818181818</v>
      </c>
      <c r="DG344">
        <v>14.2799454545455</v>
      </c>
      <c r="DH344">
        <v>600.017090909091</v>
      </c>
      <c r="DI344">
        <v>90.4319727272727</v>
      </c>
      <c r="DJ344">
        <v>0.0999942</v>
      </c>
      <c r="DK344">
        <v>25.7877181818182</v>
      </c>
      <c r="DL344">
        <v>25.3879090909091</v>
      </c>
      <c r="DM344">
        <v>999.9</v>
      </c>
      <c r="DN344">
        <v>0</v>
      </c>
      <c r="DO344">
        <v>0</v>
      </c>
      <c r="DP344">
        <v>9990.74181818182</v>
      </c>
      <c r="DQ344">
        <v>0</v>
      </c>
      <c r="DR344">
        <v>919.278</v>
      </c>
      <c r="DS344">
        <v>1.3712926</v>
      </c>
      <c r="DT344">
        <v>941.588363636364</v>
      </c>
      <c r="DU344">
        <v>940.147636363636</v>
      </c>
      <c r="DV344">
        <v>0.0518552181818182</v>
      </c>
      <c r="DW344">
        <v>926.690090909091</v>
      </c>
      <c r="DX344">
        <v>14.3142727272727</v>
      </c>
      <c r="DY344">
        <v>1.29915636363636</v>
      </c>
      <c r="DZ344">
        <v>1.29446636363636</v>
      </c>
      <c r="EA344">
        <v>10.7890636363636</v>
      </c>
      <c r="EB344">
        <v>10.7342090909091</v>
      </c>
      <c r="EC344">
        <v>0</v>
      </c>
      <c r="ED344">
        <v>0</v>
      </c>
      <c r="EE344">
        <v>0</v>
      </c>
      <c r="EF344">
        <v>0</v>
      </c>
      <c r="EG344">
        <v>5.45454545454545</v>
      </c>
      <c r="EH344">
        <v>0</v>
      </c>
      <c r="EI344">
        <v>36.9090909090909</v>
      </c>
      <c r="EJ344">
        <v>-0.363636363636364</v>
      </c>
      <c r="EK344">
        <v>34.7838181818182</v>
      </c>
      <c r="EL344">
        <v>41.0734545454545</v>
      </c>
      <c r="EM344">
        <v>37.1135454545455</v>
      </c>
      <c r="EN344">
        <v>41.312</v>
      </c>
      <c r="EO344">
        <v>36.062</v>
      </c>
      <c r="EP344">
        <v>0</v>
      </c>
      <c r="EQ344">
        <v>0</v>
      </c>
      <c r="ER344">
        <v>0</v>
      </c>
      <c r="ES344">
        <v>1654200081.7</v>
      </c>
      <c r="ET344">
        <v>0</v>
      </c>
      <c r="EU344">
        <v>6.13461538461539</v>
      </c>
      <c r="EV344">
        <v>23.8119646997173</v>
      </c>
      <c r="EW344">
        <v>-28.1538468842023</v>
      </c>
      <c r="EX344">
        <v>39.8653846153846</v>
      </c>
      <c r="EY344">
        <v>15</v>
      </c>
      <c r="EZ344">
        <v>0</v>
      </c>
      <c r="FA344" t="s">
        <v>421</v>
      </c>
      <c r="FB344">
        <v>1653839153.1</v>
      </c>
      <c r="FC344">
        <v>1653839148.6</v>
      </c>
      <c r="FD344">
        <v>0</v>
      </c>
      <c r="FE344">
        <v>0.832</v>
      </c>
      <c r="FF344">
        <v>0.044</v>
      </c>
      <c r="FG344">
        <v>2.673</v>
      </c>
      <c r="FH344">
        <v>0.008</v>
      </c>
      <c r="FI344">
        <v>427</v>
      </c>
      <c r="FJ344">
        <v>11</v>
      </c>
      <c r="FK344">
        <v>0.49</v>
      </c>
      <c r="FL344">
        <v>0.23</v>
      </c>
      <c r="FM344">
        <v>-11.9081502133333</v>
      </c>
      <c r="FN344">
        <v>176.219719555061</v>
      </c>
      <c r="FO344">
        <v>19.3146406727073</v>
      </c>
      <c r="FP344">
        <v>-1</v>
      </c>
      <c r="FQ344">
        <v>5.08</v>
      </c>
      <c r="FR344">
        <v>9.49999904479737</v>
      </c>
      <c r="FS344">
        <v>12.1726578856058</v>
      </c>
      <c r="FT344">
        <v>0</v>
      </c>
      <c r="FU344">
        <v>0.0543605623333333</v>
      </c>
      <c r="FV344">
        <v>0.913294555461624</v>
      </c>
      <c r="FW344">
        <v>0.14979023903973</v>
      </c>
      <c r="FX344">
        <v>0</v>
      </c>
      <c r="FY344">
        <v>0</v>
      </c>
      <c r="FZ344">
        <v>2</v>
      </c>
      <c r="GA344" t="s">
        <v>422</v>
      </c>
      <c r="GB344">
        <v>3.20428</v>
      </c>
      <c r="GC344">
        <v>2.75484</v>
      </c>
      <c r="GD344">
        <v>0.158558</v>
      </c>
      <c r="GE344">
        <v>0.158864</v>
      </c>
      <c r="GF344">
        <v>0.071691</v>
      </c>
      <c r="GG344">
        <v>0.0732478</v>
      </c>
      <c r="GH344">
        <v>32748.9</v>
      </c>
      <c r="GI344">
        <v>35996</v>
      </c>
      <c r="GJ344">
        <v>35276.7</v>
      </c>
      <c r="GK344">
        <v>38854.8</v>
      </c>
      <c r="GL344">
        <v>46445.2</v>
      </c>
      <c r="GM344">
        <v>51984.7</v>
      </c>
      <c r="GN344">
        <v>55133</v>
      </c>
      <c r="GO344">
        <v>62290.7</v>
      </c>
      <c r="GP344">
        <v>2.14005</v>
      </c>
      <c r="GQ344">
        <v>2.286</v>
      </c>
      <c r="GR344">
        <v>0.0981316</v>
      </c>
      <c r="GS344">
        <v>0</v>
      </c>
      <c r="GT344">
        <v>23.7773</v>
      </c>
      <c r="GU344">
        <v>999.9</v>
      </c>
      <c r="GV344">
        <v>40.874</v>
      </c>
      <c r="GW344">
        <v>26.516</v>
      </c>
      <c r="GX344">
        <v>15.7214</v>
      </c>
      <c r="GY344">
        <v>54.9258</v>
      </c>
      <c r="GZ344">
        <v>35.4688</v>
      </c>
      <c r="HA344">
        <v>2</v>
      </c>
      <c r="HB344">
        <v>0.0276702</v>
      </c>
      <c r="HC344">
        <v>0</v>
      </c>
      <c r="HD344">
        <v>20.1812</v>
      </c>
      <c r="HE344">
        <v>5.20172</v>
      </c>
      <c r="HF344">
        <v>12.0099</v>
      </c>
      <c r="HG344">
        <v>4.97575</v>
      </c>
      <c r="HH344">
        <v>3.2939</v>
      </c>
      <c r="HI344">
        <v>457.6</v>
      </c>
      <c r="HJ344">
        <v>9999</v>
      </c>
      <c r="HK344">
        <v>9999</v>
      </c>
      <c r="HL344">
        <v>8593.3</v>
      </c>
      <c r="HM344">
        <v>1.86277</v>
      </c>
      <c r="HN344">
        <v>1.86783</v>
      </c>
      <c r="HO344">
        <v>1.86752</v>
      </c>
      <c r="HP344">
        <v>1.86863</v>
      </c>
      <c r="HQ344">
        <v>1.86951</v>
      </c>
      <c r="HR344">
        <v>1.8656</v>
      </c>
      <c r="HS344">
        <v>1.86675</v>
      </c>
      <c r="HT344">
        <v>1.86812</v>
      </c>
      <c r="HU344">
        <v>5</v>
      </c>
      <c r="HV344">
        <v>0</v>
      </c>
      <c r="HW344">
        <v>0</v>
      </c>
      <c r="HX344">
        <v>0</v>
      </c>
      <c r="HY344" t="s">
        <v>423</v>
      </c>
      <c r="HZ344" t="s">
        <v>424</v>
      </c>
      <c r="IA344" t="s">
        <v>425</v>
      </c>
      <c r="IB344" t="s">
        <v>425</v>
      </c>
      <c r="IC344" t="s">
        <v>425</v>
      </c>
      <c r="ID344" t="s">
        <v>425</v>
      </c>
      <c r="IE344">
        <v>0</v>
      </c>
      <c r="IF344">
        <v>100</v>
      </c>
      <c r="IG344">
        <v>100</v>
      </c>
      <c r="IH344">
        <v>3.337</v>
      </c>
      <c r="II344">
        <v>0.0859</v>
      </c>
      <c r="IJ344">
        <v>2.1281692141418</v>
      </c>
      <c r="IK344">
        <v>0.00126289029031032</v>
      </c>
      <c r="IL344">
        <v>1.41772891061911e-08</v>
      </c>
      <c r="IM344">
        <v>3.84268295795709e-11</v>
      </c>
      <c r="IN344">
        <v>-0.00961934716735676</v>
      </c>
      <c r="IO344">
        <v>-0.0181798780298593</v>
      </c>
      <c r="IP344">
        <v>0.00198435848900387</v>
      </c>
      <c r="IQ344">
        <v>-1.69116240974151e-05</v>
      </c>
      <c r="IR344">
        <v>-3</v>
      </c>
      <c r="IS344">
        <v>2251</v>
      </c>
      <c r="IT344">
        <v>1</v>
      </c>
      <c r="IU344">
        <v>27</v>
      </c>
      <c r="IV344">
        <v>6015.4</v>
      </c>
      <c r="IW344">
        <v>6015.5</v>
      </c>
      <c r="IX344">
        <v>0.148926</v>
      </c>
      <c r="IY344">
        <v>4.99756</v>
      </c>
      <c r="IZ344">
        <v>2.24854</v>
      </c>
      <c r="JA344">
        <v>2.59521</v>
      </c>
      <c r="JB344">
        <v>1.99585</v>
      </c>
      <c r="JC344">
        <v>2.36206</v>
      </c>
      <c r="JD344">
        <v>29.6657</v>
      </c>
      <c r="JE344">
        <v>14.2021</v>
      </c>
      <c r="JF344">
        <v>2</v>
      </c>
      <c r="JG344">
        <v>621.587</v>
      </c>
      <c r="JH344">
        <v>737.837</v>
      </c>
      <c r="JI344">
        <v>26.0461</v>
      </c>
      <c r="JJ344">
        <v>27.6018</v>
      </c>
      <c r="JK344">
        <v>30.0002</v>
      </c>
      <c r="JL344">
        <v>27.5493</v>
      </c>
      <c r="JM344">
        <v>27.4891</v>
      </c>
      <c r="JN344">
        <v>-1</v>
      </c>
      <c r="JO344">
        <v>-30</v>
      </c>
      <c r="JP344">
        <v>-30</v>
      </c>
      <c r="JQ344">
        <v>-999.9</v>
      </c>
      <c r="JR344">
        <v>420.1</v>
      </c>
      <c r="JS344">
        <v>0</v>
      </c>
      <c r="JT344">
        <v>102.281</v>
      </c>
      <c r="JU344">
        <v>103.704</v>
      </c>
    </row>
    <row r="345" spans="1:281">
      <c r="A345">
        <v>329</v>
      </c>
      <c r="B345">
        <v>1654200140.1</v>
      </c>
      <c r="C345">
        <v>19683</v>
      </c>
      <c r="D345" t="s">
        <v>1081</v>
      </c>
      <c r="E345" t="s">
        <v>1082</v>
      </c>
      <c r="F345">
        <v>5</v>
      </c>
      <c r="G345" t="s">
        <v>417</v>
      </c>
      <c r="H345" t="s">
        <v>418</v>
      </c>
      <c r="I345">
        <v>1654200137.1</v>
      </c>
      <c r="J345">
        <f>(K345)/1000</f>
        <v>0</v>
      </c>
      <c r="K345">
        <f>IF(CZ345, AN345, AH345)</f>
        <v>0</v>
      </c>
      <c r="L345">
        <f>IF(CZ345, AI345, AG345)</f>
        <v>0</v>
      </c>
      <c r="M345">
        <f>DB345 - IF(AU345&gt;1, L345*CV345*100.0/(AW345*DP345), 0)</f>
        <v>0</v>
      </c>
      <c r="N345">
        <f>((T345-J345/2)*M345-L345)/(T345+J345/2)</f>
        <v>0</v>
      </c>
      <c r="O345">
        <f>N345*(DI345+DJ345)/1000.0</f>
        <v>0</v>
      </c>
      <c r="P345">
        <f>(DB345 - IF(AU345&gt;1, L345*CV345*100.0/(AW345*DP345), 0))*(DI345+DJ345)/1000.0</f>
        <v>0</v>
      </c>
      <c r="Q345">
        <f>2.0/((1/S345-1/R345)+SIGN(S345)*SQRT((1/S345-1/R345)*(1/S345-1/R345) + 4*CW345/((CW345+1)*(CW345+1))*(2*1/S345*1/R345-1/R345*1/R345)))</f>
        <v>0</v>
      </c>
      <c r="R345">
        <f>IF(LEFT(CX345,1)&lt;&gt;"0",IF(LEFT(CX345,1)="1",3.0,CY345),$D$5+$E$5*(DP345*DI345/($K$5*1000))+$F$5*(DP345*DI345/($K$5*1000))*MAX(MIN(CV345,$J$5),$I$5)*MAX(MIN(CV345,$J$5),$I$5)+$G$5*MAX(MIN(CV345,$J$5),$I$5)*(DP345*DI345/($K$5*1000))+$H$5*(DP345*DI345/($K$5*1000))*(DP345*DI345/($K$5*1000)))</f>
        <v>0</v>
      </c>
      <c r="S345">
        <f>J345*(1000-(1000*0.61365*exp(17.502*W345/(240.97+W345))/(DI345+DJ345)+DD345)/2)/(1000*0.61365*exp(17.502*W345/(240.97+W345))/(DI345+DJ345)-DD345)</f>
        <v>0</v>
      </c>
      <c r="T345">
        <f>1/((CW345+1)/(Q345/1.6)+1/(R345/1.37)) + CW345/((CW345+1)/(Q345/1.6) + CW345/(R345/1.37))</f>
        <v>0</v>
      </c>
      <c r="U345">
        <f>(CR345*CU345)</f>
        <v>0</v>
      </c>
      <c r="V345">
        <f>(DK345+(U345+2*0.95*5.67E-8*(((DK345+$B$7)+273)^4-(DK345+273)^4)-44100*J345)/(1.84*29.3*R345+8*0.95*5.67E-8*(DK345+273)^3))</f>
        <v>0</v>
      </c>
      <c r="W345">
        <f>($C$7*DL345+$D$7*DM345+$E$7*V345)</f>
        <v>0</v>
      </c>
      <c r="X345">
        <f>0.61365*exp(17.502*W345/(240.97+W345))</f>
        <v>0</v>
      </c>
      <c r="Y345">
        <f>(Z345/AA345*100)</f>
        <v>0</v>
      </c>
      <c r="Z345">
        <f>DD345*(DI345+DJ345)/1000</f>
        <v>0</v>
      </c>
      <c r="AA345">
        <f>0.61365*exp(17.502*DK345/(240.97+DK345))</f>
        <v>0</v>
      </c>
      <c r="AB345">
        <f>(X345-DD345*(DI345+DJ345)/1000)</f>
        <v>0</v>
      </c>
      <c r="AC345">
        <f>(-J345*44100)</f>
        <v>0</v>
      </c>
      <c r="AD345">
        <f>2*29.3*R345*0.92*(DK345-W345)</f>
        <v>0</v>
      </c>
      <c r="AE345">
        <f>2*0.95*5.67E-8*(((DK345+$B$7)+273)^4-(W345+273)^4)</f>
        <v>0</v>
      </c>
      <c r="AF345">
        <f>U345+AE345+AC345+AD345</f>
        <v>0</v>
      </c>
      <c r="AG345">
        <f>DH345*AU345*(DC345-DB345*(1000-AU345*DE345)/(1000-AU345*DD345))/(100*CV345)</f>
        <v>0</v>
      </c>
      <c r="AH345">
        <f>1000*DH345*AU345*(DD345-DE345)/(100*CV345*(1000-AU345*DD345))</f>
        <v>0</v>
      </c>
      <c r="AI345">
        <f>(AJ345 - AK345 - DI345*1E3/(8.314*(DK345+273.15)) * AM345/DH345 * AL345) * DH345/(100*CV345) * (1000 - DE345)/1000</f>
        <v>0</v>
      </c>
      <c r="AJ345">
        <v>1003.0427643566</v>
      </c>
      <c r="AK345">
        <v>1004.29218181818</v>
      </c>
      <c r="AL345">
        <v>-0.53586639439918</v>
      </c>
      <c r="AM345">
        <v>66.9187214372058</v>
      </c>
      <c r="AN345">
        <f>(AP345 - AO345 + DI345*1E3/(8.314*(DK345+273.15)) * AR345/DH345 * AQ345) * DH345/(100*CV345) * 1000/(1000 - AP345)</f>
        <v>0</v>
      </c>
      <c r="AO345">
        <v>14.3259093687049</v>
      </c>
      <c r="AP345">
        <v>14.4080496969697</v>
      </c>
      <c r="AQ345">
        <v>-0.0297235302754691</v>
      </c>
      <c r="AR345">
        <v>78.3317993378025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MAX(0,($B$13+$C$13*DP345)/(1+$D$13*DP345)*DI345/(DK345+273)*$E$13)</f>
        <v>0</v>
      </c>
      <c r="AX345" t="s">
        <v>419</v>
      </c>
      <c r="AY345" t="s">
        <v>419</v>
      </c>
      <c r="AZ345">
        <v>0</v>
      </c>
      <c r="BA345">
        <v>0</v>
      </c>
      <c r="BB345">
        <f>1-AZ345/BA345</f>
        <v>0</v>
      </c>
      <c r="BC345">
        <v>0</v>
      </c>
      <c r="BD345" t="s">
        <v>419</v>
      </c>
      <c r="BE345" t="s">
        <v>419</v>
      </c>
      <c r="BF345">
        <v>0</v>
      </c>
      <c r="BG345">
        <v>0</v>
      </c>
      <c r="BH345">
        <f>1-BF345/BG345</f>
        <v>0</v>
      </c>
      <c r="BI345">
        <v>0.5</v>
      </c>
      <c r="BJ345">
        <f>CS345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419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f>$B$11*DQ345+$C$11*DR345+$F$11*EC345*(1-EF345)</f>
        <v>0</v>
      </c>
      <c r="CS345">
        <f>CR345*CT345</f>
        <v>0</v>
      </c>
      <c r="CT345">
        <f>($B$11*$D$9+$C$11*$D$9+$F$11*((EP345+EH345)/MAX(EP345+EH345+EQ345, 0.1)*$I$9+EQ345/MAX(EP345+EH345+EQ345, 0.1)*$J$9))/($B$11+$C$11+$F$11)</f>
        <v>0</v>
      </c>
      <c r="CU345">
        <f>($B$11*$K$9+$C$11*$K$9+$F$11*((EP345+EH345)/MAX(EP345+EH345+EQ345, 0.1)*$P$9+EQ345/MAX(EP345+EH345+EQ345, 0.1)*$Q$9))/($B$11+$C$11+$F$11)</f>
        <v>0</v>
      </c>
      <c r="CV345">
        <v>6</v>
      </c>
      <c r="CW345">
        <v>0.5</v>
      </c>
      <c r="CX345" t="s">
        <v>420</v>
      </c>
      <c r="CY345">
        <v>2</v>
      </c>
      <c r="CZ345" t="b">
        <v>1</v>
      </c>
      <c r="DA345">
        <v>1654200137.1</v>
      </c>
      <c r="DB345">
        <v>991.264</v>
      </c>
      <c r="DC345">
        <v>988.557818181818</v>
      </c>
      <c r="DD345">
        <v>14.4462181818182</v>
      </c>
      <c r="DE345">
        <v>14.3532454545455</v>
      </c>
      <c r="DF345">
        <v>987.837545454545</v>
      </c>
      <c r="DG345">
        <v>14.3578363636364</v>
      </c>
      <c r="DH345">
        <v>599.978818181818</v>
      </c>
      <c r="DI345">
        <v>90.4307727272727</v>
      </c>
      <c r="DJ345">
        <v>0.0998583909090909</v>
      </c>
      <c r="DK345">
        <v>25.8114818181818</v>
      </c>
      <c r="DL345">
        <v>25.4196727272727</v>
      </c>
      <c r="DM345">
        <v>999.9</v>
      </c>
      <c r="DN345">
        <v>0</v>
      </c>
      <c r="DO345">
        <v>0</v>
      </c>
      <c r="DP345">
        <v>10003.2918181818</v>
      </c>
      <c r="DQ345">
        <v>0</v>
      </c>
      <c r="DR345">
        <v>919.299818181818</v>
      </c>
      <c r="DS345">
        <v>2.70635363636364</v>
      </c>
      <c r="DT345">
        <v>1005.79454545455</v>
      </c>
      <c r="DU345">
        <v>1002.95363636364</v>
      </c>
      <c r="DV345">
        <v>0.0929577</v>
      </c>
      <c r="DW345">
        <v>988.557818181818</v>
      </c>
      <c r="DX345">
        <v>14.3532454545455</v>
      </c>
      <c r="DY345">
        <v>1.30638181818182</v>
      </c>
      <c r="DZ345">
        <v>1.29797636363636</v>
      </c>
      <c r="EA345">
        <v>10.8724363636364</v>
      </c>
      <c r="EB345">
        <v>10.7751181818182</v>
      </c>
      <c r="EC345">
        <v>0</v>
      </c>
      <c r="ED345">
        <v>0</v>
      </c>
      <c r="EE345">
        <v>0</v>
      </c>
      <c r="EF345">
        <v>0</v>
      </c>
      <c r="EG345">
        <v>5.31818181818182</v>
      </c>
      <c r="EH345">
        <v>0</v>
      </c>
      <c r="EI345">
        <v>34.7272727272727</v>
      </c>
      <c r="EJ345">
        <v>-0.818181818181818</v>
      </c>
      <c r="EK345">
        <v>34.9088181818182</v>
      </c>
      <c r="EL345">
        <v>41.2838181818182</v>
      </c>
      <c r="EM345">
        <v>37.25</v>
      </c>
      <c r="EN345">
        <v>41.625</v>
      </c>
      <c r="EO345">
        <v>36.187</v>
      </c>
      <c r="EP345">
        <v>0</v>
      </c>
      <c r="EQ345">
        <v>0</v>
      </c>
      <c r="ER345">
        <v>0</v>
      </c>
      <c r="ES345">
        <v>1654200141.7</v>
      </c>
      <c r="ET345">
        <v>0</v>
      </c>
      <c r="EU345">
        <v>3.09615384615385</v>
      </c>
      <c r="EV345">
        <v>36.1196581736386</v>
      </c>
      <c r="EW345">
        <v>-1.05982872038717</v>
      </c>
      <c r="EX345">
        <v>33.7692307692308</v>
      </c>
      <c r="EY345">
        <v>15</v>
      </c>
      <c r="EZ345">
        <v>0</v>
      </c>
      <c r="FA345" t="s">
        <v>421</v>
      </c>
      <c r="FB345">
        <v>1653839153.1</v>
      </c>
      <c r="FC345">
        <v>1653839148.6</v>
      </c>
      <c r="FD345">
        <v>0</v>
      </c>
      <c r="FE345">
        <v>0.832</v>
      </c>
      <c r="FF345">
        <v>0.044</v>
      </c>
      <c r="FG345">
        <v>2.673</v>
      </c>
      <c r="FH345">
        <v>0.008</v>
      </c>
      <c r="FI345">
        <v>427</v>
      </c>
      <c r="FJ345">
        <v>11</v>
      </c>
      <c r="FK345">
        <v>0.49</v>
      </c>
      <c r="FL345">
        <v>0.23</v>
      </c>
      <c r="FM345">
        <v>-7.48660477419355</v>
      </c>
      <c r="FN345">
        <v>107.913973064516</v>
      </c>
      <c r="FO345">
        <v>15.0364359494844</v>
      </c>
      <c r="FP345">
        <v>-1</v>
      </c>
      <c r="FQ345">
        <v>3.03846153846154</v>
      </c>
      <c r="FR345">
        <v>9.60683784280042</v>
      </c>
      <c r="FS345">
        <v>11.8483389593088</v>
      </c>
      <c r="FT345">
        <v>0</v>
      </c>
      <c r="FU345">
        <v>0.0648973583870968</v>
      </c>
      <c r="FV345">
        <v>1.47346522983871</v>
      </c>
      <c r="FW345">
        <v>0.154374425771542</v>
      </c>
      <c r="FX345">
        <v>0</v>
      </c>
      <c r="FY345">
        <v>0</v>
      </c>
      <c r="FZ345">
        <v>2</v>
      </c>
      <c r="GA345" t="s">
        <v>422</v>
      </c>
      <c r="GB345">
        <v>3.20423</v>
      </c>
      <c r="GC345">
        <v>2.75476</v>
      </c>
      <c r="GD345">
        <v>0.16536</v>
      </c>
      <c r="GE345">
        <v>0.165451</v>
      </c>
      <c r="GF345">
        <v>0.0719102</v>
      </c>
      <c r="GG345">
        <v>0.0731563</v>
      </c>
      <c r="GH345">
        <v>32483.9</v>
      </c>
      <c r="GI345">
        <v>35714.7</v>
      </c>
      <c r="GJ345">
        <v>35276.3</v>
      </c>
      <c r="GK345">
        <v>38855.4</v>
      </c>
      <c r="GL345">
        <v>46433.7</v>
      </c>
      <c r="GM345">
        <v>51990.9</v>
      </c>
      <c r="GN345">
        <v>55132.3</v>
      </c>
      <c r="GO345">
        <v>62291.7</v>
      </c>
      <c r="GP345">
        <v>2.13983</v>
      </c>
      <c r="GQ345">
        <v>2.28595</v>
      </c>
      <c r="GR345">
        <v>0.0989698</v>
      </c>
      <c r="GS345">
        <v>0</v>
      </c>
      <c r="GT345">
        <v>23.7973</v>
      </c>
      <c r="GU345">
        <v>999.9</v>
      </c>
      <c r="GV345">
        <v>40.85</v>
      </c>
      <c r="GW345">
        <v>26.536</v>
      </c>
      <c r="GX345">
        <v>15.7331</v>
      </c>
      <c r="GY345">
        <v>55.2558</v>
      </c>
      <c r="GZ345">
        <v>35.4367</v>
      </c>
      <c r="HA345">
        <v>2</v>
      </c>
      <c r="HB345">
        <v>0.0276982</v>
      </c>
      <c r="HC345">
        <v>0</v>
      </c>
      <c r="HD345">
        <v>20.1812</v>
      </c>
      <c r="HE345">
        <v>5.19932</v>
      </c>
      <c r="HF345">
        <v>12.0099</v>
      </c>
      <c r="HG345">
        <v>4.97535</v>
      </c>
      <c r="HH345">
        <v>3.29398</v>
      </c>
      <c r="HI345">
        <v>457.6</v>
      </c>
      <c r="HJ345">
        <v>9999</v>
      </c>
      <c r="HK345">
        <v>9999</v>
      </c>
      <c r="HL345">
        <v>8593.3</v>
      </c>
      <c r="HM345">
        <v>1.86277</v>
      </c>
      <c r="HN345">
        <v>1.86783</v>
      </c>
      <c r="HO345">
        <v>1.86753</v>
      </c>
      <c r="HP345">
        <v>1.86862</v>
      </c>
      <c r="HQ345">
        <v>1.86953</v>
      </c>
      <c r="HR345">
        <v>1.8656</v>
      </c>
      <c r="HS345">
        <v>1.86676</v>
      </c>
      <c r="HT345">
        <v>1.86812</v>
      </c>
      <c r="HU345">
        <v>5</v>
      </c>
      <c r="HV345">
        <v>0</v>
      </c>
      <c r="HW345">
        <v>0</v>
      </c>
      <c r="HX345">
        <v>0</v>
      </c>
      <c r="HY345" t="s">
        <v>423</v>
      </c>
      <c r="HZ345" t="s">
        <v>424</v>
      </c>
      <c r="IA345" t="s">
        <v>425</v>
      </c>
      <c r="IB345" t="s">
        <v>425</v>
      </c>
      <c r="IC345" t="s">
        <v>425</v>
      </c>
      <c r="ID345" t="s">
        <v>425</v>
      </c>
      <c r="IE345">
        <v>0</v>
      </c>
      <c r="IF345">
        <v>100</v>
      </c>
      <c r="IG345">
        <v>100</v>
      </c>
      <c r="IH345">
        <v>3.424</v>
      </c>
      <c r="II345">
        <v>0.0875</v>
      </c>
      <c r="IJ345">
        <v>2.1281692141418</v>
      </c>
      <c r="IK345">
        <v>0.00126289029031032</v>
      </c>
      <c r="IL345">
        <v>1.41772891061911e-08</v>
      </c>
      <c r="IM345">
        <v>3.84268295795709e-11</v>
      </c>
      <c r="IN345">
        <v>-0.00961934716735676</v>
      </c>
      <c r="IO345">
        <v>-0.0181798780298593</v>
      </c>
      <c r="IP345">
        <v>0.00198435848900387</v>
      </c>
      <c r="IQ345">
        <v>-1.69116240974151e-05</v>
      </c>
      <c r="IR345">
        <v>-3</v>
      </c>
      <c r="IS345">
        <v>2251</v>
      </c>
      <c r="IT345">
        <v>1</v>
      </c>
      <c r="IU345">
        <v>27</v>
      </c>
      <c r="IV345">
        <v>6016.4</v>
      </c>
      <c r="IW345">
        <v>6016.5</v>
      </c>
      <c r="IX345">
        <v>0.147705</v>
      </c>
      <c r="IY345">
        <v>4.99756</v>
      </c>
      <c r="IZ345">
        <v>2.24854</v>
      </c>
      <c r="JA345">
        <v>2.59644</v>
      </c>
      <c r="JB345">
        <v>1.99585</v>
      </c>
      <c r="JC345">
        <v>2.39868</v>
      </c>
      <c r="JD345">
        <v>29.687</v>
      </c>
      <c r="JE345">
        <v>14.1933</v>
      </c>
      <c r="JF345">
        <v>2</v>
      </c>
      <c r="JG345">
        <v>621.462</v>
      </c>
      <c r="JH345">
        <v>737.854</v>
      </c>
      <c r="JI345">
        <v>26.0528</v>
      </c>
      <c r="JJ345">
        <v>27.6041</v>
      </c>
      <c r="JK345">
        <v>30.0001</v>
      </c>
      <c r="JL345">
        <v>27.554</v>
      </c>
      <c r="JM345">
        <v>27.4937</v>
      </c>
      <c r="JN345">
        <v>-1</v>
      </c>
      <c r="JO345">
        <v>-30</v>
      </c>
      <c r="JP345">
        <v>-30</v>
      </c>
      <c r="JQ345">
        <v>-999.9</v>
      </c>
      <c r="JR345">
        <v>420.1</v>
      </c>
      <c r="JS345">
        <v>0</v>
      </c>
      <c r="JT345">
        <v>102.28</v>
      </c>
      <c r="JU345">
        <v>103.705</v>
      </c>
    </row>
    <row r="346" spans="1:281">
      <c r="A346">
        <v>330</v>
      </c>
      <c r="B346">
        <v>1654200200.1</v>
      </c>
      <c r="C346">
        <v>19743</v>
      </c>
      <c r="D346" t="s">
        <v>1083</v>
      </c>
      <c r="E346" t="s">
        <v>1084</v>
      </c>
      <c r="F346">
        <v>5</v>
      </c>
      <c r="G346" t="s">
        <v>417</v>
      </c>
      <c r="H346" t="s">
        <v>418</v>
      </c>
      <c r="I346">
        <v>1654200197.1</v>
      </c>
      <c r="J346">
        <f>(K346)/1000</f>
        <v>0</v>
      </c>
      <c r="K346">
        <f>IF(CZ346, AN346, AH346)</f>
        <v>0</v>
      </c>
      <c r="L346">
        <f>IF(CZ346, AI346, AG346)</f>
        <v>0</v>
      </c>
      <c r="M346">
        <f>DB346 - IF(AU346&gt;1, L346*CV346*100.0/(AW346*DP346), 0)</f>
        <v>0</v>
      </c>
      <c r="N346">
        <f>((T346-J346/2)*M346-L346)/(T346+J346/2)</f>
        <v>0</v>
      </c>
      <c r="O346">
        <f>N346*(DI346+DJ346)/1000.0</f>
        <v>0</v>
      </c>
      <c r="P346">
        <f>(DB346 - IF(AU346&gt;1, L346*CV346*100.0/(AW346*DP346), 0))*(DI346+DJ346)/1000.0</f>
        <v>0</v>
      </c>
      <c r="Q346">
        <f>2.0/((1/S346-1/R346)+SIGN(S346)*SQRT((1/S346-1/R346)*(1/S346-1/R346) + 4*CW346/((CW346+1)*(CW346+1))*(2*1/S346*1/R346-1/R346*1/R346)))</f>
        <v>0</v>
      </c>
      <c r="R346">
        <f>IF(LEFT(CX346,1)&lt;&gt;"0",IF(LEFT(CX346,1)="1",3.0,CY346),$D$5+$E$5*(DP346*DI346/($K$5*1000))+$F$5*(DP346*DI346/($K$5*1000))*MAX(MIN(CV346,$J$5),$I$5)*MAX(MIN(CV346,$J$5),$I$5)+$G$5*MAX(MIN(CV346,$J$5),$I$5)*(DP346*DI346/($K$5*1000))+$H$5*(DP346*DI346/($K$5*1000))*(DP346*DI346/($K$5*1000)))</f>
        <v>0</v>
      </c>
      <c r="S346">
        <f>J346*(1000-(1000*0.61365*exp(17.502*W346/(240.97+W346))/(DI346+DJ346)+DD346)/2)/(1000*0.61365*exp(17.502*W346/(240.97+W346))/(DI346+DJ346)-DD346)</f>
        <v>0</v>
      </c>
      <c r="T346">
        <f>1/((CW346+1)/(Q346/1.6)+1/(R346/1.37)) + CW346/((CW346+1)/(Q346/1.6) + CW346/(R346/1.37))</f>
        <v>0</v>
      </c>
      <c r="U346">
        <f>(CR346*CU346)</f>
        <v>0</v>
      </c>
      <c r="V346">
        <f>(DK346+(U346+2*0.95*5.67E-8*(((DK346+$B$7)+273)^4-(DK346+273)^4)-44100*J346)/(1.84*29.3*R346+8*0.95*5.67E-8*(DK346+273)^3))</f>
        <v>0</v>
      </c>
      <c r="W346">
        <f>($C$7*DL346+$D$7*DM346+$E$7*V346)</f>
        <v>0</v>
      </c>
      <c r="X346">
        <f>0.61365*exp(17.502*W346/(240.97+W346))</f>
        <v>0</v>
      </c>
      <c r="Y346">
        <f>(Z346/AA346*100)</f>
        <v>0</v>
      </c>
      <c r="Z346">
        <f>DD346*(DI346+DJ346)/1000</f>
        <v>0</v>
      </c>
      <c r="AA346">
        <f>0.61365*exp(17.502*DK346/(240.97+DK346))</f>
        <v>0</v>
      </c>
      <c r="AB346">
        <f>(X346-DD346*(DI346+DJ346)/1000)</f>
        <v>0</v>
      </c>
      <c r="AC346">
        <f>(-J346*44100)</f>
        <v>0</v>
      </c>
      <c r="AD346">
        <f>2*29.3*R346*0.92*(DK346-W346)</f>
        <v>0</v>
      </c>
      <c r="AE346">
        <f>2*0.95*5.67E-8*(((DK346+$B$7)+273)^4-(W346+273)^4)</f>
        <v>0</v>
      </c>
      <c r="AF346">
        <f>U346+AE346+AC346+AD346</f>
        <v>0</v>
      </c>
      <c r="AG346">
        <f>DH346*AU346*(DC346-DB346*(1000-AU346*DE346)/(1000-AU346*DD346))/(100*CV346)</f>
        <v>0</v>
      </c>
      <c r="AH346">
        <f>1000*DH346*AU346*(DD346-DE346)/(100*CV346*(1000-AU346*DD346))</f>
        <v>0</v>
      </c>
      <c r="AI346">
        <f>(AJ346 - AK346 - DI346*1E3/(8.314*(DK346+273.15)) * AM346/DH346 * AL346) * DH346/(100*CV346) * (1000 - DE346)/1000</f>
        <v>0</v>
      </c>
      <c r="AJ346">
        <v>955.253112610231</v>
      </c>
      <c r="AK346">
        <v>957.776775757576</v>
      </c>
      <c r="AL346">
        <v>-0.845831394701253</v>
      </c>
      <c r="AM346">
        <v>66.9187214372058</v>
      </c>
      <c r="AN346">
        <f>(AP346 - AO346 + DI346*1E3/(8.314*(DK346+273.15)) * AR346/DH346 * AQ346) * DH346/(100*CV346) * 1000/(1000 - AP346)</f>
        <v>0</v>
      </c>
      <c r="AO346">
        <v>14.3020709934363</v>
      </c>
      <c r="AP346">
        <v>14.3583642424242</v>
      </c>
      <c r="AQ346">
        <v>-0.0265075795512274</v>
      </c>
      <c r="AR346">
        <v>78.3317993378025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MAX(0,($B$13+$C$13*DP346)/(1+$D$13*DP346)*DI346/(DK346+273)*$E$13)</f>
        <v>0</v>
      </c>
      <c r="AX346" t="s">
        <v>419</v>
      </c>
      <c r="AY346" t="s">
        <v>419</v>
      </c>
      <c r="AZ346">
        <v>0</v>
      </c>
      <c r="BA346">
        <v>0</v>
      </c>
      <c r="BB346">
        <f>1-AZ346/BA346</f>
        <v>0</v>
      </c>
      <c r="BC346">
        <v>0</v>
      </c>
      <c r="BD346" t="s">
        <v>419</v>
      </c>
      <c r="BE346" t="s">
        <v>419</v>
      </c>
      <c r="BF346">
        <v>0</v>
      </c>
      <c r="BG346">
        <v>0</v>
      </c>
      <c r="BH346">
        <f>1-BF346/BG346</f>
        <v>0</v>
      </c>
      <c r="BI346">
        <v>0.5</v>
      </c>
      <c r="BJ346">
        <f>CS346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419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f>$B$11*DQ346+$C$11*DR346+$F$11*EC346*(1-EF346)</f>
        <v>0</v>
      </c>
      <c r="CS346">
        <f>CR346*CT346</f>
        <v>0</v>
      </c>
      <c r="CT346">
        <f>($B$11*$D$9+$C$11*$D$9+$F$11*((EP346+EH346)/MAX(EP346+EH346+EQ346, 0.1)*$I$9+EQ346/MAX(EP346+EH346+EQ346, 0.1)*$J$9))/($B$11+$C$11+$F$11)</f>
        <v>0</v>
      </c>
      <c r="CU346">
        <f>($B$11*$K$9+$C$11*$K$9+$F$11*((EP346+EH346)/MAX(EP346+EH346+EQ346, 0.1)*$P$9+EQ346/MAX(EP346+EH346+EQ346, 0.1)*$Q$9))/($B$11+$C$11+$F$11)</f>
        <v>0</v>
      </c>
      <c r="CV346">
        <v>6</v>
      </c>
      <c r="CW346">
        <v>0.5</v>
      </c>
      <c r="CX346" t="s">
        <v>420</v>
      </c>
      <c r="CY346">
        <v>2</v>
      </c>
      <c r="CZ346" t="b">
        <v>1</v>
      </c>
      <c r="DA346">
        <v>1654200197.1</v>
      </c>
      <c r="DB346">
        <v>946.092636363636</v>
      </c>
      <c r="DC346">
        <v>942.085727272727</v>
      </c>
      <c r="DD346">
        <v>14.3812</v>
      </c>
      <c r="DE346">
        <v>14.3281545454545</v>
      </c>
      <c r="DF346">
        <v>942.728909090909</v>
      </c>
      <c r="DG346">
        <v>14.2946181818182</v>
      </c>
      <c r="DH346">
        <v>599.987636363636</v>
      </c>
      <c r="DI346">
        <v>90.4311181818182</v>
      </c>
      <c r="DJ346">
        <v>0.0997653818181818</v>
      </c>
      <c r="DK346">
        <v>25.8220363636364</v>
      </c>
      <c r="DL346">
        <v>25.4235272727273</v>
      </c>
      <c r="DM346">
        <v>999.9</v>
      </c>
      <c r="DN346">
        <v>0</v>
      </c>
      <c r="DO346">
        <v>0</v>
      </c>
      <c r="DP346">
        <v>10032.5636363636</v>
      </c>
      <c r="DQ346">
        <v>0</v>
      </c>
      <c r="DR346">
        <v>919.300090909091</v>
      </c>
      <c r="DS346">
        <v>4.00678090909091</v>
      </c>
      <c r="DT346">
        <v>959.896909090909</v>
      </c>
      <c r="DU346">
        <v>955.780181818182</v>
      </c>
      <c r="DV346">
        <v>0.0530523545454546</v>
      </c>
      <c r="DW346">
        <v>942.085727272727</v>
      </c>
      <c r="DX346">
        <v>14.3281545454545</v>
      </c>
      <c r="DY346">
        <v>1.30050818181818</v>
      </c>
      <c r="DZ346">
        <v>1.29571</v>
      </c>
      <c r="EA346">
        <v>10.8046909090909</v>
      </c>
      <c r="EB346">
        <v>10.7485909090909</v>
      </c>
      <c r="EC346">
        <v>0</v>
      </c>
      <c r="ED346">
        <v>0</v>
      </c>
      <c r="EE346">
        <v>0</v>
      </c>
      <c r="EF346">
        <v>0</v>
      </c>
      <c r="EG346">
        <v>2.59090909090909</v>
      </c>
      <c r="EH346">
        <v>0</v>
      </c>
      <c r="EI346">
        <v>25.8181818181818</v>
      </c>
      <c r="EJ346">
        <v>-1.54545454545455</v>
      </c>
      <c r="EK346">
        <v>35.0112727272727</v>
      </c>
      <c r="EL346">
        <v>41.437</v>
      </c>
      <c r="EM346">
        <v>37.375</v>
      </c>
      <c r="EN346">
        <v>41.875</v>
      </c>
      <c r="EO346">
        <v>36.3234545454545</v>
      </c>
      <c r="EP346">
        <v>0</v>
      </c>
      <c r="EQ346">
        <v>0</v>
      </c>
      <c r="ER346">
        <v>0</v>
      </c>
      <c r="ES346">
        <v>1654200201.7</v>
      </c>
      <c r="ET346">
        <v>0</v>
      </c>
      <c r="EU346">
        <v>0.788461538461538</v>
      </c>
      <c r="EV346">
        <v>3.12820512273628</v>
      </c>
      <c r="EW346">
        <v>-63.9487190094359</v>
      </c>
      <c r="EX346">
        <v>32.2115384615385</v>
      </c>
      <c r="EY346">
        <v>15</v>
      </c>
      <c r="EZ346">
        <v>0</v>
      </c>
      <c r="FA346" t="s">
        <v>421</v>
      </c>
      <c r="FB346">
        <v>1653839153.1</v>
      </c>
      <c r="FC346">
        <v>1653839148.6</v>
      </c>
      <c r="FD346">
        <v>0</v>
      </c>
      <c r="FE346">
        <v>0.832</v>
      </c>
      <c r="FF346">
        <v>0.044</v>
      </c>
      <c r="FG346">
        <v>2.673</v>
      </c>
      <c r="FH346">
        <v>0.008</v>
      </c>
      <c r="FI346">
        <v>427</v>
      </c>
      <c r="FJ346">
        <v>11</v>
      </c>
      <c r="FK346">
        <v>0.49</v>
      </c>
      <c r="FL346">
        <v>0.23</v>
      </c>
      <c r="FM346">
        <v>4.18026419354839</v>
      </c>
      <c r="FN346">
        <v>-2.34872419354841</v>
      </c>
      <c r="FO346">
        <v>0.196477080445732</v>
      </c>
      <c r="FP346">
        <v>-1</v>
      </c>
      <c r="FQ346">
        <v>0.384615384615385</v>
      </c>
      <c r="FR346">
        <v>15.4529914922837</v>
      </c>
      <c r="FS346">
        <v>15.5670434006168</v>
      </c>
      <c r="FT346">
        <v>0</v>
      </c>
      <c r="FU346">
        <v>0.0418347806451613</v>
      </c>
      <c r="FV346">
        <v>1.48231471451613</v>
      </c>
      <c r="FW346">
        <v>0.168026479127951</v>
      </c>
      <c r="FX346">
        <v>0</v>
      </c>
      <c r="FY346">
        <v>0</v>
      </c>
      <c r="FZ346">
        <v>2</v>
      </c>
      <c r="GA346" t="s">
        <v>422</v>
      </c>
      <c r="GB346">
        <v>3.20426</v>
      </c>
      <c r="GC346">
        <v>2.75502</v>
      </c>
      <c r="GD346">
        <v>0.160367</v>
      </c>
      <c r="GE346">
        <v>0.160259</v>
      </c>
      <c r="GF346">
        <v>0.0717475</v>
      </c>
      <c r="GG346">
        <v>0.0732853</v>
      </c>
      <c r="GH346">
        <v>32678.2</v>
      </c>
      <c r="GI346">
        <v>35935.7</v>
      </c>
      <c r="GJ346">
        <v>35276.4</v>
      </c>
      <c r="GK346">
        <v>38854.2</v>
      </c>
      <c r="GL346">
        <v>46442.2</v>
      </c>
      <c r="GM346">
        <v>51981.7</v>
      </c>
      <c r="GN346">
        <v>55132.8</v>
      </c>
      <c r="GO346">
        <v>62289.6</v>
      </c>
      <c r="GP346">
        <v>2.13975</v>
      </c>
      <c r="GQ346">
        <v>2.28562</v>
      </c>
      <c r="GR346">
        <v>0.0986531</v>
      </c>
      <c r="GS346">
        <v>0</v>
      </c>
      <c r="GT346">
        <v>23.8054</v>
      </c>
      <c r="GU346">
        <v>999.9</v>
      </c>
      <c r="GV346">
        <v>40.679</v>
      </c>
      <c r="GW346">
        <v>26.596</v>
      </c>
      <c r="GX346">
        <v>15.7226</v>
      </c>
      <c r="GY346">
        <v>55.0158</v>
      </c>
      <c r="GZ346">
        <v>35.5329</v>
      </c>
      <c r="HA346">
        <v>2</v>
      </c>
      <c r="HB346">
        <v>0.0282088</v>
      </c>
      <c r="HC346">
        <v>0</v>
      </c>
      <c r="HD346">
        <v>20.1815</v>
      </c>
      <c r="HE346">
        <v>5.19932</v>
      </c>
      <c r="HF346">
        <v>12.0099</v>
      </c>
      <c r="HG346">
        <v>4.97565</v>
      </c>
      <c r="HH346">
        <v>3.29393</v>
      </c>
      <c r="HI346">
        <v>457.6</v>
      </c>
      <c r="HJ346">
        <v>9999</v>
      </c>
      <c r="HK346">
        <v>9999</v>
      </c>
      <c r="HL346">
        <v>8593.3</v>
      </c>
      <c r="HM346">
        <v>1.86278</v>
      </c>
      <c r="HN346">
        <v>1.86783</v>
      </c>
      <c r="HO346">
        <v>1.86752</v>
      </c>
      <c r="HP346">
        <v>1.86861</v>
      </c>
      <c r="HQ346">
        <v>1.86951</v>
      </c>
      <c r="HR346">
        <v>1.8656</v>
      </c>
      <c r="HS346">
        <v>1.86675</v>
      </c>
      <c r="HT346">
        <v>1.86813</v>
      </c>
      <c r="HU346">
        <v>5</v>
      </c>
      <c r="HV346">
        <v>0</v>
      </c>
      <c r="HW346">
        <v>0</v>
      </c>
      <c r="HX346">
        <v>0</v>
      </c>
      <c r="HY346" t="s">
        <v>423</v>
      </c>
      <c r="HZ346" t="s">
        <v>424</v>
      </c>
      <c r="IA346" t="s">
        <v>425</v>
      </c>
      <c r="IB346" t="s">
        <v>425</v>
      </c>
      <c r="IC346" t="s">
        <v>425</v>
      </c>
      <c r="ID346" t="s">
        <v>425</v>
      </c>
      <c r="IE346">
        <v>0</v>
      </c>
      <c r="IF346">
        <v>100</v>
      </c>
      <c r="IG346">
        <v>100</v>
      </c>
      <c r="IH346">
        <v>3.361</v>
      </c>
      <c r="II346">
        <v>0.0863</v>
      </c>
      <c r="IJ346">
        <v>2.1281692141418</v>
      </c>
      <c r="IK346">
        <v>0.00126289029031032</v>
      </c>
      <c r="IL346">
        <v>1.41772891061911e-08</v>
      </c>
      <c r="IM346">
        <v>3.84268295795709e-11</v>
      </c>
      <c r="IN346">
        <v>-0.00961934716735676</v>
      </c>
      <c r="IO346">
        <v>-0.0181798780298593</v>
      </c>
      <c r="IP346">
        <v>0.00198435848900387</v>
      </c>
      <c r="IQ346">
        <v>-1.69116240974151e-05</v>
      </c>
      <c r="IR346">
        <v>-3</v>
      </c>
      <c r="IS346">
        <v>2251</v>
      </c>
      <c r="IT346">
        <v>1</v>
      </c>
      <c r="IU346">
        <v>27</v>
      </c>
      <c r="IV346">
        <v>6017.4</v>
      </c>
      <c r="IW346">
        <v>6017.5</v>
      </c>
      <c r="IX346">
        <v>0.148926</v>
      </c>
      <c r="IY346">
        <v>4.99756</v>
      </c>
      <c r="IZ346">
        <v>2.24854</v>
      </c>
      <c r="JA346">
        <v>2.59644</v>
      </c>
      <c r="JB346">
        <v>1.99585</v>
      </c>
      <c r="JC346">
        <v>2.36328</v>
      </c>
      <c r="JD346">
        <v>29.7083</v>
      </c>
      <c r="JE346">
        <v>14.1933</v>
      </c>
      <c r="JF346">
        <v>2</v>
      </c>
      <c r="JG346">
        <v>621.456</v>
      </c>
      <c r="JH346">
        <v>737.615</v>
      </c>
      <c r="JI346">
        <v>26.0606</v>
      </c>
      <c r="JJ346">
        <v>27.6078</v>
      </c>
      <c r="JK346">
        <v>30.0003</v>
      </c>
      <c r="JL346">
        <v>27.5587</v>
      </c>
      <c r="JM346">
        <v>27.4977</v>
      </c>
      <c r="JN346">
        <v>-1</v>
      </c>
      <c r="JO346">
        <v>-30</v>
      </c>
      <c r="JP346">
        <v>-30</v>
      </c>
      <c r="JQ346">
        <v>-999.9</v>
      </c>
      <c r="JR346">
        <v>420.1</v>
      </c>
      <c r="JS346">
        <v>0</v>
      </c>
      <c r="JT346">
        <v>102.28</v>
      </c>
      <c r="JU346">
        <v>103.702</v>
      </c>
    </row>
    <row r="347" spans="1:281">
      <c r="A347">
        <v>331</v>
      </c>
      <c r="B347">
        <v>1654200260.1</v>
      </c>
      <c r="C347">
        <v>19803</v>
      </c>
      <c r="D347" t="s">
        <v>1085</v>
      </c>
      <c r="E347" t="s">
        <v>1086</v>
      </c>
      <c r="F347">
        <v>5</v>
      </c>
      <c r="G347" t="s">
        <v>417</v>
      </c>
      <c r="H347" t="s">
        <v>418</v>
      </c>
      <c r="I347">
        <v>1654200257.1</v>
      </c>
      <c r="J347">
        <f>(K347)/1000</f>
        <v>0</v>
      </c>
      <c r="K347">
        <f>IF(CZ347, AN347, AH347)</f>
        <v>0</v>
      </c>
      <c r="L347">
        <f>IF(CZ347, AI347, AG347)</f>
        <v>0</v>
      </c>
      <c r="M347">
        <f>DB347 - IF(AU347&gt;1, L347*CV347*100.0/(AW347*DP347), 0)</f>
        <v>0</v>
      </c>
      <c r="N347">
        <f>((T347-J347/2)*M347-L347)/(T347+J347/2)</f>
        <v>0</v>
      </c>
      <c r="O347">
        <f>N347*(DI347+DJ347)/1000.0</f>
        <v>0</v>
      </c>
      <c r="P347">
        <f>(DB347 - IF(AU347&gt;1, L347*CV347*100.0/(AW347*DP347), 0))*(DI347+DJ347)/1000.0</f>
        <v>0</v>
      </c>
      <c r="Q347">
        <f>2.0/((1/S347-1/R347)+SIGN(S347)*SQRT((1/S347-1/R347)*(1/S347-1/R347) + 4*CW347/((CW347+1)*(CW347+1))*(2*1/S347*1/R347-1/R347*1/R347)))</f>
        <v>0</v>
      </c>
      <c r="R347">
        <f>IF(LEFT(CX347,1)&lt;&gt;"0",IF(LEFT(CX347,1)="1",3.0,CY347),$D$5+$E$5*(DP347*DI347/($K$5*1000))+$F$5*(DP347*DI347/($K$5*1000))*MAX(MIN(CV347,$J$5),$I$5)*MAX(MIN(CV347,$J$5),$I$5)+$G$5*MAX(MIN(CV347,$J$5),$I$5)*(DP347*DI347/($K$5*1000))+$H$5*(DP347*DI347/($K$5*1000))*(DP347*DI347/($K$5*1000)))</f>
        <v>0</v>
      </c>
      <c r="S347">
        <f>J347*(1000-(1000*0.61365*exp(17.502*W347/(240.97+W347))/(DI347+DJ347)+DD347)/2)/(1000*0.61365*exp(17.502*W347/(240.97+W347))/(DI347+DJ347)-DD347)</f>
        <v>0</v>
      </c>
      <c r="T347">
        <f>1/((CW347+1)/(Q347/1.6)+1/(R347/1.37)) + CW347/((CW347+1)/(Q347/1.6) + CW347/(R347/1.37))</f>
        <v>0</v>
      </c>
      <c r="U347">
        <f>(CR347*CU347)</f>
        <v>0</v>
      </c>
      <c r="V347">
        <f>(DK347+(U347+2*0.95*5.67E-8*(((DK347+$B$7)+273)^4-(DK347+273)^4)-44100*J347)/(1.84*29.3*R347+8*0.95*5.67E-8*(DK347+273)^3))</f>
        <v>0</v>
      </c>
      <c r="W347">
        <f>($C$7*DL347+$D$7*DM347+$E$7*V347)</f>
        <v>0</v>
      </c>
      <c r="X347">
        <f>0.61365*exp(17.502*W347/(240.97+W347))</f>
        <v>0</v>
      </c>
      <c r="Y347">
        <f>(Z347/AA347*100)</f>
        <v>0</v>
      </c>
      <c r="Z347">
        <f>DD347*(DI347+DJ347)/1000</f>
        <v>0</v>
      </c>
      <c r="AA347">
        <f>0.61365*exp(17.502*DK347/(240.97+DK347))</f>
        <v>0</v>
      </c>
      <c r="AB347">
        <f>(X347-DD347*(DI347+DJ347)/1000)</f>
        <v>0</v>
      </c>
      <c r="AC347">
        <f>(-J347*44100)</f>
        <v>0</v>
      </c>
      <c r="AD347">
        <f>2*29.3*R347*0.92*(DK347-W347)</f>
        <v>0</v>
      </c>
      <c r="AE347">
        <f>2*0.95*5.67E-8*(((DK347+$B$7)+273)^4-(W347+273)^4)</f>
        <v>0</v>
      </c>
      <c r="AF347">
        <f>U347+AE347+AC347+AD347</f>
        <v>0</v>
      </c>
      <c r="AG347">
        <f>DH347*AU347*(DC347-DB347*(1000-AU347*DE347)/(1000-AU347*DD347))/(100*CV347)</f>
        <v>0</v>
      </c>
      <c r="AH347">
        <f>1000*DH347*AU347*(DD347-DE347)/(100*CV347*(1000-AU347*DD347))</f>
        <v>0</v>
      </c>
      <c r="AI347">
        <f>(AJ347 - AK347 - DI347*1E3/(8.314*(DK347+273.15)) * AM347/DH347 * AL347) * DH347/(100*CV347) * (1000 - DE347)/1000</f>
        <v>0</v>
      </c>
      <c r="AJ347">
        <v>906.780052735819</v>
      </c>
      <c r="AK347">
        <v>909.170006060606</v>
      </c>
      <c r="AL347">
        <v>-0.749659558726503</v>
      </c>
      <c r="AM347">
        <v>66.9187214372058</v>
      </c>
      <c r="AN347">
        <f>(AP347 - AO347 + DI347*1E3/(8.314*(DK347+273.15)) * AR347/DH347 * AQ347) * DH347/(100*CV347) * 1000/(1000 - AP347)</f>
        <v>0</v>
      </c>
      <c r="AO347">
        <v>14.2175596911863</v>
      </c>
      <c r="AP347">
        <v>14.3311739393939</v>
      </c>
      <c r="AQ347">
        <v>-0.0370196213136221</v>
      </c>
      <c r="AR347">
        <v>78.3317993378025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MAX(0,($B$13+$C$13*DP347)/(1+$D$13*DP347)*DI347/(DK347+273)*$E$13)</f>
        <v>0</v>
      </c>
      <c r="AX347" t="s">
        <v>419</v>
      </c>
      <c r="AY347" t="s">
        <v>419</v>
      </c>
      <c r="AZ347">
        <v>0</v>
      </c>
      <c r="BA347">
        <v>0</v>
      </c>
      <c r="BB347">
        <f>1-AZ347/BA347</f>
        <v>0</v>
      </c>
      <c r="BC347">
        <v>0</v>
      </c>
      <c r="BD347" t="s">
        <v>419</v>
      </c>
      <c r="BE347" t="s">
        <v>419</v>
      </c>
      <c r="BF347">
        <v>0</v>
      </c>
      <c r="BG347">
        <v>0</v>
      </c>
      <c r="BH347">
        <f>1-BF347/BG347</f>
        <v>0</v>
      </c>
      <c r="BI347">
        <v>0.5</v>
      </c>
      <c r="BJ347">
        <f>CS347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419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f>$B$11*DQ347+$C$11*DR347+$F$11*EC347*(1-EF347)</f>
        <v>0</v>
      </c>
      <c r="CS347">
        <f>CR347*CT347</f>
        <v>0</v>
      </c>
      <c r="CT347">
        <f>($B$11*$D$9+$C$11*$D$9+$F$11*((EP347+EH347)/MAX(EP347+EH347+EQ347, 0.1)*$I$9+EQ347/MAX(EP347+EH347+EQ347, 0.1)*$J$9))/($B$11+$C$11+$F$11)</f>
        <v>0</v>
      </c>
      <c r="CU347">
        <f>($B$11*$K$9+$C$11*$K$9+$F$11*((EP347+EH347)/MAX(EP347+EH347+EQ347, 0.1)*$P$9+EQ347/MAX(EP347+EH347+EQ347, 0.1)*$Q$9))/($B$11+$C$11+$F$11)</f>
        <v>0</v>
      </c>
      <c r="CV347">
        <v>6</v>
      </c>
      <c r="CW347">
        <v>0.5</v>
      </c>
      <c r="CX347" t="s">
        <v>420</v>
      </c>
      <c r="CY347">
        <v>2</v>
      </c>
      <c r="CZ347" t="b">
        <v>1</v>
      </c>
      <c r="DA347">
        <v>1654200257.1</v>
      </c>
      <c r="DB347">
        <v>897.971636363636</v>
      </c>
      <c r="DC347">
        <v>894.274909090909</v>
      </c>
      <c r="DD347">
        <v>14.3817636363636</v>
      </c>
      <c r="DE347">
        <v>14.2546090909091</v>
      </c>
      <c r="DF347">
        <v>894.674727272727</v>
      </c>
      <c r="DG347">
        <v>14.2951545454545</v>
      </c>
      <c r="DH347">
        <v>600.035636363636</v>
      </c>
      <c r="DI347">
        <v>90.4298454545455</v>
      </c>
      <c r="DJ347">
        <v>0.100024463636364</v>
      </c>
      <c r="DK347">
        <v>25.8368</v>
      </c>
      <c r="DL347">
        <v>25.4392909090909</v>
      </c>
      <c r="DM347">
        <v>999.9</v>
      </c>
      <c r="DN347">
        <v>0</v>
      </c>
      <c r="DO347">
        <v>0</v>
      </c>
      <c r="DP347">
        <v>10001.5336363636</v>
      </c>
      <c r="DQ347">
        <v>0</v>
      </c>
      <c r="DR347">
        <v>919.294454545455</v>
      </c>
      <c r="DS347">
        <v>3.69691545454545</v>
      </c>
      <c r="DT347">
        <v>911.074454545455</v>
      </c>
      <c r="DU347">
        <v>907.206454545455</v>
      </c>
      <c r="DV347">
        <v>0.127145581818182</v>
      </c>
      <c r="DW347">
        <v>894.274909090909</v>
      </c>
      <c r="DX347">
        <v>14.2546090909091</v>
      </c>
      <c r="DY347">
        <v>1.30054272727273</v>
      </c>
      <c r="DZ347">
        <v>1.28904272727273</v>
      </c>
      <c r="EA347">
        <v>10.8050363636364</v>
      </c>
      <c r="EB347">
        <v>10.6712545454545</v>
      </c>
      <c r="EC347">
        <v>0</v>
      </c>
      <c r="ED347">
        <v>0</v>
      </c>
      <c r="EE347">
        <v>0</v>
      </c>
      <c r="EF347">
        <v>0</v>
      </c>
      <c r="EG347">
        <v>-3.27272727272727</v>
      </c>
      <c r="EH347">
        <v>0</v>
      </c>
      <c r="EI347">
        <v>35.0909090909091</v>
      </c>
      <c r="EJ347">
        <v>-2</v>
      </c>
      <c r="EK347">
        <v>35</v>
      </c>
      <c r="EL347">
        <v>40.602</v>
      </c>
      <c r="EM347">
        <v>37.1701818181818</v>
      </c>
      <c r="EN347">
        <v>40.7668181818182</v>
      </c>
      <c r="EO347">
        <v>36.0451818181818</v>
      </c>
      <c r="EP347">
        <v>0</v>
      </c>
      <c r="EQ347">
        <v>0</v>
      </c>
      <c r="ER347">
        <v>0</v>
      </c>
      <c r="ES347">
        <v>1654200261.7</v>
      </c>
      <c r="ET347">
        <v>0</v>
      </c>
      <c r="EU347">
        <v>0.230769230769231</v>
      </c>
      <c r="EV347">
        <v>-21.9145294592083</v>
      </c>
      <c r="EW347">
        <v>-13.5213670850535</v>
      </c>
      <c r="EX347">
        <v>34.8269230769231</v>
      </c>
      <c r="EY347">
        <v>15</v>
      </c>
      <c r="EZ347">
        <v>0</v>
      </c>
      <c r="FA347" t="s">
        <v>421</v>
      </c>
      <c r="FB347">
        <v>1653839153.1</v>
      </c>
      <c r="FC347">
        <v>1653839148.6</v>
      </c>
      <c r="FD347">
        <v>0</v>
      </c>
      <c r="FE347">
        <v>0.832</v>
      </c>
      <c r="FF347">
        <v>0.044</v>
      </c>
      <c r="FG347">
        <v>2.673</v>
      </c>
      <c r="FH347">
        <v>0.008</v>
      </c>
      <c r="FI347">
        <v>427</v>
      </c>
      <c r="FJ347">
        <v>11</v>
      </c>
      <c r="FK347">
        <v>0.49</v>
      </c>
      <c r="FL347">
        <v>0.23</v>
      </c>
      <c r="FM347">
        <v>3.82611033333333</v>
      </c>
      <c r="FN347">
        <v>-1.42850589543936</v>
      </c>
      <c r="FO347">
        <v>0.11334430570856</v>
      </c>
      <c r="FP347">
        <v>-1</v>
      </c>
      <c r="FQ347">
        <v>-0.28</v>
      </c>
      <c r="FR347">
        <v>-52.0384610584502</v>
      </c>
      <c r="FS347">
        <v>11.6009309971226</v>
      </c>
      <c r="FT347">
        <v>0</v>
      </c>
      <c r="FU347">
        <v>0.109817206666667</v>
      </c>
      <c r="FV347">
        <v>1.13238162580645</v>
      </c>
      <c r="FW347">
        <v>0.156683068984703</v>
      </c>
      <c r="FX347">
        <v>0</v>
      </c>
      <c r="FY347">
        <v>0</v>
      </c>
      <c r="FZ347">
        <v>2</v>
      </c>
      <c r="GA347" t="s">
        <v>422</v>
      </c>
      <c r="GB347">
        <v>3.20418</v>
      </c>
      <c r="GC347">
        <v>2.75493</v>
      </c>
      <c r="GD347">
        <v>0.155025</v>
      </c>
      <c r="GE347">
        <v>0.154969</v>
      </c>
      <c r="GF347">
        <v>0.0716312</v>
      </c>
      <c r="GG347">
        <v>0.072962</v>
      </c>
      <c r="GH347">
        <v>32885.5</v>
      </c>
      <c r="GI347">
        <v>36161.8</v>
      </c>
      <c r="GJ347">
        <v>35275.8</v>
      </c>
      <c r="GK347">
        <v>38853.9</v>
      </c>
      <c r="GL347">
        <v>46447.3</v>
      </c>
      <c r="GM347">
        <v>51999.6</v>
      </c>
      <c r="GN347">
        <v>55132</v>
      </c>
      <c r="GO347">
        <v>62289.4</v>
      </c>
      <c r="GP347">
        <v>2.13983</v>
      </c>
      <c r="GQ347">
        <v>2.28538</v>
      </c>
      <c r="GR347">
        <v>0.099387</v>
      </c>
      <c r="GS347">
        <v>0</v>
      </c>
      <c r="GT347">
        <v>23.8078</v>
      </c>
      <c r="GU347">
        <v>999.9</v>
      </c>
      <c r="GV347">
        <v>40.581</v>
      </c>
      <c r="GW347">
        <v>26.637</v>
      </c>
      <c r="GX347">
        <v>15.7224</v>
      </c>
      <c r="GY347">
        <v>55.2858</v>
      </c>
      <c r="GZ347">
        <v>35.3446</v>
      </c>
      <c r="HA347">
        <v>2</v>
      </c>
      <c r="HB347">
        <v>0.0282317</v>
      </c>
      <c r="HC347">
        <v>0</v>
      </c>
      <c r="HD347">
        <v>20.1796</v>
      </c>
      <c r="HE347">
        <v>5.20127</v>
      </c>
      <c r="HF347">
        <v>12.0099</v>
      </c>
      <c r="HG347">
        <v>4.9758</v>
      </c>
      <c r="HH347">
        <v>3.29393</v>
      </c>
      <c r="HI347">
        <v>457.6</v>
      </c>
      <c r="HJ347">
        <v>9999</v>
      </c>
      <c r="HK347">
        <v>9999</v>
      </c>
      <c r="HL347">
        <v>8593.3</v>
      </c>
      <c r="HM347">
        <v>1.86277</v>
      </c>
      <c r="HN347">
        <v>1.86783</v>
      </c>
      <c r="HO347">
        <v>1.86753</v>
      </c>
      <c r="HP347">
        <v>1.8686</v>
      </c>
      <c r="HQ347">
        <v>1.86954</v>
      </c>
      <c r="HR347">
        <v>1.86556</v>
      </c>
      <c r="HS347">
        <v>1.86675</v>
      </c>
      <c r="HT347">
        <v>1.8681</v>
      </c>
      <c r="HU347">
        <v>5</v>
      </c>
      <c r="HV347">
        <v>0</v>
      </c>
      <c r="HW347">
        <v>0</v>
      </c>
      <c r="HX347">
        <v>0</v>
      </c>
      <c r="HY347" t="s">
        <v>423</v>
      </c>
      <c r="HZ347" t="s">
        <v>424</v>
      </c>
      <c r="IA347" t="s">
        <v>425</v>
      </c>
      <c r="IB347" t="s">
        <v>425</v>
      </c>
      <c r="IC347" t="s">
        <v>425</v>
      </c>
      <c r="ID347" t="s">
        <v>425</v>
      </c>
      <c r="IE347">
        <v>0</v>
      </c>
      <c r="IF347">
        <v>100</v>
      </c>
      <c r="IG347">
        <v>100</v>
      </c>
      <c r="IH347">
        <v>3.294</v>
      </c>
      <c r="II347">
        <v>0.0855</v>
      </c>
      <c r="IJ347">
        <v>2.1281692141418</v>
      </c>
      <c r="IK347">
        <v>0.00126289029031032</v>
      </c>
      <c r="IL347">
        <v>1.41772891061911e-08</v>
      </c>
      <c r="IM347">
        <v>3.84268295795709e-11</v>
      </c>
      <c r="IN347">
        <v>-0.00961934716735676</v>
      </c>
      <c r="IO347">
        <v>-0.0181798780298593</v>
      </c>
      <c r="IP347">
        <v>0.00198435848900387</v>
      </c>
      <c r="IQ347">
        <v>-1.69116240974151e-05</v>
      </c>
      <c r="IR347">
        <v>-3</v>
      </c>
      <c r="IS347">
        <v>2251</v>
      </c>
      <c r="IT347">
        <v>1</v>
      </c>
      <c r="IU347">
        <v>27</v>
      </c>
      <c r="IV347">
        <v>6018.4</v>
      </c>
      <c r="IW347">
        <v>6018.5</v>
      </c>
      <c r="IX347">
        <v>0.147705</v>
      </c>
      <c r="IY347">
        <v>4.99756</v>
      </c>
      <c r="IZ347">
        <v>2.24854</v>
      </c>
      <c r="JA347">
        <v>2.59644</v>
      </c>
      <c r="JB347">
        <v>1.99585</v>
      </c>
      <c r="JC347">
        <v>2.36816</v>
      </c>
      <c r="JD347">
        <v>29.7297</v>
      </c>
      <c r="JE347">
        <v>14.1758</v>
      </c>
      <c r="JF347">
        <v>2</v>
      </c>
      <c r="JG347">
        <v>621.541</v>
      </c>
      <c r="JH347">
        <v>737.444</v>
      </c>
      <c r="JI347">
        <v>26.0674</v>
      </c>
      <c r="JJ347">
        <v>27.6111</v>
      </c>
      <c r="JK347">
        <v>30.0001</v>
      </c>
      <c r="JL347">
        <v>27.561</v>
      </c>
      <c r="JM347">
        <v>27.5019</v>
      </c>
      <c r="JN347">
        <v>-1</v>
      </c>
      <c r="JO347">
        <v>-30</v>
      </c>
      <c r="JP347">
        <v>-30</v>
      </c>
      <c r="JQ347">
        <v>-999.9</v>
      </c>
      <c r="JR347">
        <v>420.1</v>
      </c>
      <c r="JS347">
        <v>0</v>
      </c>
      <c r="JT347">
        <v>102.279</v>
      </c>
      <c r="JU347">
        <v>103.701</v>
      </c>
    </row>
    <row r="348" spans="1:281">
      <c r="A348">
        <v>332</v>
      </c>
      <c r="B348">
        <v>1654200320.1</v>
      </c>
      <c r="C348">
        <v>19863</v>
      </c>
      <c r="D348" t="s">
        <v>1087</v>
      </c>
      <c r="E348" t="s">
        <v>1088</v>
      </c>
      <c r="F348">
        <v>5</v>
      </c>
      <c r="G348" t="s">
        <v>417</v>
      </c>
      <c r="H348" t="s">
        <v>418</v>
      </c>
      <c r="I348">
        <v>1654200317.1</v>
      </c>
      <c r="J348">
        <f>(K348)/1000</f>
        <v>0</v>
      </c>
      <c r="K348">
        <f>IF(CZ348, AN348, AH348)</f>
        <v>0</v>
      </c>
      <c r="L348">
        <f>IF(CZ348, AI348, AG348)</f>
        <v>0</v>
      </c>
      <c r="M348">
        <f>DB348 - IF(AU348&gt;1, L348*CV348*100.0/(AW348*DP348), 0)</f>
        <v>0</v>
      </c>
      <c r="N348">
        <f>((T348-J348/2)*M348-L348)/(T348+J348/2)</f>
        <v>0</v>
      </c>
      <c r="O348">
        <f>N348*(DI348+DJ348)/1000.0</f>
        <v>0</v>
      </c>
      <c r="P348">
        <f>(DB348 - IF(AU348&gt;1, L348*CV348*100.0/(AW348*DP348), 0))*(DI348+DJ348)/1000.0</f>
        <v>0</v>
      </c>
      <c r="Q348">
        <f>2.0/((1/S348-1/R348)+SIGN(S348)*SQRT((1/S348-1/R348)*(1/S348-1/R348) + 4*CW348/((CW348+1)*(CW348+1))*(2*1/S348*1/R348-1/R348*1/R348)))</f>
        <v>0</v>
      </c>
      <c r="R348">
        <f>IF(LEFT(CX348,1)&lt;&gt;"0",IF(LEFT(CX348,1)="1",3.0,CY348),$D$5+$E$5*(DP348*DI348/($K$5*1000))+$F$5*(DP348*DI348/($K$5*1000))*MAX(MIN(CV348,$J$5),$I$5)*MAX(MIN(CV348,$J$5),$I$5)+$G$5*MAX(MIN(CV348,$J$5),$I$5)*(DP348*DI348/($K$5*1000))+$H$5*(DP348*DI348/($K$5*1000))*(DP348*DI348/($K$5*1000)))</f>
        <v>0</v>
      </c>
      <c r="S348">
        <f>J348*(1000-(1000*0.61365*exp(17.502*W348/(240.97+W348))/(DI348+DJ348)+DD348)/2)/(1000*0.61365*exp(17.502*W348/(240.97+W348))/(DI348+DJ348)-DD348)</f>
        <v>0</v>
      </c>
      <c r="T348">
        <f>1/((CW348+1)/(Q348/1.6)+1/(R348/1.37)) + CW348/((CW348+1)/(Q348/1.6) + CW348/(R348/1.37))</f>
        <v>0</v>
      </c>
      <c r="U348">
        <f>(CR348*CU348)</f>
        <v>0</v>
      </c>
      <c r="V348">
        <f>(DK348+(U348+2*0.95*5.67E-8*(((DK348+$B$7)+273)^4-(DK348+273)^4)-44100*J348)/(1.84*29.3*R348+8*0.95*5.67E-8*(DK348+273)^3))</f>
        <v>0</v>
      </c>
      <c r="W348">
        <f>($C$7*DL348+$D$7*DM348+$E$7*V348)</f>
        <v>0</v>
      </c>
      <c r="X348">
        <f>0.61365*exp(17.502*W348/(240.97+W348))</f>
        <v>0</v>
      </c>
      <c r="Y348">
        <f>(Z348/AA348*100)</f>
        <v>0</v>
      </c>
      <c r="Z348">
        <f>DD348*(DI348+DJ348)/1000</f>
        <v>0</v>
      </c>
      <c r="AA348">
        <f>0.61365*exp(17.502*DK348/(240.97+DK348))</f>
        <v>0</v>
      </c>
      <c r="AB348">
        <f>(X348-DD348*(DI348+DJ348)/1000)</f>
        <v>0</v>
      </c>
      <c r="AC348">
        <f>(-J348*44100)</f>
        <v>0</v>
      </c>
      <c r="AD348">
        <f>2*29.3*R348*0.92*(DK348-W348)</f>
        <v>0</v>
      </c>
      <c r="AE348">
        <f>2*0.95*5.67E-8*(((DK348+$B$7)+273)^4-(W348+273)^4)</f>
        <v>0</v>
      </c>
      <c r="AF348">
        <f>U348+AE348+AC348+AD348</f>
        <v>0</v>
      </c>
      <c r="AG348">
        <f>DH348*AU348*(DC348-DB348*(1000-AU348*DE348)/(1000-AU348*DD348))/(100*CV348)</f>
        <v>0</v>
      </c>
      <c r="AH348">
        <f>1000*DH348*AU348*(DD348-DE348)/(100*CV348*(1000-AU348*DD348))</f>
        <v>0</v>
      </c>
      <c r="AI348">
        <f>(AJ348 - AK348 - DI348*1E3/(8.314*(DK348+273.15)) * AM348/DH348 * AL348) * DH348/(100*CV348) * (1000 - DE348)/1000</f>
        <v>0</v>
      </c>
      <c r="AJ348">
        <v>900.6641910511</v>
      </c>
      <c r="AK348">
        <v>897.699890909091</v>
      </c>
      <c r="AL348">
        <v>0.365093889273348</v>
      </c>
      <c r="AM348">
        <v>66.9187214372058</v>
      </c>
      <c r="AN348">
        <f>(AP348 - AO348 + DI348*1E3/(8.314*(DK348+273.15)) * AR348/DH348 * AQ348) * DH348/(100*CV348) * 1000/(1000 - AP348)</f>
        <v>0</v>
      </c>
      <c r="AO348">
        <v>14.2901855012275</v>
      </c>
      <c r="AP348">
        <v>14.3509242424242</v>
      </c>
      <c r="AQ348">
        <v>-0.028924719258191</v>
      </c>
      <c r="AR348">
        <v>78.3317993378025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MAX(0,($B$13+$C$13*DP348)/(1+$D$13*DP348)*DI348/(DK348+273)*$E$13)</f>
        <v>0</v>
      </c>
      <c r="AX348" t="s">
        <v>419</v>
      </c>
      <c r="AY348" t="s">
        <v>419</v>
      </c>
      <c r="AZ348">
        <v>0</v>
      </c>
      <c r="BA348">
        <v>0</v>
      </c>
      <c r="BB348">
        <f>1-AZ348/BA348</f>
        <v>0</v>
      </c>
      <c r="BC348">
        <v>0</v>
      </c>
      <c r="BD348" t="s">
        <v>419</v>
      </c>
      <c r="BE348" t="s">
        <v>419</v>
      </c>
      <c r="BF348">
        <v>0</v>
      </c>
      <c r="BG348">
        <v>0</v>
      </c>
      <c r="BH348">
        <f>1-BF348/BG348</f>
        <v>0</v>
      </c>
      <c r="BI348">
        <v>0.5</v>
      </c>
      <c r="BJ348">
        <f>CS348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419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f>$B$11*DQ348+$C$11*DR348+$F$11*EC348*(1-EF348)</f>
        <v>0</v>
      </c>
      <c r="CS348">
        <f>CR348*CT348</f>
        <v>0</v>
      </c>
      <c r="CT348">
        <f>($B$11*$D$9+$C$11*$D$9+$F$11*((EP348+EH348)/MAX(EP348+EH348+EQ348, 0.1)*$I$9+EQ348/MAX(EP348+EH348+EQ348, 0.1)*$J$9))/($B$11+$C$11+$F$11)</f>
        <v>0</v>
      </c>
      <c r="CU348">
        <f>($B$11*$K$9+$C$11*$K$9+$F$11*((EP348+EH348)/MAX(EP348+EH348+EQ348, 0.1)*$P$9+EQ348/MAX(EP348+EH348+EQ348, 0.1)*$Q$9))/($B$11+$C$11+$F$11)</f>
        <v>0</v>
      </c>
      <c r="CV348">
        <v>6</v>
      </c>
      <c r="CW348">
        <v>0.5</v>
      </c>
      <c r="CX348" t="s">
        <v>420</v>
      </c>
      <c r="CY348">
        <v>2</v>
      </c>
      <c r="CZ348" t="b">
        <v>1</v>
      </c>
      <c r="DA348">
        <v>1654200317.1</v>
      </c>
      <c r="DB348">
        <v>884.400909090909</v>
      </c>
      <c r="DC348">
        <v>889.882</v>
      </c>
      <c r="DD348">
        <v>14.3778454545455</v>
      </c>
      <c r="DE348">
        <v>14.3188363636364</v>
      </c>
      <c r="DF348">
        <v>881.122636363636</v>
      </c>
      <c r="DG348">
        <v>14.2913545454545</v>
      </c>
      <c r="DH348">
        <v>600</v>
      </c>
      <c r="DI348">
        <v>90.4291545454546</v>
      </c>
      <c r="DJ348">
        <v>0.0998588</v>
      </c>
      <c r="DK348">
        <v>25.8253818181818</v>
      </c>
      <c r="DL348">
        <v>25.4239727272727</v>
      </c>
      <c r="DM348">
        <v>999.9</v>
      </c>
      <c r="DN348">
        <v>0</v>
      </c>
      <c r="DO348">
        <v>0</v>
      </c>
      <c r="DP348">
        <v>10000.3409090909</v>
      </c>
      <c r="DQ348">
        <v>0</v>
      </c>
      <c r="DR348">
        <v>919.368818181818</v>
      </c>
      <c r="DS348">
        <v>-5.481149</v>
      </c>
      <c r="DT348">
        <v>897.302181818182</v>
      </c>
      <c r="DU348">
        <v>902.810545454545</v>
      </c>
      <c r="DV348">
        <v>0.0590127181818182</v>
      </c>
      <c r="DW348">
        <v>889.882</v>
      </c>
      <c r="DX348">
        <v>14.3188363636364</v>
      </c>
      <c r="DY348">
        <v>1.30017818181818</v>
      </c>
      <c r="DZ348">
        <v>1.29484090909091</v>
      </c>
      <c r="EA348">
        <v>10.8008454545455</v>
      </c>
      <c r="EB348">
        <v>10.7384636363636</v>
      </c>
      <c r="EC348">
        <v>0</v>
      </c>
      <c r="ED348">
        <v>0</v>
      </c>
      <c r="EE348">
        <v>0</v>
      </c>
      <c r="EF348">
        <v>0</v>
      </c>
      <c r="EG348">
        <v>-4.5</v>
      </c>
      <c r="EH348">
        <v>0</v>
      </c>
      <c r="EI348">
        <v>36.8181818181818</v>
      </c>
      <c r="EJ348">
        <v>-0.772727272727273</v>
      </c>
      <c r="EK348">
        <v>34.3806363636364</v>
      </c>
      <c r="EL348">
        <v>38.5167272727273</v>
      </c>
      <c r="EM348">
        <v>36.1419090909091</v>
      </c>
      <c r="EN348">
        <v>37.96</v>
      </c>
      <c r="EO348">
        <v>35.1306363636364</v>
      </c>
      <c r="EP348">
        <v>0</v>
      </c>
      <c r="EQ348">
        <v>0</v>
      </c>
      <c r="ER348">
        <v>0</v>
      </c>
      <c r="ES348">
        <v>1654200321.7</v>
      </c>
      <c r="ET348">
        <v>0</v>
      </c>
      <c r="EU348">
        <v>1.92307692307692</v>
      </c>
      <c r="EV348">
        <v>-21.6752136933736</v>
      </c>
      <c r="EW348">
        <v>19.5384616472468</v>
      </c>
      <c r="EX348">
        <v>35.8653846153846</v>
      </c>
      <c r="EY348">
        <v>15</v>
      </c>
      <c r="EZ348">
        <v>0</v>
      </c>
      <c r="FA348" t="s">
        <v>421</v>
      </c>
      <c r="FB348">
        <v>1653839153.1</v>
      </c>
      <c r="FC348">
        <v>1653839148.6</v>
      </c>
      <c r="FD348">
        <v>0</v>
      </c>
      <c r="FE348">
        <v>0.832</v>
      </c>
      <c r="FF348">
        <v>0.044</v>
      </c>
      <c r="FG348">
        <v>2.673</v>
      </c>
      <c r="FH348">
        <v>0.008</v>
      </c>
      <c r="FI348">
        <v>427</v>
      </c>
      <c r="FJ348">
        <v>11</v>
      </c>
      <c r="FK348">
        <v>0.49</v>
      </c>
      <c r="FL348">
        <v>0.23</v>
      </c>
      <c r="FM348">
        <v>-0.0521442967741935</v>
      </c>
      <c r="FN348">
        <v>-15.8452398</v>
      </c>
      <c r="FO348">
        <v>3.04432229343684</v>
      </c>
      <c r="FP348">
        <v>-1</v>
      </c>
      <c r="FQ348">
        <v>2.90384615384615</v>
      </c>
      <c r="FR348">
        <v>-14.1025644411467</v>
      </c>
      <c r="FS348">
        <v>12.2388247540745</v>
      </c>
      <c r="FT348">
        <v>0</v>
      </c>
      <c r="FU348">
        <v>0.0399043258064516</v>
      </c>
      <c r="FV348">
        <v>1.60038653225807</v>
      </c>
      <c r="FW348">
        <v>0.176698189116144</v>
      </c>
      <c r="FX348">
        <v>0</v>
      </c>
      <c r="FY348">
        <v>0</v>
      </c>
      <c r="FZ348">
        <v>2</v>
      </c>
      <c r="GA348" t="s">
        <v>422</v>
      </c>
      <c r="GB348">
        <v>3.20415</v>
      </c>
      <c r="GC348">
        <v>2.75471</v>
      </c>
      <c r="GD348">
        <v>0.153998</v>
      </c>
      <c r="GE348">
        <v>0.157812</v>
      </c>
      <c r="GF348">
        <v>0.0717187</v>
      </c>
      <c r="GG348">
        <v>0.0732961</v>
      </c>
      <c r="GH348">
        <v>32925.9</v>
      </c>
      <c r="GI348">
        <v>36040.5</v>
      </c>
      <c r="GJ348">
        <v>35276.3</v>
      </c>
      <c r="GK348">
        <v>38854.2</v>
      </c>
      <c r="GL348">
        <v>46443.2</v>
      </c>
      <c r="GM348">
        <v>51981.3</v>
      </c>
      <c r="GN348">
        <v>55132.4</v>
      </c>
      <c r="GO348">
        <v>62290</v>
      </c>
      <c r="GP348">
        <v>2.13958</v>
      </c>
      <c r="GQ348">
        <v>2.28483</v>
      </c>
      <c r="GR348">
        <v>0.0988059</v>
      </c>
      <c r="GS348">
        <v>0</v>
      </c>
      <c r="GT348">
        <v>23.8033</v>
      </c>
      <c r="GU348">
        <v>999.9</v>
      </c>
      <c r="GV348">
        <v>40.508</v>
      </c>
      <c r="GW348">
        <v>26.687</v>
      </c>
      <c r="GX348">
        <v>15.7406</v>
      </c>
      <c r="GY348">
        <v>55.2558</v>
      </c>
      <c r="GZ348">
        <v>35.5649</v>
      </c>
      <c r="HA348">
        <v>2</v>
      </c>
      <c r="HB348">
        <v>0.0284934</v>
      </c>
      <c r="HC348">
        <v>0</v>
      </c>
      <c r="HD348">
        <v>20.1796</v>
      </c>
      <c r="HE348">
        <v>5.20022</v>
      </c>
      <c r="HF348">
        <v>12.0099</v>
      </c>
      <c r="HG348">
        <v>4.97545</v>
      </c>
      <c r="HH348">
        <v>3.29385</v>
      </c>
      <c r="HI348">
        <v>457.6</v>
      </c>
      <c r="HJ348">
        <v>9999</v>
      </c>
      <c r="HK348">
        <v>9999</v>
      </c>
      <c r="HL348">
        <v>8593.3</v>
      </c>
      <c r="HM348">
        <v>1.86274</v>
      </c>
      <c r="HN348">
        <v>1.86783</v>
      </c>
      <c r="HO348">
        <v>1.86753</v>
      </c>
      <c r="HP348">
        <v>1.8686</v>
      </c>
      <c r="HQ348">
        <v>1.86951</v>
      </c>
      <c r="HR348">
        <v>1.86556</v>
      </c>
      <c r="HS348">
        <v>1.86676</v>
      </c>
      <c r="HT348">
        <v>1.86808</v>
      </c>
      <c r="HU348">
        <v>5</v>
      </c>
      <c r="HV348">
        <v>0</v>
      </c>
      <c r="HW348">
        <v>0</v>
      </c>
      <c r="HX348">
        <v>0</v>
      </c>
      <c r="HY348" t="s">
        <v>423</v>
      </c>
      <c r="HZ348" t="s">
        <v>424</v>
      </c>
      <c r="IA348" t="s">
        <v>425</v>
      </c>
      <c r="IB348" t="s">
        <v>425</v>
      </c>
      <c r="IC348" t="s">
        <v>425</v>
      </c>
      <c r="ID348" t="s">
        <v>425</v>
      </c>
      <c r="IE348">
        <v>0</v>
      </c>
      <c r="IF348">
        <v>100</v>
      </c>
      <c r="IG348">
        <v>100</v>
      </c>
      <c r="IH348">
        <v>3.282</v>
      </c>
      <c r="II348">
        <v>0.0861</v>
      </c>
      <c r="IJ348">
        <v>2.1281692141418</v>
      </c>
      <c r="IK348">
        <v>0.00126289029031032</v>
      </c>
      <c r="IL348">
        <v>1.41772891061911e-08</v>
      </c>
      <c r="IM348">
        <v>3.84268295795709e-11</v>
      </c>
      <c r="IN348">
        <v>-0.00961934716735676</v>
      </c>
      <c r="IO348">
        <v>-0.0181798780298593</v>
      </c>
      <c r="IP348">
        <v>0.00198435848900387</v>
      </c>
      <c r="IQ348">
        <v>-1.69116240974151e-05</v>
      </c>
      <c r="IR348">
        <v>-3</v>
      </c>
      <c r="IS348">
        <v>2251</v>
      </c>
      <c r="IT348">
        <v>1</v>
      </c>
      <c r="IU348">
        <v>27</v>
      </c>
      <c r="IV348">
        <v>6019.4</v>
      </c>
      <c r="IW348">
        <v>6019.5</v>
      </c>
      <c r="IX348">
        <v>0.147705</v>
      </c>
      <c r="IY348">
        <v>4.99756</v>
      </c>
      <c r="IZ348">
        <v>2.24854</v>
      </c>
      <c r="JA348">
        <v>2.59644</v>
      </c>
      <c r="JB348">
        <v>1.99585</v>
      </c>
      <c r="JC348">
        <v>2.30591</v>
      </c>
      <c r="JD348">
        <v>29.7724</v>
      </c>
      <c r="JE348">
        <v>14.1583</v>
      </c>
      <c r="JF348">
        <v>2</v>
      </c>
      <c r="JG348">
        <v>621.397</v>
      </c>
      <c r="JH348">
        <v>737.002</v>
      </c>
      <c r="JI348">
        <v>26.0725</v>
      </c>
      <c r="JJ348">
        <v>27.6137</v>
      </c>
      <c r="JK348">
        <v>30.0002</v>
      </c>
      <c r="JL348">
        <v>27.5657</v>
      </c>
      <c r="JM348">
        <v>27.5059</v>
      </c>
      <c r="JN348">
        <v>-1</v>
      </c>
      <c r="JO348">
        <v>-30</v>
      </c>
      <c r="JP348">
        <v>-30</v>
      </c>
      <c r="JQ348">
        <v>-999.9</v>
      </c>
      <c r="JR348">
        <v>420.1</v>
      </c>
      <c r="JS348">
        <v>0</v>
      </c>
      <c r="JT348">
        <v>102.28</v>
      </c>
      <c r="JU348">
        <v>103.702</v>
      </c>
    </row>
    <row r="349" spans="1:281">
      <c r="A349">
        <v>333</v>
      </c>
      <c r="B349">
        <v>1654200380.1</v>
      </c>
      <c r="C349">
        <v>19923</v>
      </c>
      <c r="D349" t="s">
        <v>1089</v>
      </c>
      <c r="E349" t="s">
        <v>1090</v>
      </c>
      <c r="F349">
        <v>5</v>
      </c>
      <c r="G349" t="s">
        <v>417</v>
      </c>
      <c r="H349" t="s">
        <v>418</v>
      </c>
      <c r="I349">
        <v>1654200377.1</v>
      </c>
      <c r="J349">
        <f>(K349)/1000</f>
        <v>0</v>
      </c>
      <c r="K349">
        <f>IF(CZ349, AN349, AH349)</f>
        <v>0</v>
      </c>
      <c r="L349">
        <f>IF(CZ349, AI349, AG349)</f>
        <v>0</v>
      </c>
      <c r="M349">
        <f>DB349 - IF(AU349&gt;1, L349*CV349*100.0/(AW349*DP349), 0)</f>
        <v>0</v>
      </c>
      <c r="N349">
        <f>((T349-J349/2)*M349-L349)/(T349+J349/2)</f>
        <v>0</v>
      </c>
      <c r="O349">
        <f>N349*(DI349+DJ349)/1000.0</f>
        <v>0</v>
      </c>
      <c r="P349">
        <f>(DB349 - IF(AU349&gt;1, L349*CV349*100.0/(AW349*DP349), 0))*(DI349+DJ349)/1000.0</f>
        <v>0</v>
      </c>
      <c r="Q349">
        <f>2.0/((1/S349-1/R349)+SIGN(S349)*SQRT((1/S349-1/R349)*(1/S349-1/R349) + 4*CW349/((CW349+1)*(CW349+1))*(2*1/S349*1/R349-1/R349*1/R349)))</f>
        <v>0</v>
      </c>
      <c r="R349">
        <f>IF(LEFT(CX349,1)&lt;&gt;"0",IF(LEFT(CX349,1)="1",3.0,CY349),$D$5+$E$5*(DP349*DI349/($K$5*1000))+$F$5*(DP349*DI349/($K$5*1000))*MAX(MIN(CV349,$J$5),$I$5)*MAX(MIN(CV349,$J$5),$I$5)+$G$5*MAX(MIN(CV349,$J$5),$I$5)*(DP349*DI349/($K$5*1000))+$H$5*(DP349*DI349/($K$5*1000))*(DP349*DI349/($K$5*1000)))</f>
        <v>0</v>
      </c>
      <c r="S349">
        <f>J349*(1000-(1000*0.61365*exp(17.502*W349/(240.97+W349))/(DI349+DJ349)+DD349)/2)/(1000*0.61365*exp(17.502*W349/(240.97+W349))/(DI349+DJ349)-DD349)</f>
        <v>0</v>
      </c>
      <c r="T349">
        <f>1/((CW349+1)/(Q349/1.6)+1/(R349/1.37)) + CW349/((CW349+1)/(Q349/1.6) + CW349/(R349/1.37))</f>
        <v>0</v>
      </c>
      <c r="U349">
        <f>(CR349*CU349)</f>
        <v>0</v>
      </c>
      <c r="V349">
        <f>(DK349+(U349+2*0.95*5.67E-8*(((DK349+$B$7)+273)^4-(DK349+273)^4)-44100*J349)/(1.84*29.3*R349+8*0.95*5.67E-8*(DK349+273)^3))</f>
        <v>0</v>
      </c>
      <c r="W349">
        <f>($C$7*DL349+$D$7*DM349+$E$7*V349)</f>
        <v>0</v>
      </c>
      <c r="X349">
        <f>0.61365*exp(17.502*W349/(240.97+W349))</f>
        <v>0</v>
      </c>
      <c r="Y349">
        <f>(Z349/AA349*100)</f>
        <v>0</v>
      </c>
      <c r="Z349">
        <f>DD349*(DI349+DJ349)/1000</f>
        <v>0</v>
      </c>
      <c r="AA349">
        <f>0.61365*exp(17.502*DK349/(240.97+DK349))</f>
        <v>0</v>
      </c>
      <c r="AB349">
        <f>(X349-DD349*(DI349+DJ349)/1000)</f>
        <v>0</v>
      </c>
      <c r="AC349">
        <f>(-J349*44100)</f>
        <v>0</v>
      </c>
      <c r="AD349">
        <f>2*29.3*R349*0.92*(DK349-W349)</f>
        <v>0</v>
      </c>
      <c r="AE349">
        <f>2*0.95*5.67E-8*(((DK349+$B$7)+273)^4-(W349+273)^4)</f>
        <v>0</v>
      </c>
      <c r="AF349">
        <f>U349+AE349+AC349+AD349</f>
        <v>0</v>
      </c>
      <c r="AG349">
        <f>DH349*AU349*(DC349-DB349*(1000-AU349*DE349)/(1000-AU349*DD349))/(100*CV349)</f>
        <v>0</v>
      </c>
      <c r="AH349">
        <f>1000*DH349*AU349*(DD349-DE349)/(100*CV349*(1000-AU349*DD349))</f>
        <v>0</v>
      </c>
      <c r="AI349">
        <f>(AJ349 - AK349 - DI349*1E3/(8.314*(DK349+273.15)) * AM349/DH349 * AL349) * DH349/(100*CV349) * (1000 - DE349)/1000</f>
        <v>0</v>
      </c>
      <c r="AJ349">
        <v>973.859027335146</v>
      </c>
      <c r="AK349">
        <v>969.866054545454</v>
      </c>
      <c r="AL349">
        <v>0.486361512228227</v>
      </c>
      <c r="AM349">
        <v>66.9187214372058</v>
      </c>
      <c r="AN349">
        <f>(AP349 - AO349 + DI349*1E3/(8.314*(DK349+273.15)) * AR349/DH349 * AQ349) * DH349/(100*CV349) * 1000/(1000 - AP349)</f>
        <v>0</v>
      </c>
      <c r="AO349">
        <v>14.2183963060178</v>
      </c>
      <c r="AP349">
        <v>14.3272654545454</v>
      </c>
      <c r="AQ349">
        <v>-0.0372883706170694</v>
      </c>
      <c r="AR349">
        <v>78.3317993378025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MAX(0,($B$13+$C$13*DP349)/(1+$D$13*DP349)*DI349/(DK349+273)*$E$13)</f>
        <v>0</v>
      </c>
      <c r="AX349" t="s">
        <v>419</v>
      </c>
      <c r="AY349" t="s">
        <v>419</v>
      </c>
      <c r="AZ349">
        <v>0</v>
      </c>
      <c r="BA349">
        <v>0</v>
      </c>
      <c r="BB349">
        <f>1-AZ349/BA349</f>
        <v>0</v>
      </c>
      <c r="BC349">
        <v>0</v>
      </c>
      <c r="BD349" t="s">
        <v>419</v>
      </c>
      <c r="BE349" t="s">
        <v>419</v>
      </c>
      <c r="BF349">
        <v>0</v>
      </c>
      <c r="BG349">
        <v>0</v>
      </c>
      <c r="BH349">
        <f>1-BF349/BG349</f>
        <v>0</v>
      </c>
      <c r="BI349">
        <v>0.5</v>
      </c>
      <c r="BJ349">
        <f>CS349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419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f>$B$11*DQ349+$C$11*DR349+$F$11*EC349*(1-EF349)</f>
        <v>0</v>
      </c>
      <c r="CS349">
        <f>CR349*CT349</f>
        <v>0</v>
      </c>
      <c r="CT349">
        <f>($B$11*$D$9+$C$11*$D$9+$F$11*((EP349+EH349)/MAX(EP349+EH349+EQ349, 0.1)*$I$9+EQ349/MAX(EP349+EH349+EQ349, 0.1)*$J$9))/($B$11+$C$11+$F$11)</f>
        <v>0</v>
      </c>
      <c r="CU349">
        <f>($B$11*$K$9+$C$11*$K$9+$F$11*((EP349+EH349)/MAX(EP349+EH349+EQ349, 0.1)*$P$9+EQ349/MAX(EP349+EH349+EQ349, 0.1)*$Q$9))/($B$11+$C$11+$F$11)</f>
        <v>0</v>
      </c>
      <c r="CV349">
        <v>6</v>
      </c>
      <c r="CW349">
        <v>0.5</v>
      </c>
      <c r="CX349" t="s">
        <v>420</v>
      </c>
      <c r="CY349">
        <v>2</v>
      </c>
      <c r="CZ349" t="b">
        <v>1</v>
      </c>
      <c r="DA349">
        <v>1654200377.1</v>
      </c>
      <c r="DB349">
        <v>955.337363636364</v>
      </c>
      <c r="DC349">
        <v>962.326818181818</v>
      </c>
      <c r="DD349">
        <v>14.377</v>
      </c>
      <c r="DE349">
        <v>14.2550272727273</v>
      </c>
      <c r="DF349">
        <v>951.961</v>
      </c>
      <c r="DG349">
        <v>14.2905454545455</v>
      </c>
      <c r="DH349">
        <v>600.020909090909</v>
      </c>
      <c r="DI349">
        <v>90.4245909090909</v>
      </c>
      <c r="DJ349">
        <v>0.100028127272727</v>
      </c>
      <c r="DK349">
        <v>25.8036272727273</v>
      </c>
      <c r="DL349">
        <v>25.4126545454546</v>
      </c>
      <c r="DM349">
        <v>999.9</v>
      </c>
      <c r="DN349">
        <v>0</v>
      </c>
      <c r="DO349">
        <v>0</v>
      </c>
      <c r="DP349">
        <v>9995.10454545455</v>
      </c>
      <c r="DQ349">
        <v>0</v>
      </c>
      <c r="DR349">
        <v>919.324363636364</v>
      </c>
      <c r="DS349">
        <v>-6.98933154545455</v>
      </c>
      <c r="DT349">
        <v>969.272818181818</v>
      </c>
      <c r="DU349">
        <v>976.244545454545</v>
      </c>
      <c r="DV349">
        <v>0.121976</v>
      </c>
      <c r="DW349">
        <v>962.326818181818</v>
      </c>
      <c r="DX349">
        <v>14.2550272727273</v>
      </c>
      <c r="DY349">
        <v>1.30003636363636</v>
      </c>
      <c r="DZ349">
        <v>1.28900727272727</v>
      </c>
      <c r="EA349">
        <v>10.7991636363636</v>
      </c>
      <c r="EB349">
        <v>10.6707818181818</v>
      </c>
      <c r="EC349">
        <v>0</v>
      </c>
      <c r="ED349">
        <v>0</v>
      </c>
      <c r="EE349">
        <v>0</v>
      </c>
      <c r="EF349">
        <v>0</v>
      </c>
      <c r="EG349">
        <v>-1.22727272727273</v>
      </c>
      <c r="EH349">
        <v>0</v>
      </c>
      <c r="EI349">
        <v>35.9545454545455</v>
      </c>
      <c r="EJ349">
        <v>-0.136363636363636</v>
      </c>
      <c r="EK349">
        <v>34.1475454545455</v>
      </c>
      <c r="EL349">
        <v>38.6815454545455</v>
      </c>
      <c r="EM349">
        <v>36.0963636363636</v>
      </c>
      <c r="EN349">
        <v>37.8805454545455</v>
      </c>
      <c r="EO349">
        <v>35.0450909090909</v>
      </c>
      <c r="EP349">
        <v>0</v>
      </c>
      <c r="EQ349">
        <v>0</v>
      </c>
      <c r="ER349">
        <v>0</v>
      </c>
      <c r="ES349">
        <v>1654200381.7</v>
      </c>
      <c r="ET349">
        <v>0</v>
      </c>
      <c r="EU349">
        <v>1.82692307692308</v>
      </c>
      <c r="EV349">
        <v>-29.5555551464581</v>
      </c>
      <c r="EW349">
        <v>14.9230765553386</v>
      </c>
      <c r="EX349">
        <v>33.4038461538462</v>
      </c>
      <c r="EY349">
        <v>15</v>
      </c>
      <c r="EZ349">
        <v>0</v>
      </c>
      <c r="FA349" t="s">
        <v>421</v>
      </c>
      <c r="FB349">
        <v>1653839153.1</v>
      </c>
      <c r="FC349">
        <v>1653839148.6</v>
      </c>
      <c r="FD349">
        <v>0</v>
      </c>
      <c r="FE349">
        <v>0.832</v>
      </c>
      <c r="FF349">
        <v>0.044</v>
      </c>
      <c r="FG349">
        <v>2.673</v>
      </c>
      <c r="FH349">
        <v>0.008</v>
      </c>
      <c r="FI349">
        <v>427</v>
      </c>
      <c r="FJ349">
        <v>11</v>
      </c>
      <c r="FK349">
        <v>0.49</v>
      </c>
      <c r="FL349">
        <v>0.23</v>
      </c>
      <c r="FM349">
        <v>-0.31720921</v>
      </c>
      <c r="FN349">
        <v>-51.420836014238</v>
      </c>
      <c r="FO349">
        <v>6.19130182232337</v>
      </c>
      <c r="FP349">
        <v>-1</v>
      </c>
      <c r="FQ349">
        <v>2.26</v>
      </c>
      <c r="FR349">
        <v>-25.8846152199091</v>
      </c>
      <c r="FS349">
        <v>9.6820658952519</v>
      </c>
      <c r="FT349">
        <v>0</v>
      </c>
      <c r="FU349">
        <v>0.110046193333333</v>
      </c>
      <c r="FV349">
        <v>1.10990688854282</v>
      </c>
      <c r="FW349">
        <v>0.160174627388641</v>
      </c>
      <c r="FX349">
        <v>0</v>
      </c>
      <c r="FY349">
        <v>0</v>
      </c>
      <c r="FZ349">
        <v>2</v>
      </c>
      <c r="GA349" t="s">
        <v>422</v>
      </c>
      <c r="GB349">
        <v>3.2042</v>
      </c>
      <c r="GC349">
        <v>2.75485</v>
      </c>
      <c r="GD349">
        <v>0.161956</v>
      </c>
      <c r="GE349">
        <v>0.166242</v>
      </c>
      <c r="GF349">
        <v>0.0716164</v>
      </c>
      <c r="GG349">
        <v>0.0729992</v>
      </c>
      <c r="GH349">
        <v>32616.2</v>
      </c>
      <c r="GI349">
        <v>35679.6</v>
      </c>
      <c r="GJ349">
        <v>35276.3</v>
      </c>
      <c r="GK349">
        <v>38854.1</v>
      </c>
      <c r="GL349">
        <v>46448.8</v>
      </c>
      <c r="GM349">
        <v>51998.2</v>
      </c>
      <c r="GN349">
        <v>55132.7</v>
      </c>
      <c r="GO349">
        <v>62289.9</v>
      </c>
      <c r="GP349">
        <v>2.1398</v>
      </c>
      <c r="GQ349">
        <v>2.28503</v>
      </c>
      <c r="GR349">
        <v>0.0983514</v>
      </c>
      <c r="GS349">
        <v>0</v>
      </c>
      <c r="GT349">
        <v>23.8033</v>
      </c>
      <c r="GU349">
        <v>999.9</v>
      </c>
      <c r="GV349">
        <v>40.404</v>
      </c>
      <c r="GW349">
        <v>26.737</v>
      </c>
      <c r="GX349">
        <v>15.7478</v>
      </c>
      <c r="GY349">
        <v>55.3458</v>
      </c>
      <c r="GZ349">
        <v>35.3846</v>
      </c>
      <c r="HA349">
        <v>2</v>
      </c>
      <c r="HB349">
        <v>0.0285874</v>
      </c>
      <c r="HC349">
        <v>0</v>
      </c>
      <c r="HD349">
        <v>20.1814</v>
      </c>
      <c r="HE349">
        <v>5.20172</v>
      </c>
      <c r="HF349">
        <v>12.0099</v>
      </c>
      <c r="HG349">
        <v>4.9757</v>
      </c>
      <c r="HH349">
        <v>3.2939</v>
      </c>
      <c r="HI349">
        <v>457.6</v>
      </c>
      <c r="HJ349">
        <v>9999</v>
      </c>
      <c r="HK349">
        <v>9999</v>
      </c>
      <c r="HL349">
        <v>8593.3</v>
      </c>
      <c r="HM349">
        <v>1.86278</v>
      </c>
      <c r="HN349">
        <v>1.86783</v>
      </c>
      <c r="HO349">
        <v>1.86752</v>
      </c>
      <c r="HP349">
        <v>1.86859</v>
      </c>
      <c r="HQ349">
        <v>1.86952</v>
      </c>
      <c r="HR349">
        <v>1.86558</v>
      </c>
      <c r="HS349">
        <v>1.86676</v>
      </c>
      <c r="HT349">
        <v>1.86812</v>
      </c>
      <c r="HU349">
        <v>5</v>
      </c>
      <c r="HV349">
        <v>0</v>
      </c>
      <c r="HW349">
        <v>0</v>
      </c>
      <c r="HX349">
        <v>0</v>
      </c>
      <c r="HY349" t="s">
        <v>423</v>
      </c>
      <c r="HZ349" t="s">
        <v>424</v>
      </c>
      <c r="IA349" t="s">
        <v>425</v>
      </c>
      <c r="IB349" t="s">
        <v>425</v>
      </c>
      <c r="IC349" t="s">
        <v>425</v>
      </c>
      <c r="ID349" t="s">
        <v>425</v>
      </c>
      <c r="IE349">
        <v>0</v>
      </c>
      <c r="IF349">
        <v>100</v>
      </c>
      <c r="IG349">
        <v>100</v>
      </c>
      <c r="IH349">
        <v>3.38</v>
      </c>
      <c r="II349">
        <v>0.0854</v>
      </c>
      <c r="IJ349">
        <v>2.1281692141418</v>
      </c>
      <c r="IK349">
        <v>0.00126289029031032</v>
      </c>
      <c r="IL349">
        <v>1.41772891061911e-08</v>
      </c>
      <c r="IM349">
        <v>3.84268295795709e-11</v>
      </c>
      <c r="IN349">
        <v>-0.00961934716735676</v>
      </c>
      <c r="IO349">
        <v>-0.0181798780298593</v>
      </c>
      <c r="IP349">
        <v>0.00198435848900387</v>
      </c>
      <c r="IQ349">
        <v>-1.69116240974151e-05</v>
      </c>
      <c r="IR349">
        <v>-3</v>
      </c>
      <c r="IS349">
        <v>2251</v>
      </c>
      <c r="IT349">
        <v>1</v>
      </c>
      <c r="IU349">
        <v>27</v>
      </c>
      <c r="IV349">
        <v>6020.4</v>
      </c>
      <c r="IW349">
        <v>6020.5</v>
      </c>
      <c r="IX349">
        <v>0.148926</v>
      </c>
      <c r="IY349">
        <v>4.99756</v>
      </c>
      <c r="IZ349">
        <v>2.24854</v>
      </c>
      <c r="JA349">
        <v>2.59644</v>
      </c>
      <c r="JB349">
        <v>1.99585</v>
      </c>
      <c r="JC349">
        <v>2.39502</v>
      </c>
      <c r="JD349">
        <v>29.7937</v>
      </c>
      <c r="JE349">
        <v>14.1671</v>
      </c>
      <c r="JF349">
        <v>2</v>
      </c>
      <c r="JG349">
        <v>621.627</v>
      </c>
      <c r="JH349">
        <v>737.237</v>
      </c>
      <c r="JI349">
        <v>26.076</v>
      </c>
      <c r="JJ349">
        <v>27.6182</v>
      </c>
      <c r="JK349">
        <v>30</v>
      </c>
      <c r="JL349">
        <v>27.5704</v>
      </c>
      <c r="JM349">
        <v>27.51</v>
      </c>
      <c r="JN349">
        <v>-1</v>
      </c>
      <c r="JO349">
        <v>-30</v>
      </c>
      <c r="JP349">
        <v>-30</v>
      </c>
      <c r="JQ349">
        <v>-999.9</v>
      </c>
      <c r="JR349">
        <v>420.1</v>
      </c>
      <c r="JS349">
        <v>0</v>
      </c>
      <c r="JT349">
        <v>102.28</v>
      </c>
      <c r="JU349">
        <v>103.702</v>
      </c>
    </row>
    <row r="350" spans="1:281">
      <c r="A350">
        <v>334</v>
      </c>
      <c r="B350">
        <v>1654200440.1</v>
      </c>
      <c r="C350">
        <v>19983</v>
      </c>
      <c r="D350" t="s">
        <v>1091</v>
      </c>
      <c r="E350" t="s">
        <v>1092</v>
      </c>
      <c r="F350">
        <v>5</v>
      </c>
      <c r="G350" t="s">
        <v>417</v>
      </c>
      <c r="H350" t="s">
        <v>418</v>
      </c>
      <c r="I350">
        <v>1654200437.1</v>
      </c>
      <c r="J350">
        <f>(K350)/1000</f>
        <v>0</v>
      </c>
      <c r="K350">
        <f>IF(CZ350, AN350, AH350)</f>
        <v>0</v>
      </c>
      <c r="L350">
        <f>IF(CZ350, AI350, AG350)</f>
        <v>0</v>
      </c>
      <c r="M350">
        <f>DB350 - IF(AU350&gt;1, L350*CV350*100.0/(AW350*DP350), 0)</f>
        <v>0</v>
      </c>
      <c r="N350">
        <f>((T350-J350/2)*M350-L350)/(T350+J350/2)</f>
        <v>0</v>
      </c>
      <c r="O350">
        <f>N350*(DI350+DJ350)/1000.0</f>
        <v>0</v>
      </c>
      <c r="P350">
        <f>(DB350 - IF(AU350&gt;1, L350*CV350*100.0/(AW350*DP350), 0))*(DI350+DJ350)/1000.0</f>
        <v>0</v>
      </c>
      <c r="Q350">
        <f>2.0/((1/S350-1/R350)+SIGN(S350)*SQRT((1/S350-1/R350)*(1/S350-1/R350) + 4*CW350/((CW350+1)*(CW350+1))*(2*1/S350*1/R350-1/R350*1/R350)))</f>
        <v>0</v>
      </c>
      <c r="R350">
        <f>IF(LEFT(CX350,1)&lt;&gt;"0",IF(LEFT(CX350,1)="1",3.0,CY350),$D$5+$E$5*(DP350*DI350/($K$5*1000))+$F$5*(DP350*DI350/($K$5*1000))*MAX(MIN(CV350,$J$5),$I$5)*MAX(MIN(CV350,$J$5),$I$5)+$G$5*MAX(MIN(CV350,$J$5),$I$5)*(DP350*DI350/($K$5*1000))+$H$5*(DP350*DI350/($K$5*1000))*(DP350*DI350/($K$5*1000)))</f>
        <v>0</v>
      </c>
      <c r="S350">
        <f>J350*(1000-(1000*0.61365*exp(17.502*W350/(240.97+W350))/(DI350+DJ350)+DD350)/2)/(1000*0.61365*exp(17.502*W350/(240.97+W350))/(DI350+DJ350)-DD350)</f>
        <v>0</v>
      </c>
      <c r="T350">
        <f>1/((CW350+1)/(Q350/1.6)+1/(R350/1.37)) + CW350/((CW350+1)/(Q350/1.6) + CW350/(R350/1.37))</f>
        <v>0</v>
      </c>
      <c r="U350">
        <f>(CR350*CU350)</f>
        <v>0</v>
      </c>
      <c r="V350">
        <f>(DK350+(U350+2*0.95*5.67E-8*(((DK350+$B$7)+273)^4-(DK350+273)^4)-44100*J350)/(1.84*29.3*R350+8*0.95*5.67E-8*(DK350+273)^3))</f>
        <v>0</v>
      </c>
      <c r="W350">
        <f>($C$7*DL350+$D$7*DM350+$E$7*V350)</f>
        <v>0</v>
      </c>
      <c r="X350">
        <f>0.61365*exp(17.502*W350/(240.97+W350))</f>
        <v>0</v>
      </c>
      <c r="Y350">
        <f>(Z350/AA350*100)</f>
        <v>0</v>
      </c>
      <c r="Z350">
        <f>DD350*(DI350+DJ350)/1000</f>
        <v>0</v>
      </c>
      <c r="AA350">
        <f>0.61365*exp(17.502*DK350/(240.97+DK350))</f>
        <v>0</v>
      </c>
      <c r="AB350">
        <f>(X350-DD350*(DI350+DJ350)/1000)</f>
        <v>0</v>
      </c>
      <c r="AC350">
        <f>(-J350*44100)</f>
        <v>0</v>
      </c>
      <c r="AD350">
        <f>2*29.3*R350*0.92*(DK350-W350)</f>
        <v>0</v>
      </c>
      <c r="AE350">
        <f>2*0.95*5.67E-8*(((DK350+$B$7)+273)^4-(W350+273)^4)</f>
        <v>0</v>
      </c>
      <c r="AF350">
        <f>U350+AE350+AC350+AD350</f>
        <v>0</v>
      </c>
      <c r="AG350">
        <f>DH350*AU350*(DC350-DB350*(1000-AU350*DE350)/(1000-AU350*DD350))/(100*CV350)</f>
        <v>0</v>
      </c>
      <c r="AH350">
        <f>1000*DH350*AU350*(DD350-DE350)/(100*CV350*(1000-AU350*DD350))</f>
        <v>0</v>
      </c>
      <c r="AI350">
        <f>(AJ350 - AK350 - DI350*1E3/(8.314*(DK350+273.15)) * AM350/DH350 * AL350) * DH350/(100*CV350) * (1000 - DE350)/1000</f>
        <v>0</v>
      </c>
      <c r="AJ350">
        <v>980.477955003419</v>
      </c>
      <c r="AK350">
        <v>982.373212121212</v>
      </c>
      <c r="AL350">
        <v>-0.669356148820089</v>
      </c>
      <c r="AM350">
        <v>66.9187214372058</v>
      </c>
      <c r="AN350">
        <f>(AP350 - AO350 + DI350*1E3/(8.314*(DK350+273.15)) * AR350/DH350 * AQ350) * DH350/(100*CV350) * 1000/(1000 - AP350)</f>
        <v>0</v>
      </c>
      <c r="AO350">
        <v>14.3355614344841</v>
      </c>
      <c r="AP350">
        <v>14.4053606060606</v>
      </c>
      <c r="AQ350">
        <v>-0.0291375936064431</v>
      </c>
      <c r="AR350">
        <v>78.3317993378025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MAX(0,($B$13+$C$13*DP350)/(1+$D$13*DP350)*DI350/(DK350+273)*$E$13)</f>
        <v>0</v>
      </c>
      <c r="AX350" t="s">
        <v>419</v>
      </c>
      <c r="AY350" t="s">
        <v>419</v>
      </c>
      <c r="AZ350">
        <v>0</v>
      </c>
      <c r="BA350">
        <v>0</v>
      </c>
      <c r="BB350">
        <f>1-AZ350/BA350</f>
        <v>0</v>
      </c>
      <c r="BC350">
        <v>0</v>
      </c>
      <c r="BD350" t="s">
        <v>419</v>
      </c>
      <c r="BE350" t="s">
        <v>419</v>
      </c>
      <c r="BF350">
        <v>0</v>
      </c>
      <c r="BG350">
        <v>0</v>
      </c>
      <c r="BH350">
        <f>1-BF350/BG350</f>
        <v>0</v>
      </c>
      <c r="BI350">
        <v>0.5</v>
      </c>
      <c r="BJ350">
        <f>CS350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419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f>$B$11*DQ350+$C$11*DR350+$F$11*EC350*(1-EF350)</f>
        <v>0</v>
      </c>
      <c r="CS350">
        <f>CR350*CT350</f>
        <v>0</v>
      </c>
      <c r="CT350">
        <f>($B$11*$D$9+$C$11*$D$9+$F$11*((EP350+EH350)/MAX(EP350+EH350+EQ350, 0.1)*$I$9+EQ350/MAX(EP350+EH350+EQ350, 0.1)*$J$9))/($B$11+$C$11+$F$11)</f>
        <v>0</v>
      </c>
      <c r="CU350">
        <f>($B$11*$K$9+$C$11*$K$9+$F$11*((EP350+EH350)/MAX(EP350+EH350+EQ350, 0.1)*$P$9+EQ350/MAX(EP350+EH350+EQ350, 0.1)*$Q$9))/($B$11+$C$11+$F$11)</f>
        <v>0</v>
      </c>
      <c r="CV350">
        <v>6</v>
      </c>
      <c r="CW350">
        <v>0.5</v>
      </c>
      <c r="CX350" t="s">
        <v>420</v>
      </c>
      <c r="CY350">
        <v>2</v>
      </c>
      <c r="CZ350" t="b">
        <v>1</v>
      </c>
      <c r="DA350">
        <v>1654200437.1</v>
      </c>
      <c r="DB350">
        <v>969.901727272727</v>
      </c>
      <c r="DC350">
        <v>966.660727272727</v>
      </c>
      <c r="DD350">
        <v>14.4368727272727</v>
      </c>
      <c r="DE350">
        <v>14.3707818181818</v>
      </c>
      <c r="DF350">
        <v>966.505090909091</v>
      </c>
      <c r="DG350">
        <v>14.3487545454545</v>
      </c>
      <c r="DH350">
        <v>599.998090909091</v>
      </c>
      <c r="DI350">
        <v>90.4259090909091</v>
      </c>
      <c r="DJ350">
        <v>0.0999624818181818</v>
      </c>
      <c r="DK350">
        <v>25.8007909090909</v>
      </c>
      <c r="DL350">
        <v>25.4217181818182</v>
      </c>
      <c r="DM350">
        <v>999.9</v>
      </c>
      <c r="DN350">
        <v>0</v>
      </c>
      <c r="DO350">
        <v>0</v>
      </c>
      <c r="DP350">
        <v>10003.7454545455</v>
      </c>
      <c r="DQ350">
        <v>0</v>
      </c>
      <c r="DR350">
        <v>919.387454545454</v>
      </c>
      <c r="DS350">
        <v>3.24114</v>
      </c>
      <c r="DT350">
        <v>984.109454545454</v>
      </c>
      <c r="DU350">
        <v>980.754727272727</v>
      </c>
      <c r="DV350">
        <v>0.0660757909090909</v>
      </c>
      <c r="DW350">
        <v>966.660727272727</v>
      </c>
      <c r="DX350">
        <v>14.3707818181818</v>
      </c>
      <c r="DY350">
        <v>1.30546727272727</v>
      </c>
      <c r="DZ350">
        <v>1.29949181818182</v>
      </c>
      <c r="EA350">
        <v>10.8618909090909</v>
      </c>
      <c r="EB350">
        <v>10.7924545454545</v>
      </c>
      <c r="EC350">
        <v>0</v>
      </c>
      <c r="ED350">
        <v>0</v>
      </c>
      <c r="EE350">
        <v>0</v>
      </c>
      <c r="EF350">
        <v>0</v>
      </c>
      <c r="EG350">
        <v>4.59090909090909</v>
      </c>
      <c r="EH350">
        <v>0</v>
      </c>
      <c r="EI350">
        <v>30.0454545454545</v>
      </c>
      <c r="EJ350">
        <v>-1.45454545454545</v>
      </c>
      <c r="EK350">
        <v>34.312</v>
      </c>
      <c r="EL350">
        <v>39.6813636363636</v>
      </c>
      <c r="EM350">
        <v>36.437</v>
      </c>
      <c r="EN350">
        <v>39.0565454545455</v>
      </c>
      <c r="EO350">
        <v>35.375</v>
      </c>
      <c r="EP350">
        <v>0</v>
      </c>
      <c r="EQ350">
        <v>0</v>
      </c>
      <c r="ER350">
        <v>0</v>
      </c>
      <c r="ES350">
        <v>1654200441.7</v>
      </c>
      <c r="ET350">
        <v>0</v>
      </c>
      <c r="EU350">
        <v>4.25</v>
      </c>
      <c r="EV350">
        <v>29.692308060046</v>
      </c>
      <c r="EW350">
        <v>-42.5811954235948</v>
      </c>
      <c r="EX350">
        <v>33.8269230769231</v>
      </c>
      <c r="EY350">
        <v>15</v>
      </c>
      <c r="EZ350">
        <v>0</v>
      </c>
      <c r="FA350" t="s">
        <v>421</v>
      </c>
      <c r="FB350">
        <v>1653839153.1</v>
      </c>
      <c r="FC350">
        <v>1653839148.6</v>
      </c>
      <c r="FD350">
        <v>0</v>
      </c>
      <c r="FE350">
        <v>0.832</v>
      </c>
      <c r="FF350">
        <v>0.044</v>
      </c>
      <c r="FG350">
        <v>2.673</v>
      </c>
      <c r="FH350">
        <v>0.008</v>
      </c>
      <c r="FI350">
        <v>427</v>
      </c>
      <c r="FJ350">
        <v>11</v>
      </c>
      <c r="FK350">
        <v>0.49</v>
      </c>
      <c r="FL350">
        <v>0.23</v>
      </c>
      <c r="FM350">
        <v>3.58680838709678</v>
      </c>
      <c r="FN350">
        <v>-2.86654306451613</v>
      </c>
      <c r="FO350">
        <v>0.29307561119623</v>
      </c>
      <c r="FP350">
        <v>-1</v>
      </c>
      <c r="FQ350">
        <v>3.32692307692308</v>
      </c>
      <c r="FR350">
        <v>24.8717952176926</v>
      </c>
      <c r="FS350">
        <v>15.8022286084616</v>
      </c>
      <c r="FT350">
        <v>0</v>
      </c>
      <c r="FU350">
        <v>0.0382217129032258</v>
      </c>
      <c r="FV350">
        <v>0.876246629032259</v>
      </c>
      <c r="FW350">
        <v>0.163283856533253</v>
      </c>
      <c r="FX350">
        <v>0</v>
      </c>
      <c r="FY350">
        <v>0</v>
      </c>
      <c r="FZ350">
        <v>2</v>
      </c>
      <c r="GA350" t="s">
        <v>422</v>
      </c>
      <c r="GB350">
        <v>3.20433</v>
      </c>
      <c r="GC350">
        <v>2.75484</v>
      </c>
      <c r="GD350">
        <v>0.16301</v>
      </c>
      <c r="GE350">
        <v>0.162978</v>
      </c>
      <c r="GF350">
        <v>0.0719086</v>
      </c>
      <c r="GG350">
        <v>0.0734385</v>
      </c>
      <c r="GH350">
        <v>32574.9</v>
      </c>
      <c r="GI350">
        <v>35819.1</v>
      </c>
      <c r="GJ350">
        <v>35276</v>
      </c>
      <c r="GK350">
        <v>38853.9</v>
      </c>
      <c r="GL350">
        <v>46433.7</v>
      </c>
      <c r="GM350">
        <v>51973.2</v>
      </c>
      <c r="GN350">
        <v>55132.3</v>
      </c>
      <c r="GO350">
        <v>62289.6</v>
      </c>
      <c r="GP350">
        <v>2.13965</v>
      </c>
      <c r="GQ350">
        <v>2.28437</v>
      </c>
      <c r="GR350">
        <v>0.0984855</v>
      </c>
      <c r="GS350">
        <v>0</v>
      </c>
      <c r="GT350">
        <v>23.8054</v>
      </c>
      <c r="GU350">
        <v>999.9</v>
      </c>
      <c r="GV350">
        <v>40.404</v>
      </c>
      <c r="GW350">
        <v>26.767</v>
      </c>
      <c r="GX350">
        <v>15.7742</v>
      </c>
      <c r="GY350">
        <v>55.0758</v>
      </c>
      <c r="GZ350">
        <v>35.3886</v>
      </c>
      <c r="HA350">
        <v>2</v>
      </c>
      <c r="HB350">
        <v>0.0290015</v>
      </c>
      <c r="HC350">
        <v>0</v>
      </c>
      <c r="HD350">
        <v>20.1818</v>
      </c>
      <c r="HE350">
        <v>5.20097</v>
      </c>
      <c r="HF350">
        <v>12.0099</v>
      </c>
      <c r="HG350">
        <v>4.9756</v>
      </c>
      <c r="HH350">
        <v>3.2939</v>
      </c>
      <c r="HI350">
        <v>457.7</v>
      </c>
      <c r="HJ350">
        <v>9999</v>
      </c>
      <c r="HK350">
        <v>9999</v>
      </c>
      <c r="HL350">
        <v>8593.3</v>
      </c>
      <c r="HM350">
        <v>1.86278</v>
      </c>
      <c r="HN350">
        <v>1.86783</v>
      </c>
      <c r="HO350">
        <v>1.86753</v>
      </c>
      <c r="HP350">
        <v>1.86862</v>
      </c>
      <c r="HQ350">
        <v>1.86951</v>
      </c>
      <c r="HR350">
        <v>1.86556</v>
      </c>
      <c r="HS350">
        <v>1.86676</v>
      </c>
      <c r="HT350">
        <v>1.86809</v>
      </c>
      <c r="HU350">
        <v>5</v>
      </c>
      <c r="HV350">
        <v>0</v>
      </c>
      <c r="HW350">
        <v>0</v>
      </c>
      <c r="HX350">
        <v>0</v>
      </c>
      <c r="HY350" t="s">
        <v>423</v>
      </c>
      <c r="HZ350" t="s">
        <v>424</v>
      </c>
      <c r="IA350" t="s">
        <v>425</v>
      </c>
      <c r="IB350" t="s">
        <v>425</v>
      </c>
      <c r="IC350" t="s">
        <v>425</v>
      </c>
      <c r="ID350" t="s">
        <v>425</v>
      </c>
      <c r="IE350">
        <v>0</v>
      </c>
      <c r="IF350">
        <v>100</v>
      </c>
      <c r="IG350">
        <v>100</v>
      </c>
      <c r="IH350">
        <v>3.394</v>
      </c>
      <c r="II350">
        <v>0.0876</v>
      </c>
      <c r="IJ350">
        <v>2.1281692141418</v>
      </c>
      <c r="IK350">
        <v>0.00126289029031032</v>
      </c>
      <c r="IL350">
        <v>1.41772891061911e-08</v>
      </c>
      <c r="IM350">
        <v>3.84268295795709e-11</v>
      </c>
      <c r="IN350">
        <v>-0.00961934716735676</v>
      </c>
      <c r="IO350">
        <v>-0.0181798780298593</v>
      </c>
      <c r="IP350">
        <v>0.00198435848900387</v>
      </c>
      <c r="IQ350">
        <v>-1.69116240974151e-05</v>
      </c>
      <c r="IR350">
        <v>-3</v>
      </c>
      <c r="IS350">
        <v>2251</v>
      </c>
      <c r="IT350">
        <v>1</v>
      </c>
      <c r="IU350">
        <v>27</v>
      </c>
      <c r="IV350">
        <v>6021.4</v>
      </c>
      <c r="IW350">
        <v>6021.5</v>
      </c>
      <c r="IX350">
        <v>0.148926</v>
      </c>
      <c r="IY350">
        <v>4.99756</v>
      </c>
      <c r="IZ350">
        <v>2.24854</v>
      </c>
      <c r="JA350">
        <v>2.59644</v>
      </c>
      <c r="JB350">
        <v>1.99585</v>
      </c>
      <c r="JC350">
        <v>2.40356</v>
      </c>
      <c r="JD350">
        <v>29.8151</v>
      </c>
      <c r="JE350">
        <v>14.1671</v>
      </c>
      <c r="JF350">
        <v>2</v>
      </c>
      <c r="JG350">
        <v>621.535</v>
      </c>
      <c r="JH350">
        <v>736.698</v>
      </c>
      <c r="JI350">
        <v>26.0788</v>
      </c>
      <c r="JJ350">
        <v>27.6205</v>
      </c>
      <c r="JK350">
        <v>30.0002</v>
      </c>
      <c r="JL350">
        <v>27.5727</v>
      </c>
      <c r="JM350">
        <v>27.5134</v>
      </c>
      <c r="JN350">
        <v>-1</v>
      </c>
      <c r="JO350">
        <v>-30</v>
      </c>
      <c r="JP350">
        <v>-30</v>
      </c>
      <c r="JQ350">
        <v>-999.9</v>
      </c>
      <c r="JR350">
        <v>420.1</v>
      </c>
      <c r="JS350">
        <v>0</v>
      </c>
      <c r="JT350">
        <v>102.279</v>
      </c>
      <c r="JU350">
        <v>103.702</v>
      </c>
    </row>
    <row r="351" spans="1:281">
      <c r="A351">
        <v>335</v>
      </c>
      <c r="B351">
        <v>1654200500.1</v>
      </c>
      <c r="C351">
        <v>20043</v>
      </c>
      <c r="D351" t="s">
        <v>1093</v>
      </c>
      <c r="E351" t="s">
        <v>1094</v>
      </c>
      <c r="F351">
        <v>5</v>
      </c>
      <c r="G351" t="s">
        <v>417</v>
      </c>
      <c r="H351" t="s">
        <v>418</v>
      </c>
      <c r="I351">
        <v>1654200497.1</v>
      </c>
      <c r="J351">
        <f>(K351)/1000</f>
        <v>0</v>
      </c>
      <c r="K351">
        <f>IF(CZ351, AN351, AH351)</f>
        <v>0</v>
      </c>
      <c r="L351">
        <f>IF(CZ351, AI351, AG351)</f>
        <v>0</v>
      </c>
      <c r="M351">
        <f>DB351 - IF(AU351&gt;1, L351*CV351*100.0/(AW351*DP351), 0)</f>
        <v>0</v>
      </c>
      <c r="N351">
        <f>((T351-J351/2)*M351-L351)/(T351+J351/2)</f>
        <v>0</v>
      </c>
      <c r="O351">
        <f>N351*(DI351+DJ351)/1000.0</f>
        <v>0</v>
      </c>
      <c r="P351">
        <f>(DB351 - IF(AU351&gt;1, L351*CV351*100.0/(AW351*DP351), 0))*(DI351+DJ351)/1000.0</f>
        <v>0</v>
      </c>
      <c r="Q351">
        <f>2.0/((1/S351-1/R351)+SIGN(S351)*SQRT((1/S351-1/R351)*(1/S351-1/R351) + 4*CW351/((CW351+1)*(CW351+1))*(2*1/S351*1/R351-1/R351*1/R351)))</f>
        <v>0</v>
      </c>
      <c r="R351">
        <f>IF(LEFT(CX351,1)&lt;&gt;"0",IF(LEFT(CX351,1)="1",3.0,CY351),$D$5+$E$5*(DP351*DI351/($K$5*1000))+$F$5*(DP351*DI351/($K$5*1000))*MAX(MIN(CV351,$J$5),$I$5)*MAX(MIN(CV351,$J$5),$I$5)+$G$5*MAX(MIN(CV351,$J$5),$I$5)*(DP351*DI351/($K$5*1000))+$H$5*(DP351*DI351/($K$5*1000))*(DP351*DI351/($K$5*1000)))</f>
        <v>0</v>
      </c>
      <c r="S351">
        <f>J351*(1000-(1000*0.61365*exp(17.502*W351/(240.97+W351))/(DI351+DJ351)+DD351)/2)/(1000*0.61365*exp(17.502*W351/(240.97+W351))/(DI351+DJ351)-DD351)</f>
        <v>0</v>
      </c>
      <c r="T351">
        <f>1/((CW351+1)/(Q351/1.6)+1/(R351/1.37)) + CW351/((CW351+1)/(Q351/1.6) + CW351/(R351/1.37))</f>
        <v>0</v>
      </c>
      <c r="U351">
        <f>(CR351*CU351)</f>
        <v>0</v>
      </c>
      <c r="V351">
        <f>(DK351+(U351+2*0.95*5.67E-8*(((DK351+$B$7)+273)^4-(DK351+273)^4)-44100*J351)/(1.84*29.3*R351+8*0.95*5.67E-8*(DK351+273)^3))</f>
        <v>0</v>
      </c>
      <c r="W351">
        <f>($C$7*DL351+$D$7*DM351+$E$7*V351)</f>
        <v>0</v>
      </c>
      <c r="X351">
        <f>0.61365*exp(17.502*W351/(240.97+W351))</f>
        <v>0</v>
      </c>
      <c r="Y351">
        <f>(Z351/AA351*100)</f>
        <v>0</v>
      </c>
      <c r="Z351">
        <f>DD351*(DI351+DJ351)/1000</f>
        <v>0</v>
      </c>
      <c r="AA351">
        <f>0.61365*exp(17.502*DK351/(240.97+DK351))</f>
        <v>0</v>
      </c>
      <c r="AB351">
        <f>(X351-DD351*(DI351+DJ351)/1000)</f>
        <v>0</v>
      </c>
      <c r="AC351">
        <f>(-J351*44100)</f>
        <v>0</v>
      </c>
      <c r="AD351">
        <f>2*29.3*R351*0.92*(DK351-W351)</f>
        <v>0</v>
      </c>
      <c r="AE351">
        <f>2*0.95*5.67E-8*(((DK351+$B$7)+273)^4-(W351+273)^4)</f>
        <v>0</v>
      </c>
      <c r="AF351">
        <f>U351+AE351+AC351+AD351</f>
        <v>0</v>
      </c>
      <c r="AG351">
        <f>DH351*AU351*(DC351-DB351*(1000-AU351*DE351)/(1000-AU351*DD351))/(100*CV351)</f>
        <v>0</v>
      </c>
      <c r="AH351">
        <f>1000*DH351*AU351*(DD351-DE351)/(100*CV351*(1000-AU351*DD351))</f>
        <v>0</v>
      </c>
      <c r="AI351">
        <f>(AJ351 - AK351 - DI351*1E3/(8.314*(DK351+273.15)) * AM351/DH351 * AL351) * DH351/(100*CV351) * (1000 - DE351)/1000</f>
        <v>0</v>
      </c>
      <c r="AJ351">
        <v>930.230819242857</v>
      </c>
      <c r="AK351">
        <v>932.681793939394</v>
      </c>
      <c r="AL351">
        <v>-0.797444396800832</v>
      </c>
      <c r="AM351">
        <v>66.9187214372058</v>
      </c>
      <c r="AN351">
        <f>(AP351 - AO351 + DI351*1E3/(8.314*(DK351+273.15)) * AR351/DH351 * AQ351) * DH351/(100*CV351) * 1000/(1000 - AP351)</f>
        <v>0</v>
      </c>
      <c r="AO351">
        <v>14.2577888231934</v>
      </c>
      <c r="AP351">
        <v>14.3574593939394</v>
      </c>
      <c r="AQ351">
        <v>-0.0348079799711945</v>
      </c>
      <c r="AR351">
        <v>78.3317993378025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MAX(0,($B$13+$C$13*DP351)/(1+$D$13*DP351)*DI351/(DK351+273)*$E$13)</f>
        <v>0</v>
      </c>
      <c r="AX351" t="s">
        <v>419</v>
      </c>
      <c r="AY351" t="s">
        <v>419</v>
      </c>
      <c r="AZ351">
        <v>0</v>
      </c>
      <c r="BA351">
        <v>0</v>
      </c>
      <c r="BB351">
        <f>1-AZ351/BA351</f>
        <v>0</v>
      </c>
      <c r="BC351">
        <v>0</v>
      </c>
      <c r="BD351" t="s">
        <v>419</v>
      </c>
      <c r="BE351" t="s">
        <v>419</v>
      </c>
      <c r="BF351">
        <v>0</v>
      </c>
      <c r="BG351">
        <v>0</v>
      </c>
      <c r="BH351">
        <f>1-BF351/BG351</f>
        <v>0</v>
      </c>
      <c r="BI351">
        <v>0.5</v>
      </c>
      <c r="BJ351">
        <f>CS351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419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f>$B$11*DQ351+$C$11*DR351+$F$11*EC351*(1-EF351)</f>
        <v>0</v>
      </c>
      <c r="CS351">
        <f>CR351*CT351</f>
        <v>0</v>
      </c>
      <c r="CT351">
        <f>($B$11*$D$9+$C$11*$D$9+$F$11*((EP351+EH351)/MAX(EP351+EH351+EQ351, 0.1)*$I$9+EQ351/MAX(EP351+EH351+EQ351, 0.1)*$J$9))/($B$11+$C$11+$F$11)</f>
        <v>0</v>
      </c>
      <c r="CU351">
        <f>($B$11*$K$9+$C$11*$K$9+$F$11*((EP351+EH351)/MAX(EP351+EH351+EQ351, 0.1)*$P$9+EQ351/MAX(EP351+EH351+EQ351, 0.1)*$Q$9))/($B$11+$C$11+$F$11)</f>
        <v>0</v>
      </c>
      <c r="CV351">
        <v>6</v>
      </c>
      <c r="CW351">
        <v>0.5</v>
      </c>
      <c r="CX351" t="s">
        <v>420</v>
      </c>
      <c r="CY351">
        <v>2</v>
      </c>
      <c r="CZ351" t="b">
        <v>1</v>
      </c>
      <c r="DA351">
        <v>1654200497.1</v>
      </c>
      <c r="DB351">
        <v>921.215727272727</v>
      </c>
      <c r="DC351">
        <v>917.463181818182</v>
      </c>
      <c r="DD351">
        <v>14.4016818181818</v>
      </c>
      <c r="DE351">
        <v>14.2899545454545</v>
      </c>
      <c r="DF351">
        <v>917.886727272727</v>
      </c>
      <c r="DG351">
        <v>14.3145090909091</v>
      </c>
      <c r="DH351">
        <v>600.019818181818</v>
      </c>
      <c r="DI351">
        <v>90.4217727272727</v>
      </c>
      <c r="DJ351">
        <v>0.100051918181818</v>
      </c>
      <c r="DK351">
        <v>25.8033090909091</v>
      </c>
      <c r="DL351">
        <v>25.4214454545455</v>
      </c>
      <c r="DM351">
        <v>999.9</v>
      </c>
      <c r="DN351">
        <v>0</v>
      </c>
      <c r="DO351">
        <v>0</v>
      </c>
      <c r="DP351">
        <v>9987.32909090909</v>
      </c>
      <c r="DQ351">
        <v>0</v>
      </c>
      <c r="DR351">
        <v>919.356545454546</v>
      </c>
      <c r="DS351">
        <v>3.75243545454546</v>
      </c>
      <c r="DT351">
        <v>934.676545454545</v>
      </c>
      <c r="DU351">
        <v>930.763727272727</v>
      </c>
      <c r="DV351">
        <v>0.111725690909091</v>
      </c>
      <c r="DW351">
        <v>917.463181818182</v>
      </c>
      <c r="DX351">
        <v>14.2899545454545</v>
      </c>
      <c r="DY351">
        <v>1.30222454545455</v>
      </c>
      <c r="DZ351">
        <v>1.29212</v>
      </c>
      <c r="EA351">
        <v>10.8244818181818</v>
      </c>
      <c r="EB351">
        <v>10.7070727272727</v>
      </c>
      <c r="EC351">
        <v>0</v>
      </c>
      <c r="ED351">
        <v>0</v>
      </c>
      <c r="EE351">
        <v>0</v>
      </c>
      <c r="EF351">
        <v>0</v>
      </c>
      <c r="EG351">
        <v>3.36363636363636</v>
      </c>
      <c r="EH351">
        <v>0</v>
      </c>
      <c r="EI351">
        <v>31.7272727272727</v>
      </c>
      <c r="EJ351">
        <v>-0.0909090909090909</v>
      </c>
      <c r="EK351">
        <v>34.437</v>
      </c>
      <c r="EL351">
        <v>40.2838181818182</v>
      </c>
      <c r="EM351">
        <v>36.6362727272727</v>
      </c>
      <c r="EN351">
        <v>39.9599090909091</v>
      </c>
      <c r="EO351">
        <v>35.6192727272727</v>
      </c>
      <c r="EP351">
        <v>0</v>
      </c>
      <c r="EQ351">
        <v>0</v>
      </c>
      <c r="ER351">
        <v>0</v>
      </c>
      <c r="ES351">
        <v>1654200501.7</v>
      </c>
      <c r="ET351">
        <v>0</v>
      </c>
      <c r="EU351">
        <v>-0.519230769230769</v>
      </c>
      <c r="EV351">
        <v>78.0000001087853</v>
      </c>
      <c r="EW351">
        <v>-32.8547008458298</v>
      </c>
      <c r="EX351">
        <v>35.1538461538462</v>
      </c>
      <c r="EY351">
        <v>15</v>
      </c>
      <c r="EZ351">
        <v>0</v>
      </c>
      <c r="FA351" t="s">
        <v>421</v>
      </c>
      <c r="FB351">
        <v>1653839153.1</v>
      </c>
      <c r="FC351">
        <v>1653839148.6</v>
      </c>
      <c r="FD351">
        <v>0</v>
      </c>
      <c r="FE351">
        <v>0.832</v>
      </c>
      <c r="FF351">
        <v>0.044</v>
      </c>
      <c r="FG351">
        <v>2.673</v>
      </c>
      <c r="FH351">
        <v>0.008</v>
      </c>
      <c r="FI351">
        <v>427</v>
      </c>
      <c r="FJ351">
        <v>11</v>
      </c>
      <c r="FK351">
        <v>0.49</v>
      </c>
      <c r="FL351">
        <v>0.23</v>
      </c>
      <c r="FM351">
        <v>3.95964733333333</v>
      </c>
      <c r="FN351">
        <v>-2.28686576195773</v>
      </c>
      <c r="FO351">
        <v>0.207264282224946</v>
      </c>
      <c r="FP351">
        <v>-1</v>
      </c>
      <c r="FQ351">
        <v>-1.14</v>
      </c>
      <c r="FR351">
        <v>29.3461533621452</v>
      </c>
      <c r="FS351">
        <v>14.7414517602575</v>
      </c>
      <c r="FT351">
        <v>0</v>
      </c>
      <c r="FU351">
        <v>0.0960418923333333</v>
      </c>
      <c r="FV351">
        <v>1.12413823314794</v>
      </c>
      <c r="FW351">
        <v>0.158020780244885</v>
      </c>
      <c r="FX351">
        <v>0</v>
      </c>
      <c r="FY351">
        <v>0</v>
      </c>
      <c r="FZ351">
        <v>2</v>
      </c>
      <c r="GA351" t="s">
        <v>422</v>
      </c>
      <c r="GB351">
        <v>3.20419</v>
      </c>
      <c r="GC351">
        <v>2.75484</v>
      </c>
      <c r="GD351">
        <v>0.157613</v>
      </c>
      <c r="GE351">
        <v>0.157539</v>
      </c>
      <c r="GF351">
        <v>0.0717217</v>
      </c>
      <c r="GG351">
        <v>0.0730718</v>
      </c>
      <c r="GH351">
        <v>32784.9</v>
      </c>
      <c r="GI351">
        <v>36050.9</v>
      </c>
      <c r="GJ351">
        <v>35275.9</v>
      </c>
      <c r="GK351">
        <v>38853</v>
      </c>
      <c r="GL351">
        <v>46443.1</v>
      </c>
      <c r="GM351">
        <v>51992.2</v>
      </c>
      <c r="GN351">
        <v>55132.4</v>
      </c>
      <c r="GO351">
        <v>62287.9</v>
      </c>
      <c r="GP351">
        <v>2.13943</v>
      </c>
      <c r="GQ351">
        <v>2.284</v>
      </c>
      <c r="GR351">
        <v>0.0976212</v>
      </c>
      <c r="GS351">
        <v>0</v>
      </c>
      <c r="GT351">
        <v>23.8154</v>
      </c>
      <c r="GU351">
        <v>999.9</v>
      </c>
      <c r="GV351">
        <v>40.282</v>
      </c>
      <c r="GW351">
        <v>26.828</v>
      </c>
      <c r="GX351">
        <v>15.7856</v>
      </c>
      <c r="GY351">
        <v>55.4658</v>
      </c>
      <c r="GZ351">
        <v>35.5409</v>
      </c>
      <c r="HA351">
        <v>2</v>
      </c>
      <c r="HB351">
        <v>0.0291895</v>
      </c>
      <c r="HC351">
        <v>0</v>
      </c>
      <c r="HD351">
        <v>20.1817</v>
      </c>
      <c r="HE351">
        <v>5.20231</v>
      </c>
      <c r="HF351">
        <v>12.0099</v>
      </c>
      <c r="HG351">
        <v>4.9757</v>
      </c>
      <c r="HH351">
        <v>3.29398</v>
      </c>
      <c r="HI351">
        <v>457.7</v>
      </c>
      <c r="HJ351">
        <v>9999</v>
      </c>
      <c r="HK351">
        <v>9999</v>
      </c>
      <c r="HL351">
        <v>8593.3</v>
      </c>
      <c r="HM351">
        <v>1.86276</v>
      </c>
      <c r="HN351">
        <v>1.86783</v>
      </c>
      <c r="HO351">
        <v>1.86753</v>
      </c>
      <c r="HP351">
        <v>1.86863</v>
      </c>
      <c r="HQ351">
        <v>1.86951</v>
      </c>
      <c r="HR351">
        <v>1.86558</v>
      </c>
      <c r="HS351">
        <v>1.86675</v>
      </c>
      <c r="HT351">
        <v>1.8681</v>
      </c>
      <c r="HU351">
        <v>5</v>
      </c>
      <c r="HV351">
        <v>0</v>
      </c>
      <c r="HW351">
        <v>0</v>
      </c>
      <c r="HX351">
        <v>0</v>
      </c>
      <c r="HY351" t="s">
        <v>423</v>
      </c>
      <c r="HZ351" t="s">
        <v>424</v>
      </c>
      <c r="IA351" t="s">
        <v>425</v>
      </c>
      <c r="IB351" t="s">
        <v>425</v>
      </c>
      <c r="IC351" t="s">
        <v>425</v>
      </c>
      <c r="ID351" t="s">
        <v>425</v>
      </c>
      <c r="IE351">
        <v>0</v>
      </c>
      <c r="IF351">
        <v>100</v>
      </c>
      <c r="IG351">
        <v>100</v>
      </c>
      <c r="IH351">
        <v>3.325</v>
      </c>
      <c r="II351">
        <v>0.0863</v>
      </c>
      <c r="IJ351">
        <v>2.1281692141418</v>
      </c>
      <c r="IK351">
        <v>0.00126289029031032</v>
      </c>
      <c r="IL351">
        <v>1.41772891061911e-08</v>
      </c>
      <c r="IM351">
        <v>3.84268295795709e-11</v>
      </c>
      <c r="IN351">
        <v>-0.00961934716735676</v>
      </c>
      <c r="IO351">
        <v>-0.0181798780298593</v>
      </c>
      <c r="IP351">
        <v>0.00198435848900387</v>
      </c>
      <c r="IQ351">
        <v>-1.69116240974151e-05</v>
      </c>
      <c r="IR351">
        <v>-3</v>
      </c>
      <c r="IS351">
        <v>2251</v>
      </c>
      <c r="IT351">
        <v>1</v>
      </c>
      <c r="IU351">
        <v>27</v>
      </c>
      <c r="IV351">
        <v>6022.4</v>
      </c>
      <c r="IW351">
        <v>6022.5</v>
      </c>
      <c r="IX351">
        <v>0.148926</v>
      </c>
      <c r="IY351">
        <v>4.99756</v>
      </c>
      <c r="IZ351">
        <v>2.24854</v>
      </c>
      <c r="JA351">
        <v>2.59644</v>
      </c>
      <c r="JB351">
        <v>1.99585</v>
      </c>
      <c r="JC351">
        <v>2.29614</v>
      </c>
      <c r="JD351">
        <v>29.8364</v>
      </c>
      <c r="JE351">
        <v>14.1583</v>
      </c>
      <c r="JF351">
        <v>2</v>
      </c>
      <c r="JG351">
        <v>621.391</v>
      </c>
      <c r="JH351">
        <v>736.398</v>
      </c>
      <c r="JI351">
        <v>26.0816</v>
      </c>
      <c r="JJ351">
        <v>27.6252</v>
      </c>
      <c r="JK351">
        <v>30.0002</v>
      </c>
      <c r="JL351">
        <v>27.5758</v>
      </c>
      <c r="JM351">
        <v>27.5163</v>
      </c>
      <c r="JN351">
        <v>-1</v>
      </c>
      <c r="JO351">
        <v>-30</v>
      </c>
      <c r="JP351">
        <v>-30</v>
      </c>
      <c r="JQ351">
        <v>-999.9</v>
      </c>
      <c r="JR351">
        <v>420.1</v>
      </c>
      <c r="JS351">
        <v>0</v>
      </c>
      <c r="JT351">
        <v>102.279</v>
      </c>
      <c r="JU351">
        <v>103.699</v>
      </c>
    </row>
    <row r="352" spans="1:281">
      <c r="A352">
        <v>336</v>
      </c>
      <c r="B352">
        <v>1654200560.1</v>
      </c>
      <c r="C352">
        <v>20103</v>
      </c>
      <c r="D352" t="s">
        <v>1095</v>
      </c>
      <c r="E352" t="s">
        <v>1096</v>
      </c>
      <c r="F352">
        <v>5</v>
      </c>
      <c r="G352" t="s">
        <v>417</v>
      </c>
      <c r="H352" t="s">
        <v>418</v>
      </c>
      <c r="I352">
        <v>1654200557.1</v>
      </c>
      <c r="J352">
        <f>(K352)/1000</f>
        <v>0</v>
      </c>
      <c r="K352">
        <f>IF(CZ352, AN352, AH352)</f>
        <v>0</v>
      </c>
      <c r="L352">
        <f>IF(CZ352, AI352, AG352)</f>
        <v>0</v>
      </c>
      <c r="M352">
        <f>DB352 - IF(AU352&gt;1, L352*CV352*100.0/(AW352*DP352), 0)</f>
        <v>0</v>
      </c>
      <c r="N352">
        <f>((T352-J352/2)*M352-L352)/(T352+J352/2)</f>
        <v>0</v>
      </c>
      <c r="O352">
        <f>N352*(DI352+DJ352)/1000.0</f>
        <v>0</v>
      </c>
      <c r="P352">
        <f>(DB352 - IF(AU352&gt;1, L352*CV352*100.0/(AW352*DP352), 0))*(DI352+DJ352)/1000.0</f>
        <v>0</v>
      </c>
      <c r="Q352">
        <f>2.0/((1/S352-1/R352)+SIGN(S352)*SQRT((1/S352-1/R352)*(1/S352-1/R352) + 4*CW352/((CW352+1)*(CW352+1))*(2*1/S352*1/R352-1/R352*1/R352)))</f>
        <v>0</v>
      </c>
      <c r="R352">
        <f>IF(LEFT(CX352,1)&lt;&gt;"0",IF(LEFT(CX352,1)="1",3.0,CY352),$D$5+$E$5*(DP352*DI352/($K$5*1000))+$F$5*(DP352*DI352/($K$5*1000))*MAX(MIN(CV352,$J$5),$I$5)*MAX(MIN(CV352,$J$5),$I$5)+$G$5*MAX(MIN(CV352,$J$5),$I$5)*(DP352*DI352/($K$5*1000))+$H$5*(DP352*DI352/($K$5*1000))*(DP352*DI352/($K$5*1000)))</f>
        <v>0</v>
      </c>
      <c r="S352">
        <f>J352*(1000-(1000*0.61365*exp(17.502*W352/(240.97+W352))/(DI352+DJ352)+DD352)/2)/(1000*0.61365*exp(17.502*W352/(240.97+W352))/(DI352+DJ352)-DD352)</f>
        <v>0</v>
      </c>
      <c r="T352">
        <f>1/((CW352+1)/(Q352/1.6)+1/(R352/1.37)) + CW352/((CW352+1)/(Q352/1.6) + CW352/(R352/1.37))</f>
        <v>0</v>
      </c>
      <c r="U352">
        <f>(CR352*CU352)</f>
        <v>0</v>
      </c>
      <c r="V352">
        <f>(DK352+(U352+2*0.95*5.67E-8*(((DK352+$B$7)+273)^4-(DK352+273)^4)-44100*J352)/(1.84*29.3*R352+8*0.95*5.67E-8*(DK352+273)^3))</f>
        <v>0</v>
      </c>
      <c r="W352">
        <f>($C$7*DL352+$D$7*DM352+$E$7*V352)</f>
        <v>0</v>
      </c>
      <c r="X352">
        <f>0.61365*exp(17.502*W352/(240.97+W352))</f>
        <v>0</v>
      </c>
      <c r="Y352">
        <f>(Z352/AA352*100)</f>
        <v>0</v>
      </c>
      <c r="Z352">
        <f>DD352*(DI352+DJ352)/1000</f>
        <v>0</v>
      </c>
      <c r="AA352">
        <f>0.61365*exp(17.502*DK352/(240.97+DK352))</f>
        <v>0</v>
      </c>
      <c r="AB352">
        <f>(X352-DD352*(DI352+DJ352)/1000)</f>
        <v>0</v>
      </c>
      <c r="AC352">
        <f>(-J352*44100)</f>
        <v>0</v>
      </c>
      <c r="AD352">
        <f>2*29.3*R352*0.92*(DK352-W352)</f>
        <v>0</v>
      </c>
      <c r="AE352">
        <f>2*0.95*5.67E-8*(((DK352+$B$7)+273)^4-(W352+273)^4)</f>
        <v>0</v>
      </c>
      <c r="AF352">
        <f>U352+AE352+AC352+AD352</f>
        <v>0</v>
      </c>
      <c r="AG352">
        <f>DH352*AU352*(DC352-DB352*(1000-AU352*DE352)/(1000-AU352*DD352))/(100*CV352)</f>
        <v>0</v>
      </c>
      <c r="AH352">
        <f>1000*DH352*AU352*(DD352-DE352)/(100*CV352*(1000-AU352*DD352))</f>
        <v>0</v>
      </c>
      <c r="AI352">
        <f>(AJ352 - AK352 - DI352*1E3/(8.314*(DK352+273.15)) * AM352/DH352 * AL352) * DH352/(100*CV352) * (1000 - DE352)/1000</f>
        <v>0</v>
      </c>
      <c r="AJ352">
        <v>884.642323134735</v>
      </c>
      <c r="AK352">
        <v>887.061066666667</v>
      </c>
      <c r="AL352">
        <v>-0.716771446879544</v>
      </c>
      <c r="AM352">
        <v>66.9187214372058</v>
      </c>
      <c r="AN352">
        <f>(AP352 - AO352 + DI352*1E3/(8.314*(DK352+273.15)) * AR352/DH352 * AQ352) * DH352/(100*CV352) * 1000/(1000 - AP352)</f>
        <v>0</v>
      </c>
      <c r="AO352">
        <v>14.2798786120844</v>
      </c>
      <c r="AP352">
        <v>14.3592739393939</v>
      </c>
      <c r="AQ352">
        <v>-0.0307445093138273</v>
      </c>
      <c r="AR352">
        <v>78.3317993378025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MAX(0,($B$13+$C$13*DP352)/(1+$D$13*DP352)*DI352/(DK352+273)*$E$13)</f>
        <v>0</v>
      </c>
      <c r="AX352" t="s">
        <v>419</v>
      </c>
      <c r="AY352" t="s">
        <v>419</v>
      </c>
      <c r="AZ352">
        <v>0</v>
      </c>
      <c r="BA352">
        <v>0</v>
      </c>
      <c r="BB352">
        <f>1-AZ352/BA352</f>
        <v>0</v>
      </c>
      <c r="BC352">
        <v>0</v>
      </c>
      <c r="BD352" t="s">
        <v>419</v>
      </c>
      <c r="BE352" t="s">
        <v>419</v>
      </c>
      <c r="BF352">
        <v>0</v>
      </c>
      <c r="BG352">
        <v>0</v>
      </c>
      <c r="BH352">
        <f>1-BF352/BG352</f>
        <v>0</v>
      </c>
      <c r="BI352">
        <v>0.5</v>
      </c>
      <c r="BJ352">
        <f>CS352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419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f>$B$11*DQ352+$C$11*DR352+$F$11*EC352*(1-EF352)</f>
        <v>0</v>
      </c>
      <c r="CS352">
        <f>CR352*CT352</f>
        <v>0</v>
      </c>
      <c r="CT352">
        <f>($B$11*$D$9+$C$11*$D$9+$F$11*((EP352+EH352)/MAX(EP352+EH352+EQ352, 0.1)*$I$9+EQ352/MAX(EP352+EH352+EQ352, 0.1)*$J$9))/($B$11+$C$11+$F$11)</f>
        <v>0</v>
      </c>
      <c r="CU352">
        <f>($B$11*$K$9+$C$11*$K$9+$F$11*((EP352+EH352)/MAX(EP352+EH352+EQ352, 0.1)*$P$9+EQ352/MAX(EP352+EH352+EQ352, 0.1)*$Q$9))/($B$11+$C$11+$F$11)</f>
        <v>0</v>
      </c>
      <c r="CV352">
        <v>6</v>
      </c>
      <c r="CW352">
        <v>0.5</v>
      </c>
      <c r="CX352" t="s">
        <v>420</v>
      </c>
      <c r="CY352">
        <v>2</v>
      </c>
      <c r="CZ352" t="b">
        <v>1</v>
      </c>
      <c r="DA352">
        <v>1654200557.1</v>
      </c>
      <c r="DB352">
        <v>876.079272727273</v>
      </c>
      <c r="DC352">
        <v>872.474545454546</v>
      </c>
      <c r="DD352">
        <v>14.3956454545455</v>
      </c>
      <c r="DE352">
        <v>14.3099818181818</v>
      </c>
      <c r="DF352">
        <v>872.812363636364</v>
      </c>
      <c r="DG352">
        <v>14.3086636363636</v>
      </c>
      <c r="DH352">
        <v>599.979727272727</v>
      </c>
      <c r="DI352">
        <v>90.4190636363636</v>
      </c>
      <c r="DJ352">
        <v>0.0997502727272727</v>
      </c>
      <c r="DK352">
        <v>25.8052545454545</v>
      </c>
      <c r="DL352">
        <v>25.4154272727273</v>
      </c>
      <c r="DM352">
        <v>999.9</v>
      </c>
      <c r="DN352">
        <v>0</v>
      </c>
      <c r="DO352">
        <v>0</v>
      </c>
      <c r="DP352">
        <v>10013.7381818182</v>
      </c>
      <c r="DQ352">
        <v>0</v>
      </c>
      <c r="DR352">
        <v>919.407272727273</v>
      </c>
      <c r="DS352">
        <v>3.60469818181818</v>
      </c>
      <c r="DT352">
        <v>888.875272727273</v>
      </c>
      <c r="DU352">
        <v>885.140727272727</v>
      </c>
      <c r="DV352">
        <v>0.0856566409090909</v>
      </c>
      <c r="DW352">
        <v>872.474545454546</v>
      </c>
      <c r="DX352">
        <v>14.3099818181818</v>
      </c>
      <c r="DY352">
        <v>1.30164181818182</v>
      </c>
      <c r="DZ352">
        <v>1.29389727272727</v>
      </c>
      <c r="EA352">
        <v>10.8177727272727</v>
      </c>
      <c r="EB352">
        <v>10.7277181818182</v>
      </c>
      <c r="EC352">
        <v>0</v>
      </c>
      <c r="ED352">
        <v>0</v>
      </c>
      <c r="EE352">
        <v>0</v>
      </c>
      <c r="EF352">
        <v>0</v>
      </c>
      <c r="EG352">
        <v>4.95454545454545</v>
      </c>
      <c r="EH352">
        <v>0</v>
      </c>
      <c r="EI352">
        <v>37.2727272727273</v>
      </c>
      <c r="EJ352">
        <v>-1</v>
      </c>
      <c r="EK352">
        <v>34.562</v>
      </c>
      <c r="EL352">
        <v>40.6700909090909</v>
      </c>
      <c r="EM352">
        <v>36.8578181818182</v>
      </c>
      <c r="EN352">
        <v>40.5963636363636</v>
      </c>
      <c r="EO352">
        <v>35.812</v>
      </c>
      <c r="EP352">
        <v>0</v>
      </c>
      <c r="EQ352">
        <v>0</v>
      </c>
      <c r="ER352">
        <v>0</v>
      </c>
      <c r="ES352">
        <v>1654200561.7</v>
      </c>
      <c r="ET352">
        <v>0</v>
      </c>
      <c r="EU352">
        <v>2.94230769230769</v>
      </c>
      <c r="EV352">
        <v>44.3589749819733</v>
      </c>
      <c r="EW352">
        <v>29.5384618776711</v>
      </c>
      <c r="EX352">
        <v>32.9615384615385</v>
      </c>
      <c r="EY352">
        <v>15</v>
      </c>
      <c r="EZ352">
        <v>0</v>
      </c>
      <c r="FA352" t="s">
        <v>421</v>
      </c>
      <c r="FB352">
        <v>1653839153.1</v>
      </c>
      <c r="FC352">
        <v>1653839148.6</v>
      </c>
      <c r="FD352">
        <v>0</v>
      </c>
      <c r="FE352">
        <v>0.832</v>
      </c>
      <c r="FF352">
        <v>0.044</v>
      </c>
      <c r="FG352">
        <v>2.673</v>
      </c>
      <c r="FH352">
        <v>0.008</v>
      </c>
      <c r="FI352">
        <v>427</v>
      </c>
      <c r="FJ352">
        <v>11</v>
      </c>
      <c r="FK352">
        <v>0.49</v>
      </c>
      <c r="FL352">
        <v>0.23</v>
      </c>
      <c r="FM352">
        <v>3.524843</v>
      </c>
      <c r="FN352">
        <v>-0.391318798665182</v>
      </c>
      <c r="FO352">
        <v>0.206156336342916</v>
      </c>
      <c r="FP352">
        <v>-1</v>
      </c>
      <c r="FQ352">
        <v>1.72</v>
      </c>
      <c r="FR352">
        <v>41.7307697420525</v>
      </c>
      <c r="FS352">
        <v>11.4534536276182</v>
      </c>
      <c r="FT352">
        <v>0</v>
      </c>
      <c r="FU352">
        <v>0.0594399883333333</v>
      </c>
      <c r="FV352">
        <v>1.24771924671858</v>
      </c>
      <c r="FW352">
        <v>0.161610888687324</v>
      </c>
      <c r="FX352">
        <v>0</v>
      </c>
      <c r="FY352">
        <v>0</v>
      </c>
      <c r="FZ352">
        <v>2</v>
      </c>
      <c r="GA352" t="s">
        <v>422</v>
      </c>
      <c r="GB352">
        <v>3.2042</v>
      </c>
      <c r="GC352">
        <v>2.75479</v>
      </c>
      <c r="GD352">
        <v>0.152528</v>
      </c>
      <c r="GE352">
        <v>0.152527</v>
      </c>
      <c r="GF352">
        <v>0.0717274</v>
      </c>
      <c r="GG352">
        <v>0.0731048</v>
      </c>
      <c r="GH352">
        <v>32982.6</v>
      </c>
      <c r="GI352">
        <v>36266</v>
      </c>
      <c r="GJ352">
        <v>35275.8</v>
      </c>
      <c r="GK352">
        <v>38853.7</v>
      </c>
      <c r="GL352">
        <v>46442.1</v>
      </c>
      <c r="GM352">
        <v>51991.3</v>
      </c>
      <c r="GN352">
        <v>55131.7</v>
      </c>
      <c r="GO352">
        <v>62289.3</v>
      </c>
      <c r="GP352">
        <v>2.13943</v>
      </c>
      <c r="GQ352">
        <v>2.28385</v>
      </c>
      <c r="GR352">
        <v>0.0980012</v>
      </c>
      <c r="GS352">
        <v>0</v>
      </c>
      <c r="GT352">
        <v>23.8104</v>
      </c>
      <c r="GU352">
        <v>999.9</v>
      </c>
      <c r="GV352">
        <v>40.16</v>
      </c>
      <c r="GW352">
        <v>26.848</v>
      </c>
      <c r="GX352">
        <v>15.754</v>
      </c>
      <c r="GY352">
        <v>55.3458</v>
      </c>
      <c r="GZ352">
        <v>35.4407</v>
      </c>
      <c r="HA352">
        <v>2</v>
      </c>
      <c r="HB352">
        <v>0.0293293</v>
      </c>
      <c r="HC352">
        <v>0</v>
      </c>
      <c r="HD352">
        <v>20.1817</v>
      </c>
      <c r="HE352">
        <v>5.20217</v>
      </c>
      <c r="HF352">
        <v>12.0098</v>
      </c>
      <c r="HG352">
        <v>4.9758</v>
      </c>
      <c r="HH352">
        <v>3.29395</v>
      </c>
      <c r="HI352">
        <v>457.7</v>
      </c>
      <c r="HJ352">
        <v>9999</v>
      </c>
      <c r="HK352">
        <v>9999</v>
      </c>
      <c r="HL352">
        <v>8593.3</v>
      </c>
      <c r="HM352">
        <v>1.86277</v>
      </c>
      <c r="HN352">
        <v>1.86783</v>
      </c>
      <c r="HO352">
        <v>1.86756</v>
      </c>
      <c r="HP352">
        <v>1.86865</v>
      </c>
      <c r="HQ352">
        <v>1.86952</v>
      </c>
      <c r="HR352">
        <v>1.86557</v>
      </c>
      <c r="HS352">
        <v>1.86676</v>
      </c>
      <c r="HT352">
        <v>1.86813</v>
      </c>
      <c r="HU352">
        <v>5</v>
      </c>
      <c r="HV352">
        <v>0</v>
      </c>
      <c r="HW352">
        <v>0</v>
      </c>
      <c r="HX352">
        <v>0</v>
      </c>
      <c r="HY352" t="s">
        <v>423</v>
      </c>
      <c r="HZ352" t="s">
        <v>424</v>
      </c>
      <c r="IA352" t="s">
        <v>425</v>
      </c>
      <c r="IB352" t="s">
        <v>425</v>
      </c>
      <c r="IC352" t="s">
        <v>425</v>
      </c>
      <c r="ID352" t="s">
        <v>425</v>
      </c>
      <c r="IE352">
        <v>0</v>
      </c>
      <c r="IF352">
        <v>100</v>
      </c>
      <c r="IG352">
        <v>100</v>
      </c>
      <c r="IH352">
        <v>3.264</v>
      </c>
      <c r="II352">
        <v>0.0862</v>
      </c>
      <c r="IJ352">
        <v>2.1281692141418</v>
      </c>
      <c r="IK352">
        <v>0.00126289029031032</v>
      </c>
      <c r="IL352">
        <v>1.41772891061911e-08</v>
      </c>
      <c r="IM352">
        <v>3.84268295795709e-11</v>
      </c>
      <c r="IN352">
        <v>-0.00961934716735676</v>
      </c>
      <c r="IO352">
        <v>-0.0181798780298593</v>
      </c>
      <c r="IP352">
        <v>0.00198435848900387</v>
      </c>
      <c r="IQ352">
        <v>-1.69116240974151e-05</v>
      </c>
      <c r="IR352">
        <v>-3</v>
      </c>
      <c r="IS352">
        <v>2251</v>
      </c>
      <c r="IT352">
        <v>1</v>
      </c>
      <c r="IU352">
        <v>27</v>
      </c>
      <c r="IV352">
        <v>6023.4</v>
      </c>
      <c r="IW352">
        <v>6023.5</v>
      </c>
      <c r="IX352">
        <v>0.147705</v>
      </c>
      <c r="IY352">
        <v>4.99756</v>
      </c>
      <c r="IZ352">
        <v>2.24854</v>
      </c>
      <c r="JA352">
        <v>2.59644</v>
      </c>
      <c r="JB352">
        <v>1.99585</v>
      </c>
      <c r="JC352">
        <v>2.33398</v>
      </c>
      <c r="JD352">
        <v>29.8578</v>
      </c>
      <c r="JE352">
        <v>14.1583</v>
      </c>
      <c r="JF352">
        <v>2</v>
      </c>
      <c r="JG352">
        <v>621.41</v>
      </c>
      <c r="JH352">
        <v>736.295</v>
      </c>
      <c r="JI352">
        <v>26.0833</v>
      </c>
      <c r="JJ352">
        <v>27.6276</v>
      </c>
      <c r="JK352">
        <v>30</v>
      </c>
      <c r="JL352">
        <v>27.5774</v>
      </c>
      <c r="JM352">
        <v>27.5186</v>
      </c>
      <c r="JN352">
        <v>-1</v>
      </c>
      <c r="JO352">
        <v>-30</v>
      </c>
      <c r="JP352">
        <v>-30</v>
      </c>
      <c r="JQ352">
        <v>-999.9</v>
      </c>
      <c r="JR352">
        <v>420.1</v>
      </c>
      <c r="JS352">
        <v>0</v>
      </c>
      <c r="JT352">
        <v>102.278</v>
      </c>
      <c r="JU352">
        <v>103.701</v>
      </c>
    </row>
    <row r="353" spans="1:281">
      <c r="A353">
        <v>337</v>
      </c>
      <c r="B353">
        <v>1654200620.1</v>
      </c>
      <c r="C353">
        <v>20163</v>
      </c>
      <c r="D353" t="s">
        <v>1097</v>
      </c>
      <c r="E353" t="s">
        <v>1098</v>
      </c>
      <c r="F353">
        <v>5</v>
      </c>
      <c r="G353" t="s">
        <v>417</v>
      </c>
      <c r="H353" t="s">
        <v>418</v>
      </c>
      <c r="I353">
        <v>1654200617.1</v>
      </c>
      <c r="J353">
        <f>(K353)/1000</f>
        <v>0</v>
      </c>
      <c r="K353">
        <f>IF(CZ353, AN353, AH353)</f>
        <v>0</v>
      </c>
      <c r="L353">
        <f>IF(CZ353, AI353, AG353)</f>
        <v>0</v>
      </c>
      <c r="M353">
        <f>DB353 - IF(AU353&gt;1, L353*CV353*100.0/(AW353*DP353), 0)</f>
        <v>0</v>
      </c>
      <c r="N353">
        <f>((T353-J353/2)*M353-L353)/(T353+J353/2)</f>
        <v>0</v>
      </c>
      <c r="O353">
        <f>N353*(DI353+DJ353)/1000.0</f>
        <v>0</v>
      </c>
      <c r="P353">
        <f>(DB353 - IF(AU353&gt;1, L353*CV353*100.0/(AW353*DP353), 0))*(DI353+DJ353)/1000.0</f>
        <v>0</v>
      </c>
      <c r="Q353">
        <f>2.0/((1/S353-1/R353)+SIGN(S353)*SQRT((1/S353-1/R353)*(1/S353-1/R353) + 4*CW353/((CW353+1)*(CW353+1))*(2*1/S353*1/R353-1/R353*1/R353)))</f>
        <v>0</v>
      </c>
      <c r="R353">
        <f>IF(LEFT(CX353,1)&lt;&gt;"0",IF(LEFT(CX353,1)="1",3.0,CY353),$D$5+$E$5*(DP353*DI353/($K$5*1000))+$F$5*(DP353*DI353/($K$5*1000))*MAX(MIN(CV353,$J$5),$I$5)*MAX(MIN(CV353,$J$5),$I$5)+$G$5*MAX(MIN(CV353,$J$5),$I$5)*(DP353*DI353/($K$5*1000))+$H$5*(DP353*DI353/($K$5*1000))*(DP353*DI353/($K$5*1000)))</f>
        <v>0</v>
      </c>
      <c r="S353">
        <f>J353*(1000-(1000*0.61365*exp(17.502*W353/(240.97+W353))/(DI353+DJ353)+DD353)/2)/(1000*0.61365*exp(17.502*W353/(240.97+W353))/(DI353+DJ353)-DD353)</f>
        <v>0</v>
      </c>
      <c r="T353">
        <f>1/((CW353+1)/(Q353/1.6)+1/(R353/1.37)) + CW353/((CW353+1)/(Q353/1.6) + CW353/(R353/1.37))</f>
        <v>0</v>
      </c>
      <c r="U353">
        <f>(CR353*CU353)</f>
        <v>0</v>
      </c>
      <c r="V353">
        <f>(DK353+(U353+2*0.95*5.67E-8*(((DK353+$B$7)+273)^4-(DK353+273)^4)-44100*J353)/(1.84*29.3*R353+8*0.95*5.67E-8*(DK353+273)^3))</f>
        <v>0</v>
      </c>
      <c r="W353">
        <f>($C$7*DL353+$D$7*DM353+$E$7*V353)</f>
        <v>0</v>
      </c>
      <c r="X353">
        <f>0.61365*exp(17.502*W353/(240.97+W353))</f>
        <v>0</v>
      </c>
      <c r="Y353">
        <f>(Z353/AA353*100)</f>
        <v>0</v>
      </c>
      <c r="Z353">
        <f>DD353*(DI353+DJ353)/1000</f>
        <v>0</v>
      </c>
      <c r="AA353">
        <f>0.61365*exp(17.502*DK353/(240.97+DK353))</f>
        <v>0</v>
      </c>
      <c r="AB353">
        <f>(X353-DD353*(DI353+DJ353)/1000)</f>
        <v>0</v>
      </c>
      <c r="AC353">
        <f>(-J353*44100)</f>
        <v>0</v>
      </c>
      <c r="AD353">
        <f>2*29.3*R353*0.92*(DK353-W353)</f>
        <v>0</v>
      </c>
      <c r="AE353">
        <f>2*0.95*5.67E-8*(((DK353+$B$7)+273)^4-(W353+273)^4)</f>
        <v>0</v>
      </c>
      <c r="AF353">
        <f>U353+AE353+AC353+AD353</f>
        <v>0</v>
      </c>
      <c r="AG353">
        <f>DH353*AU353*(DC353-DB353*(1000-AU353*DE353)/(1000-AU353*DD353))/(100*CV353)</f>
        <v>0</v>
      </c>
      <c r="AH353">
        <f>1000*DH353*AU353*(DD353-DE353)/(100*CV353*(1000-AU353*DD353))</f>
        <v>0</v>
      </c>
      <c r="AI353">
        <f>(AJ353 - AK353 - DI353*1E3/(8.314*(DK353+273.15)) * AM353/DH353 * AL353) * DH353/(100*CV353) * (1000 - DE353)/1000</f>
        <v>0</v>
      </c>
      <c r="AJ353">
        <v>928.017890993894</v>
      </c>
      <c r="AK353">
        <v>928.241115151515</v>
      </c>
      <c r="AL353">
        <v>-0.239692989628764</v>
      </c>
      <c r="AM353">
        <v>66.9187214372058</v>
      </c>
      <c r="AN353">
        <f>(AP353 - AO353 + DI353*1E3/(8.314*(DK353+273.15)) * AR353/DH353 * AQ353) * DH353/(100*CV353) * 1000/(1000 - AP353)</f>
        <v>0</v>
      </c>
      <c r="AO353">
        <v>14.2500230138631</v>
      </c>
      <c r="AP353">
        <v>14.3647339393939</v>
      </c>
      <c r="AQ353">
        <v>-0.0379231005332441</v>
      </c>
      <c r="AR353">
        <v>78.3317993378025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MAX(0,($B$13+$C$13*DP353)/(1+$D$13*DP353)*DI353/(DK353+273)*$E$13)</f>
        <v>0</v>
      </c>
      <c r="AX353" t="s">
        <v>419</v>
      </c>
      <c r="AY353" t="s">
        <v>419</v>
      </c>
      <c r="AZ353">
        <v>0</v>
      </c>
      <c r="BA353">
        <v>0</v>
      </c>
      <c r="BB353">
        <f>1-AZ353/BA353</f>
        <v>0</v>
      </c>
      <c r="BC353">
        <v>0</v>
      </c>
      <c r="BD353" t="s">
        <v>419</v>
      </c>
      <c r="BE353" t="s">
        <v>419</v>
      </c>
      <c r="BF353">
        <v>0</v>
      </c>
      <c r="BG353">
        <v>0</v>
      </c>
      <c r="BH353">
        <f>1-BF353/BG353</f>
        <v>0</v>
      </c>
      <c r="BI353">
        <v>0.5</v>
      </c>
      <c r="BJ353">
        <f>CS353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419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f>$B$11*DQ353+$C$11*DR353+$F$11*EC353*(1-EF353)</f>
        <v>0</v>
      </c>
      <c r="CS353">
        <f>CR353*CT353</f>
        <v>0</v>
      </c>
      <c r="CT353">
        <f>($B$11*$D$9+$C$11*$D$9+$F$11*((EP353+EH353)/MAX(EP353+EH353+EQ353, 0.1)*$I$9+EQ353/MAX(EP353+EH353+EQ353, 0.1)*$J$9))/($B$11+$C$11+$F$11)</f>
        <v>0</v>
      </c>
      <c r="CU353">
        <f>($B$11*$K$9+$C$11*$K$9+$F$11*((EP353+EH353)/MAX(EP353+EH353+EQ353, 0.1)*$P$9+EQ353/MAX(EP353+EH353+EQ353, 0.1)*$Q$9))/($B$11+$C$11+$F$11)</f>
        <v>0</v>
      </c>
      <c r="CV353">
        <v>6</v>
      </c>
      <c r="CW353">
        <v>0.5</v>
      </c>
      <c r="CX353" t="s">
        <v>420</v>
      </c>
      <c r="CY353">
        <v>2</v>
      </c>
      <c r="CZ353" t="b">
        <v>1</v>
      </c>
      <c r="DA353">
        <v>1654200617.1</v>
      </c>
      <c r="DB353">
        <v>915.385636363636</v>
      </c>
      <c r="DC353">
        <v>915.134818181818</v>
      </c>
      <c r="DD353">
        <v>14.4180272727273</v>
      </c>
      <c r="DE353">
        <v>14.2873545454545</v>
      </c>
      <c r="DF353">
        <v>912.064636363636</v>
      </c>
      <c r="DG353">
        <v>14.3304181818182</v>
      </c>
      <c r="DH353">
        <v>600.001454545455</v>
      </c>
      <c r="DI353">
        <v>90.4186818181818</v>
      </c>
      <c r="DJ353">
        <v>0.0999324454545454</v>
      </c>
      <c r="DK353">
        <v>25.8205818181818</v>
      </c>
      <c r="DL353">
        <v>25.4339272727273</v>
      </c>
      <c r="DM353">
        <v>999.9</v>
      </c>
      <c r="DN353">
        <v>0</v>
      </c>
      <c r="DO353">
        <v>0</v>
      </c>
      <c r="DP353">
        <v>10000.2327272727</v>
      </c>
      <c r="DQ353">
        <v>0</v>
      </c>
      <c r="DR353">
        <v>919.442090909091</v>
      </c>
      <c r="DS353">
        <v>0.250993436363636</v>
      </c>
      <c r="DT353">
        <v>928.776636363636</v>
      </c>
      <c r="DU353">
        <v>928.399</v>
      </c>
      <c r="DV353">
        <v>0.130661127272727</v>
      </c>
      <c r="DW353">
        <v>915.134818181818</v>
      </c>
      <c r="DX353">
        <v>14.2873545454545</v>
      </c>
      <c r="DY353">
        <v>1.30365818181818</v>
      </c>
      <c r="DZ353">
        <v>1.29184454545455</v>
      </c>
      <c r="EA353">
        <v>10.8410363636364</v>
      </c>
      <c r="EB353">
        <v>10.7039090909091</v>
      </c>
      <c r="EC353">
        <v>0</v>
      </c>
      <c r="ED353">
        <v>0</v>
      </c>
      <c r="EE353">
        <v>0</v>
      </c>
      <c r="EF353">
        <v>0</v>
      </c>
      <c r="EG353">
        <v>0.181818181818182</v>
      </c>
      <c r="EH353">
        <v>0</v>
      </c>
      <c r="EI353">
        <v>33.5</v>
      </c>
      <c r="EJ353">
        <v>-3.86363636363636</v>
      </c>
      <c r="EK353">
        <v>34.687</v>
      </c>
      <c r="EL353">
        <v>40.9942727272727</v>
      </c>
      <c r="EM353">
        <v>37</v>
      </c>
      <c r="EN353">
        <v>41.1020909090909</v>
      </c>
      <c r="EO353">
        <v>35.9885454545455</v>
      </c>
      <c r="EP353">
        <v>0</v>
      </c>
      <c r="EQ353">
        <v>0</v>
      </c>
      <c r="ER353">
        <v>0</v>
      </c>
      <c r="ES353">
        <v>1654200621.7</v>
      </c>
      <c r="ET353">
        <v>0</v>
      </c>
      <c r="EU353">
        <v>-1.28846153846154</v>
      </c>
      <c r="EV353">
        <v>-0.598290937163486</v>
      </c>
      <c r="EW353">
        <v>27.5042742366732</v>
      </c>
      <c r="EX353">
        <v>32.0961538461538</v>
      </c>
      <c r="EY353">
        <v>15</v>
      </c>
      <c r="EZ353">
        <v>0</v>
      </c>
      <c r="FA353" t="s">
        <v>421</v>
      </c>
      <c r="FB353">
        <v>1653839153.1</v>
      </c>
      <c r="FC353">
        <v>1653839148.6</v>
      </c>
      <c r="FD353">
        <v>0</v>
      </c>
      <c r="FE353">
        <v>0.832</v>
      </c>
      <c r="FF353">
        <v>0.044</v>
      </c>
      <c r="FG353">
        <v>2.673</v>
      </c>
      <c r="FH353">
        <v>0.008</v>
      </c>
      <c r="FI353">
        <v>427</v>
      </c>
      <c r="FJ353">
        <v>11</v>
      </c>
      <c r="FK353">
        <v>0.49</v>
      </c>
      <c r="FL353">
        <v>0.23</v>
      </c>
      <c r="FM353">
        <v>-4.45762757333333</v>
      </c>
      <c r="FN353">
        <v>99.9416345165739</v>
      </c>
      <c r="FO353">
        <v>11.2966438077243</v>
      </c>
      <c r="FP353">
        <v>-1</v>
      </c>
      <c r="FQ353">
        <v>-0.88</v>
      </c>
      <c r="FR353">
        <v>20.8461535837524</v>
      </c>
      <c r="FS353">
        <v>9.57421537255142</v>
      </c>
      <c r="FT353">
        <v>0</v>
      </c>
      <c r="FU353">
        <v>0.0994275423333333</v>
      </c>
      <c r="FV353">
        <v>1.24380991902113</v>
      </c>
      <c r="FW353">
        <v>0.156958662174331</v>
      </c>
      <c r="FX353">
        <v>0</v>
      </c>
      <c r="FY353">
        <v>0</v>
      </c>
      <c r="FZ353">
        <v>2</v>
      </c>
      <c r="GA353" t="s">
        <v>422</v>
      </c>
      <c r="GB353">
        <v>3.20429</v>
      </c>
      <c r="GC353">
        <v>2.75484</v>
      </c>
      <c r="GD353">
        <v>0.157142</v>
      </c>
      <c r="GE353">
        <v>0.157362</v>
      </c>
      <c r="GF353">
        <v>0.0717373</v>
      </c>
      <c r="GG353">
        <v>0.0730354</v>
      </c>
      <c r="GH353">
        <v>32802.6</v>
      </c>
      <c r="GI353">
        <v>36058.7</v>
      </c>
      <c r="GJ353">
        <v>35275.3</v>
      </c>
      <c r="GK353">
        <v>38853.3</v>
      </c>
      <c r="GL353">
        <v>46441.2</v>
      </c>
      <c r="GM353">
        <v>51994.9</v>
      </c>
      <c r="GN353">
        <v>55131.2</v>
      </c>
      <c r="GO353">
        <v>62288.7</v>
      </c>
      <c r="GP353">
        <v>2.13965</v>
      </c>
      <c r="GQ353">
        <v>2.28363</v>
      </c>
      <c r="GR353">
        <v>0.098072</v>
      </c>
      <c r="GS353">
        <v>0</v>
      </c>
      <c r="GT353">
        <v>23.8214</v>
      </c>
      <c r="GU353">
        <v>999.9</v>
      </c>
      <c r="GV353">
        <v>40.136</v>
      </c>
      <c r="GW353">
        <v>26.898</v>
      </c>
      <c r="GX353">
        <v>15.7931</v>
      </c>
      <c r="GY353">
        <v>55.6458</v>
      </c>
      <c r="GZ353">
        <v>35.5048</v>
      </c>
      <c r="HA353">
        <v>2</v>
      </c>
      <c r="HB353">
        <v>0.0289888</v>
      </c>
      <c r="HC353">
        <v>0</v>
      </c>
      <c r="HD353">
        <v>20.1815</v>
      </c>
      <c r="HE353">
        <v>5.19917</v>
      </c>
      <c r="HF353">
        <v>12.0099</v>
      </c>
      <c r="HG353">
        <v>4.9757</v>
      </c>
      <c r="HH353">
        <v>3.294</v>
      </c>
      <c r="HI353">
        <v>457.7</v>
      </c>
      <c r="HJ353">
        <v>9999</v>
      </c>
      <c r="HK353">
        <v>9999</v>
      </c>
      <c r="HL353">
        <v>8593.3</v>
      </c>
      <c r="HM353">
        <v>1.86277</v>
      </c>
      <c r="HN353">
        <v>1.86783</v>
      </c>
      <c r="HO353">
        <v>1.86754</v>
      </c>
      <c r="HP353">
        <v>1.86863</v>
      </c>
      <c r="HQ353">
        <v>1.86954</v>
      </c>
      <c r="HR353">
        <v>1.86556</v>
      </c>
      <c r="HS353">
        <v>1.86676</v>
      </c>
      <c r="HT353">
        <v>1.86807</v>
      </c>
      <c r="HU353">
        <v>5</v>
      </c>
      <c r="HV353">
        <v>0</v>
      </c>
      <c r="HW353">
        <v>0</v>
      </c>
      <c r="HX353">
        <v>0</v>
      </c>
      <c r="HY353" t="s">
        <v>423</v>
      </c>
      <c r="HZ353" t="s">
        <v>424</v>
      </c>
      <c r="IA353" t="s">
        <v>425</v>
      </c>
      <c r="IB353" t="s">
        <v>425</v>
      </c>
      <c r="IC353" t="s">
        <v>425</v>
      </c>
      <c r="ID353" t="s">
        <v>425</v>
      </c>
      <c r="IE353">
        <v>0</v>
      </c>
      <c r="IF353">
        <v>100</v>
      </c>
      <c r="IG353">
        <v>100</v>
      </c>
      <c r="IH353">
        <v>3.321</v>
      </c>
      <c r="II353">
        <v>0.0864</v>
      </c>
      <c r="IJ353">
        <v>2.1281692141418</v>
      </c>
      <c r="IK353">
        <v>0.00126289029031032</v>
      </c>
      <c r="IL353">
        <v>1.41772891061911e-08</v>
      </c>
      <c r="IM353">
        <v>3.84268295795709e-11</v>
      </c>
      <c r="IN353">
        <v>-0.00961934716735676</v>
      </c>
      <c r="IO353">
        <v>-0.0181798780298593</v>
      </c>
      <c r="IP353">
        <v>0.00198435848900387</v>
      </c>
      <c r="IQ353">
        <v>-1.69116240974151e-05</v>
      </c>
      <c r="IR353">
        <v>-3</v>
      </c>
      <c r="IS353">
        <v>2251</v>
      </c>
      <c r="IT353">
        <v>1</v>
      </c>
      <c r="IU353">
        <v>27</v>
      </c>
      <c r="IV353">
        <v>6024.4</v>
      </c>
      <c r="IW353">
        <v>6024.5</v>
      </c>
      <c r="IX353">
        <v>0.148926</v>
      </c>
      <c r="IY353">
        <v>4.99756</v>
      </c>
      <c r="IZ353">
        <v>2.24854</v>
      </c>
      <c r="JA353">
        <v>2.59644</v>
      </c>
      <c r="JB353">
        <v>1.99585</v>
      </c>
      <c r="JC353">
        <v>2.38892</v>
      </c>
      <c r="JD353">
        <v>29.8792</v>
      </c>
      <c r="JE353">
        <v>14.1583</v>
      </c>
      <c r="JF353">
        <v>2</v>
      </c>
      <c r="JG353">
        <v>621.613</v>
      </c>
      <c r="JH353">
        <v>736.108</v>
      </c>
      <c r="JI353">
        <v>26.0868</v>
      </c>
      <c r="JJ353">
        <v>27.6276</v>
      </c>
      <c r="JK353">
        <v>30</v>
      </c>
      <c r="JL353">
        <v>27.5797</v>
      </c>
      <c r="JM353">
        <v>27.5198</v>
      </c>
      <c r="JN353">
        <v>-1</v>
      </c>
      <c r="JO353">
        <v>-30</v>
      </c>
      <c r="JP353">
        <v>-30</v>
      </c>
      <c r="JQ353">
        <v>-999.9</v>
      </c>
      <c r="JR353">
        <v>420.1</v>
      </c>
      <c r="JS353">
        <v>0</v>
      </c>
      <c r="JT353">
        <v>102.277</v>
      </c>
      <c r="JU353">
        <v>103.7</v>
      </c>
    </row>
    <row r="354" spans="1:281">
      <c r="A354">
        <v>338</v>
      </c>
      <c r="B354">
        <v>1654200680.1</v>
      </c>
      <c r="C354">
        <v>20223</v>
      </c>
      <c r="D354" t="s">
        <v>1099</v>
      </c>
      <c r="E354" t="s">
        <v>1100</v>
      </c>
      <c r="F354">
        <v>5</v>
      </c>
      <c r="G354" t="s">
        <v>417</v>
      </c>
      <c r="H354" t="s">
        <v>418</v>
      </c>
      <c r="I354">
        <v>1654200677.1</v>
      </c>
      <c r="J354">
        <f>(K354)/1000</f>
        <v>0</v>
      </c>
      <c r="K354">
        <f>IF(CZ354, AN354, AH354)</f>
        <v>0</v>
      </c>
      <c r="L354">
        <f>IF(CZ354, AI354, AG354)</f>
        <v>0</v>
      </c>
      <c r="M354">
        <f>DB354 - IF(AU354&gt;1, L354*CV354*100.0/(AW354*DP354), 0)</f>
        <v>0</v>
      </c>
      <c r="N354">
        <f>((T354-J354/2)*M354-L354)/(T354+J354/2)</f>
        <v>0</v>
      </c>
      <c r="O354">
        <f>N354*(DI354+DJ354)/1000.0</f>
        <v>0</v>
      </c>
      <c r="P354">
        <f>(DB354 - IF(AU354&gt;1, L354*CV354*100.0/(AW354*DP354), 0))*(DI354+DJ354)/1000.0</f>
        <v>0</v>
      </c>
      <c r="Q354">
        <f>2.0/((1/S354-1/R354)+SIGN(S354)*SQRT((1/S354-1/R354)*(1/S354-1/R354) + 4*CW354/((CW354+1)*(CW354+1))*(2*1/S354*1/R354-1/R354*1/R354)))</f>
        <v>0</v>
      </c>
      <c r="R354">
        <f>IF(LEFT(CX354,1)&lt;&gt;"0",IF(LEFT(CX354,1)="1",3.0,CY354),$D$5+$E$5*(DP354*DI354/($K$5*1000))+$F$5*(DP354*DI354/($K$5*1000))*MAX(MIN(CV354,$J$5),$I$5)*MAX(MIN(CV354,$J$5),$I$5)+$G$5*MAX(MIN(CV354,$J$5),$I$5)*(DP354*DI354/($K$5*1000))+$H$5*(DP354*DI354/($K$5*1000))*(DP354*DI354/($K$5*1000)))</f>
        <v>0</v>
      </c>
      <c r="S354">
        <f>J354*(1000-(1000*0.61365*exp(17.502*W354/(240.97+W354))/(DI354+DJ354)+DD354)/2)/(1000*0.61365*exp(17.502*W354/(240.97+W354))/(DI354+DJ354)-DD354)</f>
        <v>0</v>
      </c>
      <c r="T354">
        <f>1/((CW354+1)/(Q354/1.6)+1/(R354/1.37)) + CW354/((CW354+1)/(Q354/1.6) + CW354/(R354/1.37))</f>
        <v>0</v>
      </c>
      <c r="U354">
        <f>(CR354*CU354)</f>
        <v>0</v>
      </c>
      <c r="V354">
        <f>(DK354+(U354+2*0.95*5.67E-8*(((DK354+$B$7)+273)^4-(DK354+273)^4)-44100*J354)/(1.84*29.3*R354+8*0.95*5.67E-8*(DK354+273)^3))</f>
        <v>0</v>
      </c>
      <c r="W354">
        <f>($C$7*DL354+$D$7*DM354+$E$7*V354)</f>
        <v>0</v>
      </c>
      <c r="X354">
        <f>0.61365*exp(17.502*W354/(240.97+W354))</f>
        <v>0</v>
      </c>
      <c r="Y354">
        <f>(Z354/AA354*100)</f>
        <v>0</v>
      </c>
      <c r="Z354">
        <f>DD354*(DI354+DJ354)/1000</f>
        <v>0</v>
      </c>
      <c r="AA354">
        <f>0.61365*exp(17.502*DK354/(240.97+DK354))</f>
        <v>0</v>
      </c>
      <c r="AB354">
        <f>(X354-DD354*(DI354+DJ354)/1000)</f>
        <v>0</v>
      </c>
      <c r="AC354">
        <f>(-J354*44100)</f>
        <v>0</v>
      </c>
      <c r="AD354">
        <f>2*29.3*R354*0.92*(DK354-W354)</f>
        <v>0</v>
      </c>
      <c r="AE354">
        <f>2*0.95*5.67E-8*(((DK354+$B$7)+273)^4-(W354+273)^4)</f>
        <v>0</v>
      </c>
      <c r="AF354">
        <f>U354+AE354+AC354+AD354</f>
        <v>0</v>
      </c>
      <c r="AG354">
        <f>DH354*AU354*(DC354-DB354*(1000-AU354*DE354)/(1000-AU354*DD354))/(100*CV354)</f>
        <v>0</v>
      </c>
      <c r="AH354">
        <f>1000*DH354*AU354*(DD354-DE354)/(100*CV354*(1000-AU354*DD354))</f>
        <v>0</v>
      </c>
      <c r="AI354">
        <f>(AJ354 - AK354 - DI354*1E3/(8.314*(DK354+273.15)) * AM354/DH354 * AL354) * DH354/(100*CV354) * (1000 - DE354)/1000</f>
        <v>0</v>
      </c>
      <c r="AJ354">
        <v>990.841445116493</v>
      </c>
      <c r="AK354">
        <v>991.198054545454</v>
      </c>
      <c r="AL354">
        <v>-0.329347806707</v>
      </c>
      <c r="AM354">
        <v>66.9187214372058</v>
      </c>
      <c r="AN354">
        <f>(AP354 - AO354 + DI354*1E3/(8.314*(DK354+273.15)) * AR354/DH354 * AQ354) * DH354/(100*CV354) * 1000/(1000 - AP354)</f>
        <v>0</v>
      </c>
      <c r="AO354">
        <v>14.3150008660982</v>
      </c>
      <c r="AP354">
        <v>14.3923315151515</v>
      </c>
      <c r="AQ354">
        <v>-0.0297232616865767</v>
      </c>
      <c r="AR354">
        <v>78.3317993378025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MAX(0,($B$13+$C$13*DP354)/(1+$D$13*DP354)*DI354/(DK354+273)*$E$13)</f>
        <v>0</v>
      </c>
      <c r="AX354" t="s">
        <v>419</v>
      </c>
      <c r="AY354" t="s">
        <v>419</v>
      </c>
      <c r="AZ354">
        <v>0</v>
      </c>
      <c r="BA354">
        <v>0</v>
      </c>
      <c r="BB354">
        <f>1-AZ354/BA354</f>
        <v>0</v>
      </c>
      <c r="BC354">
        <v>0</v>
      </c>
      <c r="BD354" t="s">
        <v>419</v>
      </c>
      <c r="BE354" t="s">
        <v>419</v>
      </c>
      <c r="BF354">
        <v>0</v>
      </c>
      <c r="BG354">
        <v>0</v>
      </c>
      <c r="BH354">
        <f>1-BF354/BG354</f>
        <v>0</v>
      </c>
      <c r="BI354">
        <v>0.5</v>
      </c>
      <c r="BJ354">
        <f>CS354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419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f>$B$11*DQ354+$C$11*DR354+$F$11*EC354*(1-EF354)</f>
        <v>0</v>
      </c>
      <c r="CS354">
        <f>CR354*CT354</f>
        <v>0</v>
      </c>
      <c r="CT354">
        <f>($B$11*$D$9+$C$11*$D$9+$F$11*((EP354+EH354)/MAX(EP354+EH354+EQ354, 0.1)*$I$9+EQ354/MAX(EP354+EH354+EQ354, 0.1)*$J$9))/($B$11+$C$11+$F$11)</f>
        <v>0</v>
      </c>
      <c r="CU354">
        <f>($B$11*$K$9+$C$11*$K$9+$F$11*((EP354+EH354)/MAX(EP354+EH354+EQ354, 0.1)*$P$9+EQ354/MAX(EP354+EH354+EQ354, 0.1)*$Q$9))/($B$11+$C$11+$F$11)</f>
        <v>0</v>
      </c>
      <c r="CV354">
        <v>6</v>
      </c>
      <c r="CW354">
        <v>0.5</v>
      </c>
      <c r="CX354" t="s">
        <v>420</v>
      </c>
      <c r="CY354">
        <v>2</v>
      </c>
      <c r="CZ354" t="b">
        <v>1</v>
      </c>
      <c r="DA354">
        <v>1654200677.1</v>
      </c>
      <c r="DB354">
        <v>977.693</v>
      </c>
      <c r="DC354">
        <v>976.745090909091</v>
      </c>
      <c r="DD354">
        <v>14.4272</v>
      </c>
      <c r="DE354">
        <v>14.3482545454545</v>
      </c>
      <c r="DF354">
        <v>974.285545454545</v>
      </c>
      <c r="DG354">
        <v>14.3393363636364</v>
      </c>
      <c r="DH354">
        <v>600.008181818182</v>
      </c>
      <c r="DI354">
        <v>90.4166181818182</v>
      </c>
      <c r="DJ354">
        <v>0.100169663636364</v>
      </c>
      <c r="DK354">
        <v>25.8327454545455</v>
      </c>
      <c r="DL354">
        <v>25.4408272727273</v>
      </c>
      <c r="DM354">
        <v>999.9</v>
      </c>
      <c r="DN354">
        <v>0</v>
      </c>
      <c r="DO354">
        <v>0</v>
      </c>
      <c r="DP354">
        <v>9987.27818181818</v>
      </c>
      <c r="DQ354">
        <v>0</v>
      </c>
      <c r="DR354">
        <v>919.453</v>
      </c>
      <c r="DS354">
        <v>0.948182181818182</v>
      </c>
      <c r="DT354">
        <v>992.004909090909</v>
      </c>
      <c r="DU354">
        <v>990.963363636364</v>
      </c>
      <c r="DV354">
        <v>0.0789327045454545</v>
      </c>
      <c r="DW354">
        <v>976.745090909091</v>
      </c>
      <c r="DX354">
        <v>14.3482545454545</v>
      </c>
      <c r="DY354">
        <v>1.30445818181818</v>
      </c>
      <c r="DZ354">
        <v>1.29732272727273</v>
      </c>
      <c r="EA354">
        <v>10.8502727272727</v>
      </c>
      <c r="EB354">
        <v>10.7674090909091</v>
      </c>
      <c r="EC354">
        <v>0</v>
      </c>
      <c r="ED354">
        <v>0</v>
      </c>
      <c r="EE354">
        <v>0</v>
      </c>
      <c r="EF354">
        <v>0</v>
      </c>
      <c r="EG354">
        <v>9.81818181818182</v>
      </c>
      <c r="EH354">
        <v>0</v>
      </c>
      <c r="EI354">
        <v>40.0454545454545</v>
      </c>
      <c r="EJ354">
        <v>-0.727272727272727</v>
      </c>
      <c r="EK354">
        <v>34.812</v>
      </c>
      <c r="EL354">
        <v>41.187</v>
      </c>
      <c r="EM354">
        <v>37.187</v>
      </c>
      <c r="EN354">
        <v>41.4599090909091</v>
      </c>
      <c r="EO354">
        <v>36.125</v>
      </c>
      <c r="EP354">
        <v>0</v>
      </c>
      <c r="EQ354">
        <v>0</v>
      </c>
      <c r="ER354">
        <v>0</v>
      </c>
      <c r="ES354">
        <v>1654200681.7</v>
      </c>
      <c r="ET354">
        <v>0</v>
      </c>
      <c r="EU354">
        <v>5.40384615384615</v>
      </c>
      <c r="EV354">
        <v>35.8803424485592</v>
      </c>
      <c r="EW354">
        <v>56.5128201814136</v>
      </c>
      <c r="EX354">
        <v>35.6153846153846</v>
      </c>
      <c r="EY354">
        <v>15</v>
      </c>
      <c r="EZ354">
        <v>0</v>
      </c>
      <c r="FA354" t="s">
        <v>421</v>
      </c>
      <c r="FB354">
        <v>1653839153.1</v>
      </c>
      <c r="FC354">
        <v>1653839148.6</v>
      </c>
      <c r="FD354">
        <v>0</v>
      </c>
      <c r="FE354">
        <v>0.832</v>
      </c>
      <c r="FF354">
        <v>0.044</v>
      </c>
      <c r="FG354">
        <v>2.673</v>
      </c>
      <c r="FH354">
        <v>0.008</v>
      </c>
      <c r="FI354">
        <v>427</v>
      </c>
      <c r="FJ354">
        <v>11</v>
      </c>
      <c r="FK354">
        <v>0.49</v>
      </c>
      <c r="FL354">
        <v>0.23</v>
      </c>
      <c r="FM354">
        <v>-4.56654048387097</v>
      </c>
      <c r="FN354">
        <v>111.398391483871</v>
      </c>
      <c r="FO354">
        <v>12.1786791923136</v>
      </c>
      <c r="FP354">
        <v>-1</v>
      </c>
      <c r="FQ354">
        <v>6.75</v>
      </c>
      <c r="FR354">
        <v>51.7094020626144</v>
      </c>
      <c r="FS354">
        <v>13.6150722476119</v>
      </c>
      <c r="FT354">
        <v>0</v>
      </c>
      <c r="FU354">
        <v>0.0393691841935484</v>
      </c>
      <c r="FV354">
        <v>1.67498293354839</v>
      </c>
      <c r="FW354">
        <v>0.170046461408324</v>
      </c>
      <c r="FX354">
        <v>0</v>
      </c>
      <c r="FY354">
        <v>0</v>
      </c>
      <c r="FZ354">
        <v>2</v>
      </c>
      <c r="GA354" t="s">
        <v>422</v>
      </c>
      <c r="GB354">
        <v>3.20424</v>
      </c>
      <c r="GC354">
        <v>2.75495</v>
      </c>
      <c r="GD354">
        <v>0.163946</v>
      </c>
      <c r="GE354">
        <v>0.164105</v>
      </c>
      <c r="GF354">
        <v>0.0718473</v>
      </c>
      <c r="GG354">
        <v>0.0732962</v>
      </c>
      <c r="GH354">
        <v>32537.5</v>
      </c>
      <c r="GI354">
        <v>35770</v>
      </c>
      <c r="GJ354">
        <v>35274.9</v>
      </c>
      <c r="GK354">
        <v>38853</v>
      </c>
      <c r="GL354">
        <v>46435.7</v>
      </c>
      <c r="GM354">
        <v>51979.7</v>
      </c>
      <c r="GN354">
        <v>55131.1</v>
      </c>
      <c r="GO354">
        <v>62287.9</v>
      </c>
      <c r="GP354">
        <v>2.13945</v>
      </c>
      <c r="GQ354">
        <v>2.28317</v>
      </c>
      <c r="GR354">
        <v>0.0993982</v>
      </c>
      <c r="GS354">
        <v>0</v>
      </c>
      <c r="GT354">
        <v>23.8214</v>
      </c>
      <c r="GU354">
        <v>999.9</v>
      </c>
      <c r="GV354">
        <v>40.062</v>
      </c>
      <c r="GW354">
        <v>26.919</v>
      </c>
      <c r="GX354">
        <v>15.7847</v>
      </c>
      <c r="GY354">
        <v>55.4958</v>
      </c>
      <c r="GZ354">
        <v>35.601</v>
      </c>
      <c r="HA354">
        <v>2</v>
      </c>
      <c r="HB354">
        <v>0.0292658</v>
      </c>
      <c r="HC354">
        <v>0</v>
      </c>
      <c r="HD354">
        <v>20.1816</v>
      </c>
      <c r="HE354">
        <v>5.20172</v>
      </c>
      <c r="HF354">
        <v>12.0099</v>
      </c>
      <c r="HG354">
        <v>4.97565</v>
      </c>
      <c r="HH354">
        <v>3.29395</v>
      </c>
      <c r="HI354">
        <v>457.7</v>
      </c>
      <c r="HJ354">
        <v>9999</v>
      </c>
      <c r="HK354">
        <v>9999</v>
      </c>
      <c r="HL354">
        <v>8593.3</v>
      </c>
      <c r="HM354">
        <v>1.86275</v>
      </c>
      <c r="HN354">
        <v>1.86782</v>
      </c>
      <c r="HO354">
        <v>1.86752</v>
      </c>
      <c r="HP354">
        <v>1.86863</v>
      </c>
      <c r="HQ354">
        <v>1.86951</v>
      </c>
      <c r="HR354">
        <v>1.86554</v>
      </c>
      <c r="HS354">
        <v>1.86672</v>
      </c>
      <c r="HT354">
        <v>1.86809</v>
      </c>
      <c r="HU354">
        <v>5</v>
      </c>
      <c r="HV354">
        <v>0</v>
      </c>
      <c r="HW354">
        <v>0</v>
      </c>
      <c r="HX354">
        <v>0</v>
      </c>
      <c r="HY354" t="s">
        <v>423</v>
      </c>
      <c r="HZ354" t="s">
        <v>424</v>
      </c>
      <c r="IA354" t="s">
        <v>425</v>
      </c>
      <c r="IB354" t="s">
        <v>425</v>
      </c>
      <c r="IC354" t="s">
        <v>425</v>
      </c>
      <c r="ID354" t="s">
        <v>425</v>
      </c>
      <c r="IE354">
        <v>0</v>
      </c>
      <c r="IF354">
        <v>100</v>
      </c>
      <c r="IG354">
        <v>100</v>
      </c>
      <c r="IH354">
        <v>3.406</v>
      </c>
      <c r="II354">
        <v>0.0872</v>
      </c>
      <c r="IJ354">
        <v>2.1281692141418</v>
      </c>
      <c r="IK354">
        <v>0.00126289029031032</v>
      </c>
      <c r="IL354">
        <v>1.41772891061911e-08</v>
      </c>
      <c r="IM354">
        <v>3.84268295795709e-11</v>
      </c>
      <c r="IN354">
        <v>-0.00961934716735676</v>
      </c>
      <c r="IO354">
        <v>-0.0181798780298593</v>
      </c>
      <c r="IP354">
        <v>0.00198435848900387</v>
      </c>
      <c r="IQ354">
        <v>-1.69116240974151e-05</v>
      </c>
      <c r="IR354">
        <v>-3</v>
      </c>
      <c r="IS354">
        <v>2251</v>
      </c>
      <c r="IT354">
        <v>1</v>
      </c>
      <c r="IU354">
        <v>27</v>
      </c>
      <c r="IV354">
        <v>6025.4</v>
      </c>
      <c r="IW354">
        <v>6025.5</v>
      </c>
      <c r="IX354">
        <v>0.148926</v>
      </c>
      <c r="IY354">
        <v>4.99756</v>
      </c>
      <c r="IZ354">
        <v>2.24854</v>
      </c>
      <c r="JA354">
        <v>2.59521</v>
      </c>
      <c r="JB354">
        <v>1.99585</v>
      </c>
      <c r="JC354">
        <v>2.30103</v>
      </c>
      <c r="JD354">
        <v>29.9006</v>
      </c>
      <c r="JE354">
        <v>14.1408</v>
      </c>
      <c r="JF354">
        <v>2</v>
      </c>
      <c r="JG354">
        <v>621.482</v>
      </c>
      <c r="JH354">
        <v>735.718</v>
      </c>
      <c r="JI354">
        <v>26.0914</v>
      </c>
      <c r="JJ354">
        <v>27.6299</v>
      </c>
      <c r="JK354">
        <v>30.0002</v>
      </c>
      <c r="JL354">
        <v>27.582</v>
      </c>
      <c r="JM354">
        <v>27.521</v>
      </c>
      <c r="JN354">
        <v>-1</v>
      </c>
      <c r="JO354">
        <v>-30</v>
      </c>
      <c r="JP354">
        <v>-30</v>
      </c>
      <c r="JQ354">
        <v>-999.9</v>
      </c>
      <c r="JR354">
        <v>420.1</v>
      </c>
      <c r="JS354">
        <v>0</v>
      </c>
      <c r="JT354">
        <v>102.277</v>
      </c>
      <c r="JU354">
        <v>103.699</v>
      </c>
    </row>
    <row r="355" spans="1:281">
      <c r="A355">
        <v>339</v>
      </c>
      <c r="B355">
        <v>1654200740.5</v>
      </c>
      <c r="C355">
        <v>20283.4000000954</v>
      </c>
      <c r="D355" t="s">
        <v>1101</v>
      </c>
      <c r="E355" t="s">
        <v>1102</v>
      </c>
      <c r="F355">
        <v>5</v>
      </c>
      <c r="G355" t="s">
        <v>417</v>
      </c>
      <c r="H355" t="s">
        <v>418</v>
      </c>
      <c r="I355">
        <v>1654200737.75</v>
      </c>
      <c r="J355">
        <f>(K355)/1000</f>
        <v>0</v>
      </c>
      <c r="K355">
        <f>IF(CZ355, AN355, AH355)</f>
        <v>0</v>
      </c>
      <c r="L355">
        <f>IF(CZ355, AI355, AG355)</f>
        <v>0</v>
      </c>
      <c r="M355">
        <f>DB355 - IF(AU355&gt;1, L355*CV355*100.0/(AW355*DP355), 0)</f>
        <v>0</v>
      </c>
      <c r="N355">
        <f>((T355-J355/2)*M355-L355)/(T355+J355/2)</f>
        <v>0</v>
      </c>
      <c r="O355">
        <f>N355*(DI355+DJ355)/1000.0</f>
        <v>0</v>
      </c>
      <c r="P355">
        <f>(DB355 - IF(AU355&gt;1, L355*CV355*100.0/(AW355*DP355), 0))*(DI355+DJ355)/1000.0</f>
        <v>0</v>
      </c>
      <c r="Q355">
        <f>2.0/((1/S355-1/R355)+SIGN(S355)*SQRT((1/S355-1/R355)*(1/S355-1/R355) + 4*CW355/((CW355+1)*(CW355+1))*(2*1/S355*1/R355-1/R355*1/R355)))</f>
        <v>0</v>
      </c>
      <c r="R355">
        <f>IF(LEFT(CX355,1)&lt;&gt;"0",IF(LEFT(CX355,1)="1",3.0,CY355),$D$5+$E$5*(DP355*DI355/($K$5*1000))+$F$5*(DP355*DI355/($K$5*1000))*MAX(MIN(CV355,$J$5),$I$5)*MAX(MIN(CV355,$J$5),$I$5)+$G$5*MAX(MIN(CV355,$J$5),$I$5)*(DP355*DI355/($K$5*1000))+$H$5*(DP355*DI355/($K$5*1000))*(DP355*DI355/($K$5*1000)))</f>
        <v>0</v>
      </c>
      <c r="S355">
        <f>J355*(1000-(1000*0.61365*exp(17.502*W355/(240.97+W355))/(DI355+DJ355)+DD355)/2)/(1000*0.61365*exp(17.502*W355/(240.97+W355))/(DI355+DJ355)-DD355)</f>
        <v>0</v>
      </c>
      <c r="T355">
        <f>1/((CW355+1)/(Q355/1.6)+1/(R355/1.37)) + CW355/((CW355+1)/(Q355/1.6) + CW355/(R355/1.37))</f>
        <v>0</v>
      </c>
      <c r="U355">
        <f>(CR355*CU355)</f>
        <v>0</v>
      </c>
      <c r="V355">
        <f>(DK355+(U355+2*0.95*5.67E-8*(((DK355+$B$7)+273)^4-(DK355+273)^4)-44100*J355)/(1.84*29.3*R355+8*0.95*5.67E-8*(DK355+273)^3))</f>
        <v>0</v>
      </c>
      <c r="W355">
        <f>($C$7*DL355+$D$7*DM355+$E$7*V355)</f>
        <v>0</v>
      </c>
      <c r="X355">
        <f>0.61365*exp(17.502*W355/(240.97+W355))</f>
        <v>0</v>
      </c>
      <c r="Y355">
        <f>(Z355/AA355*100)</f>
        <v>0</v>
      </c>
      <c r="Z355">
        <f>DD355*(DI355+DJ355)/1000</f>
        <v>0</v>
      </c>
      <c r="AA355">
        <f>0.61365*exp(17.502*DK355/(240.97+DK355))</f>
        <v>0</v>
      </c>
      <c r="AB355">
        <f>(X355-DD355*(DI355+DJ355)/1000)</f>
        <v>0</v>
      </c>
      <c r="AC355">
        <f>(-J355*44100)</f>
        <v>0</v>
      </c>
      <c r="AD355">
        <f>2*29.3*R355*0.92*(DK355-W355)</f>
        <v>0</v>
      </c>
      <c r="AE355">
        <f>2*0.95*5.67E-8*(((DK355+$B$7)+273)^4-(W355+273)^4)</f>
        <v>0</v>
      </c>
      <c r="AF355">
        <f>U355+AE355+AC355+AD355</f>
        <v>0</v>
      </c>
      <c r="AG355">
        <f>DH355*AU355*(DC355-DB355*(1000-AU355*DE355)/(1000-AU355*DD355))/(100*CV355)</f>
        <v>0</v>
      </c>
      <c r="AH355">
        <f>1000*DH355*AU355*(DD355-DE355)/(100*CV355*(1000-AU355*DD355))</f>
        <v>0</v>
      </c>
      <c r="AI355">
        <f>(AJ355 - AK355 - DI355*1E3/(8.314*(DK355+273.15)) * AM355/DH355 * AL355) * DH355/(100*CV355) * (1000 - DE355)/1000</f>
        <v>0</v>
      </c>
      <c r="AJ355">
        <v>970.297717744187</v>
      </c>
      <c r="AK355">
        <v>972.760224242424</v>
      </c>
      <c r="AL355">
        <v>-0.8125195394487</v>
      </c>
      <c r="AM355">
        <v>66.9187214372058</v>
      </c>
      <c r="AN355">
        <f>(AP355 - AO355 + DI355*1E3/(8.314*(DK355+273.15)) * AR355/DH355 * AQ355) * DH355/(100*CV355) * 1000/(1000 - AP355)</f>
        <v>0</v>
      </c>
      <c r="AO355">
        <v>14.2841736440189</v>
      </c>
      <c r="AP355">
        <v>14.3611175757576</v>
      </c>
      <c r="AQ355">
        <v>-0.0308469960060832</v>
      </c>
      <c r="AR355">
        <v>78.3317993378025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MAX(0,($B$13+$C$13*DP355)/(1+$D$13*DP355)*DI355/(DK355+273)*$E$13)</f>
        <v>0</v>
      </c>
      <c r="AX355" t="s">
        <v>419</v>
      </c>
      <c r="AY355" t="s">
        <v>419</v>
      </c>
      <c r="AZ355">
        <v>0</v>
      </c>
      <c r="BA355">
        <v>0</v>
      </c>
      <c r="BB355">
        <f>1-AZ355/BA355</f>
        <v>0</v>
      </c>
      <c r="BC355">
        <v>0</v>
      </c>
      <c r="BD355" t="s">
        <v>419</v>
      </c>
      <c r="BE355" t="s">
        <v>419</v>
      </c>
      <c r="BF355">
        <v>0</v>
      </c>
      <c r="BG355">
        <v>0</v>
      </c>
      <c r="BH355">
        <f>1-BF355/BG355</f>
        <v>0</v>
      </c>
      <c r="BI355">
        <v>0.5</v>
      </c>
      <c r="BJ355">
        <f>CS355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419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f>$B$11*DQ355+$C$11*DR355+$F$11*EC355*(1-EF355)</f>
        <v>0</v>
      </c>
      <c r="CS355">
        <f>CR355*CT355</f>
        <v>0</v>
      </c>
      <c r="CT355">
        <f>($B$11*$D$9+$C$11*$D$9+$F$11*((EP355+EH355)/MAX(EP355+EH355+EQ355, 0.1)*$I$9+EQ355/MAX(EP355+EH355+EQ355, 0.1)*$J$9))/($B$11+$C$11+$F$11)</f>
        <v>0</v>
      </c>
      <c r="CU355">
        <f>($B$11*$K$9+$C$11*$K$9+$F$11*((EP355+EH355)/MAX(EP355+EH355+EQ355, 0.1)*$P$9+EQ355/MAX(EP355+EH355+EQ355, 0.1)*$Q$9))/($B$11+$C$11+$F$11)</f>
        <v>0</v>
      </c>
      <c r="CV355">
        <v>6</v>
      </c>
      <c r="CW355">
        <v>0.5</v>
      </c>
      <c r="CX355" t="s">
        <v>420</v>
      </c>
      <c r="CY355">
        <v>2</v>
      </c>
      <c r="CZ355" t="b">
        <v>1</v>
      </c>
      <c r="DA355">
        <v>1654200737.75</v>
      </c>
      <c r="DB355">
        <v>960.5697</v>
      </c>
      <c r="DC355">
        <v>956.7009</v>
      </c>
      <c r="DD355">
        <v>14.38465</v>
      </c>
      <c r="DE355">
        <v>14.32264</v>
      </c>
      <c r="DF355">
        <v>957.1861</v>
      </c>
      <c r="DG355">
        <v>14.29796</v>
      </c>
      <c r="DH355">
        <v>600.0192</v>
      </c>
      <c r="DI355">
        <v>90.41692</v>
      </c>
      <c r="DJ355">
        <v>0.10002887</v>
      </c>
      <c r="DK355">
        <v>25.84548</v>
      </c>
      <c r="DL355">
        <v>25.45038</v>
      </c>
      <c r="DM355">
        <v>999.9</v>
      </c>
      <c r="DN355">
        <v>0</v>
      </c>
      <c r="DO355">
        <v>0</v>
      </c>
      <c r="DP355">
        <v>10012.438</v>
      </c>
      <c r="DQ355">
        <v>0</v>
      </c>
      <c r="DR355">
        <v>919.4475</v>
      </c>
      <c r="DS355">
        <v>3.868896</v>
      </c>
      <c r="DT355">
        <v>974.5887</v>
      </c>
      <c r="DU355">
        <v>970.6022</v>
      </c>
      <c r="DV355">
        <v>0.06199976</v>
      </c>
      <c r="DW355">
        <v>956.7009</v>
      </c>
      <c r="DX355">
        <v>14.32264</v>
      </c>
      <c r="DY355">
        <v>1.300616</v>
      </c>
      <c r="DZ355">
        <v>1.295008</v>
      </c>
      <c r="EA355">
        <v>10.80592</v>
      </c>
      <c r="EB355">
        <v>10.74049</v>
      </c>
      <c r="EC355">
        <v>0</v>
      </c>
      <c r="ED355">
        <v>0</v>
      </c>
      <c r="EE355">
        <v>0</v>
      </c>
      <c r="EF355">
        <v>0</v>
      </c>
      <c r="EG355">
        <v>1.25</v>
      </c>
      <c r="EH355">
        <v>0</v>
      </c>
      <c r="EI355">
        <v>26.6</v>
      </c>
      <c r="EJ355">
        <v>-3</v>
      </c>
      <c r="EK355">
        <v>34.937</v>
      </c>
      <c r="EL355">
        <v>41.375</v>
      </c>
      <c r="EM355">
        <v>37.312</v>
      </c>
      <c r="EN355">
        <v>41.75</v>
      </c>
      <c r="EO355">
        <v>36.25</v>
      </c>
      <c r="EP355">
        <v>0</v>
      </c>
      <c r="EQ355">
        <v>0</v>
      </c>
      <c r="ER355">
        <v>0</v>
      </c>
      <c r="ES355">
        <v>1654200741.7</v>
      </c>
      <c r="ET355">
        <v>0</v>
      </c>
      <c r="EU355">
        <v>-1.73076923076923</v>
      </c>
      <c r="EV355">
        <v>11.7264967272419</v>
      </c>
      <c r="EW355">
        <v>-50.5982909021556</v>
      </c>
      <c r="EX355">
        <v>39.2692307692308</v>
      </c>
      <c r="EY355">
        <v>15</v>
      </c>
      <c r="EZ355">
        <v>0</v>
      </c>
      <c r="FA355" t="s">
        <v>421</v>
      </c>
      <c r="FB355">
        <v>1653839153.1</v>
      </c>
      <c r="FC355">
        <v>1653839148.6</v>
      </c>
      <c r="FD355">
        <v>0</v>
      </c>
      <c r="FE355">
        <v>0.832</v>
      </c>
      <c r="FF355">
        <v>0.044</v>
      </c>
      <c r="FG355">
        <v>2.673</v>
      </c>
      <c r="FH355">
        <v>0.008</v>
      </c>
      <c r="FI355">
        <v>427</v>
      </c>
      <c r="FJ355">
        <v>11</v>
      </c>
      <c r="FK355">
        <v>0.49</v>
      </c>
      <c r="FL355">
        <v>0.23</v>
      </c>
      <c r="FM355">
        <v>4.09636433333333</v>
      </c>
      <c r="FN355">
        <v>-2.22803052280312</v>
      </c>
      <c r="FO355">
        <v>0.239212754073068</v>
      </c>
      <c r="FP355">
        <v>-1</v>
      </c>
      <c r="FQ355">
        <v>-2.12</v>
      </c>
      <c r="FR355">
        <v>22.9230779715073</v>
      </c>
      <c r="FS355">
        <v>13.6961892510289</v>
      </c>
      <c r="FT355">
        <v>0</v>
      </c>
      <c r="FU355">
        <v>0.105089633333333</v>
      </c>
      <c r="FV355">
        <v>0.357998469410456</v>
      </c>
      <c r="FW355">
        <v>0.161241659332149</v>
      </c>
      <c r="FX355">
        <v>0</v>
      </c>
      <c r="FY355">
        <v>0</v>
      </c>
      <c r="FZ355">
        <v>2</v>
      </c>
      <c r="GA355" t="s">
        <v>422</v>
      </c>
      <c r="GB355">
        <v>3.20427</v>
      </c>
      <c r="GC355">
        <v>2.75506</v>
      </c>
      <c r="GD355">
        <v>0.161955</v>
      </c>
      <c r="GE355">
        <v>0.161823</v>
      </c>
      <c r="GF355">
        <v>0.0717385</v>
      </c>
      <c r="GG355">
        <v>0.0731852</v>
      </c>
      <c r="GH355">
        <v>32615.2</v>
      </c>
      <c r="GI355">
        <v>35867.6</v>
      </c>
      <c r="GJ355">
        <v>35275.2</v>
      </c>
      <c r="GK355">
        <v>38853</v>
      </c>
      <c r="GL355">
        <v>46441.3</v>
      </c>
      <c r="GM355">
        <v>51985.9</v>
      </c>
      <c r="GN355">
        <v>55131.2</v>
      </c>
      <c r="GO355">
        <v>62287.9</v>
      </c>
      <c r="GP355">
        <v>2.13943</v>
      </c>
      <c r="GQ355">
        <v>2.28315</v>
      </c>
      <c r="GR355">
        <v>0.0981539</v>
      </c>
      <c r="GS355">
        <v>0</v>
      </c>
      <c r="GT355">
        <v>23.8334</v>
      </c>
      <c r="GU355">
        <v>999.9</v>
      </c>
      <c r="GV355">
        <v>39.965</v>
      </c>
      <c r="GW355">
        <v>26.979</v>
      </c>
      <c r="GX355">
        <v>15.8012</v>
      </c>
      <c r="GY355">
        <v>55.4959</v>
      </c>
      <c r="GZ355">
        <v>35.5609</v>
      </c>
      <c r="HA355">
        <v>2</v>
      </c>
      <c r="HB355">
        <v>0.029126</v>
      </c>
      <c r="HC355">
        <v>0</v>
      </c>
      <c r="HD355">
        <v>20.1817</v>
      </c>
      <c r="HE355">
        <v>5.20097</v>
      </c>
      <c r="HF355">
        <v>12.0099</v>
      </c>
      <c r="HG355">
        <v>4.9757</v>
      </c>
      <c r="HH355">
        <v>3.29393</v>
      </c>
      <c r="HI355">
        <v>457.7</v>
      </c>
      <c r="HJ355">
        <v>9999</v>
      </c>
      <c r="HK355">
        <v>9999</v>
      </c>
      <c r="HL355">
        <v>8593.3</v>
      </c>
      <c r="HM355">
        <v>1.86279</v>
      </c>
      <c r="HN355">
        <v>1.86783</v>
      </c>
      <c r="HO355">
        <v>1.86752</v>
      </c>
      <c r="HP355">
        <v>1.86863</v>
      </c>
      <c r="HQ355">
        <v>1.86951</v>
      </c>
      <c r="HR355">
        <v>1.86557</v>
      </c>
      <c r="HS355">
        <v>1.86676</v>
      </c>
      <c r="HT355">
        <v>1.8681</v>
      </c>
      <c r="HU355">
        <v>5</v>
      </c>
      <c r="HV355">
        <v>0</v>
      </c>
      <c r="HW355">
        <v>0</v>
      </c>
      <c r="HX355">
        <v>0</v>
      </c>
      <c r="HY355" t="s">
        <v>423</v>
      </c>
      <c r="HZ355" t="s">
        <v>424</v>
      </c>
      <c r="IA355" t="s">
        <v>425</v>
      </c>
      <c r="IB355" t="s">
        <v>425</v>
      </c>
      <c r="IC355" t="s">
        <v>425</v>
      </c>
      <c r="ID355" t="s">
        <v>425</v>
      </c>
      <c r="IE355">
        <v>0</v>
      </c>
      <c r="IF355">
        <v>100</v>
      </c>
      <c r="IG355">
        <v>100</v>
      </c>
      <c r="IH355">
        <v>3.38</v>
      </c>
      <c r="II355">
        <v>0.0863</v>
      </c>
      <c r="IJ355">
        <v>2.1281692141418</v>
      </c>
      <c r="IK355">
        <v>0.00126289029031032</v>
      </c>
      <c r="IL355">
        <v>1.41772891061911e-08</v>
      </c>
      <c r="IM355">
        <v>3.84268295795709e-11</v>
      </c>
      <c r="IN355">
        <v>-0.00961934716735676</v>
      </c>
      <c r="IO355">
        <v>-0.0181798780298593</v>
      </c>
      <c r="IP355">
        <v>0.00198435848900387</v>
      </c>
      <c r="IQ355">
        <v>-1.69116240974151e-05</v>
      </c>
      <c r="IR355">
        <v>-3</v>
      </c>
      <c r="IS355">
        <v>2251</v>
      </c>
      <c r="IT355">
        <v>1</v>
      </c>
      <c r="IU355">
        <v>27</v>
      </c>
      <c r="IV355">
        <v>6026.5</v>
      </c>
      <c r="IW355">
        <v>6026.5</v>
      </c>
      <c r="IX355">
        <v>0.147705</v>
      </c>
      <c r="IY355">
        <v>4.99756</v>
      </c>
      <c r="IZ355">
        <v>2.24854</v>
      </c>
      <c r="JA355">
        <v>2.59521</v>
      </c>
      <c r="JB355">
        <v>1.99585</v>
      </c>
      <c r="JC355">
        <v>2.35107</v>
      </c>
      <c r="JD355">
        <v>29.922</v>
      </c>
      <c r="JE355">
        <v>14.1495</v>
      </c>
      <c r="JF355">
        <v>2</v>
      </c>
      <c r="JG355">
        <v>621.463</v>
      </c>
      <c r="JH355">
        <v>735.715</v>
      </c>
      <c r="JI355">
        <v>26.097</v>
      </c>
      <c r="JJ355">
        <v>27.6299</v>
      </c>
      <c r="JK355">
        <v>30.0001</v>
      </c>
      <c r="JL355">
        <v>27.582</v>
      </c>
      <c r="JM355">
        <v>27.5224</v>
      </c>
      <c r="JN355">
        <v>-1</v>
      </c>
      <c r="JO355">
        <v>-30</v>
      </c>
      <c r="JP355">
        <v>-30</v>
      </c>
      <c r="JQ355">
        <v>-999.9</v>
      </c>
      <c r="JR355">
        <v>420.1</v>
      </c>
      <c r="JS355">
        <v>0</v>
      </c>
      <c r="JT355">
        <v>102.277</v>
      </c>
      <c r="JU355">
        <v>103.699</v>
      </c>
    </row>
    <row r="356" spans="1:281">
      <c r="A356">
        <v>340</v>
      </c>
      <c r="B356">
        <v>1654200800.5</v>
      </c>
      <c r="C356">
        <v>20343.4000000954</v>
      </c>
      <c r="D356" t="s">
        <v>1103</v>
      </c>
      <c r="E356" t="s">
        <v>1104</v>
      </c>
      <c r="F356">
        <v>5</v>
      </c>
      <c r="G356" t="s">
        <v>417</v>
      </c>
      <c r="H356" t="s">
        <v>418</v>
      </c>
      <c r="I356">
        <v>1654200797.5</v>
      </c>
      <c r="J356">
        <f>(K356)/1000</f>
        <v>0</v>
      </c>
      <c r="K356">
        <f>IF(CZ356, AN356, AH356)</f>
        <v>0</v>
      </c>
      <c r="L356">
        <f>IF(CZ356, AI356, AG356)</f>
        <v>0</v>
      </c>
      <c r="M356">
        <f>DB356 - IF(AU356&gt;1, L356*CV356*100.0/(AW356*DP356), 0)</f>
        <v>0</v>
      </c>
      <c r="N356">
        <f>((T356-J356/2)*M356-L356)/(T356+J356/2)</f>
        <v>0</v>
      </c>
      <c r="O356">
        <f>N356*(DI356+DJ356)/1000.0</f>
        <v>0</v>
      </c>
      <c r="P356">
        <f>(DB356 - IF(AU356&gt;1, L356*CV356*100.0/(AW356*DP356), 0))*(DI356+DJ356)/1000.0</f>
        <v>0</v>
      </c>
      <c r="Q356">
        <f>2.0/((1/S356-1/R356)+SIGN(S356)*SQRT((1/S356-1/R356)*(1/S356-1/R356) + 4*CW356/((CW356+1)*(CW356+1))*(2*1/S356*1/R356-1/R356*1/R356)))</f>
        <v>0</v>
      </c>
      <c r="R356">
        <f>IF(LEFT(CX356,1)&lt;&gt;"0",IF(LEFT(CX356,1)="1",3.0,CY356),$D$5+$E$5*(DP356*DI356/($K$5*1000))+$F$5*(DP356*DI356/($K$5*1000))*MAX(MIN(CV356,$J$5),$I$5)*MAX(MIN(CV356,$J$5),$I$5)+$G$5*MAX(MIN(CV356,$J$5),$I$5)*(DP356*DI356/($K$5*1000))+$H$5*(DP356*DI356/($K$5*1000))*(DP356*DI356/($K$5*1000)))</f>
        <v>0</v>
      </c>
      <c r="S356">
        <f>J356*(1000-(1000*0.61365*exp(17.502*W356/(240.97+W356))/(DI356+DJ356)+DD356)/2)/(1000*0.61365*exp(17.502*W356/(240.97+W356))/(DI356+DJ356)-DD356)</f>
        <v>0</v>
      </c>
      <c r="T356">
        <f>1/((CW356+1)/(Q356/1.6)+1/(R356/1.37)) + CW356/((CW356+1)/(Q356/1.6) + CW356/(R356/1.37))</f>
        <v>0</v>
      </c>
      <c r="U356">
        <f>(CR356*CU356)</f>
        <v>0</v>
      </c>
      <c r="V356">
        <f>(DK356+(U356+2*0.95*5.67E-8*(((DK356+$B$7)+273)^4-(DK356+273)^4)-44100*J356)/(1.84*29.3*R356+8*0.95*5.67E-8*(DK356+273)^3))</f>
        <v>0</v>
      </c>
      <c r="W356">
        <f>($C$7*DL356+$D$7*DM356+$E$7*V356)</f>
        <v>0</v>
      </c>
      <c r="X356">
        <f>0.61365*exp(17.502*W356/(240.97+W356))</f>
        <v>0</v>
      </c>
      <c r="Y356">
        <f>(Z356/AA356*100)</f>
        <v>0</v>
      </c>
      <c r="Z356">
        <f>DD356*(DI356+DJ356)/1000</f>
        <v>0</v>
      </c>
      <c r="AA356">
        <f>0.61365*exp(17.502*DK356/(240.97+DK356))</f>
        <v>0</v>
      </c>
      <c r="AB356">
        <f>(X356-DD356*(DI356+DJ356)/1000)</f>
        <v>0</v>
      </c>
      <c r="AC356">
        <f>(-J356*44100)</f>
        <v>0</v>
      </c>
      <c r="AD356">
        <f>2*29.3*R356*0.92*(DK356-W356)</f>
        <v>0</v>
      </c>
      <c r="AE356">
        <f>2*0.95*5.67E-8*(((DK356+$B$7)+273)^4-(W356+273)^4)</f>
        <v>0</v>
      </c>
      <c r="AF356">
        <f>U356+AE356+AC356+AD356</f>
        <v>0</v>
      </c>
      <c r="AG356">
        <f>DH356*AU356*(DC356-DB356*(1000-AU356*DE356)/(1000-AU356*DD356))/(100*CV356)</f>
        <v>0</v>
      </c>
      <c r="AH356">
        <f>1000*DH356*AU356*(DD356-DE356)/(100*CV356*(1000-AU356*DD356))</f>
        <v>0</v>
      </c>
      <c r="AI356">
        <f>(AJ356 - AK356 - DI356*1E3/(8.314*(DK356+273.15)) * AM356/DH356 * AL356) * DH356/(100*CV356) * (1000 - DE356)/1000</f>
        <v>0</v>
      </c>
      <c r="AJ356">
        <v>919.944794181053</v>
      </c>
      <c r="AK356">
        <v>922.270490909091</v>
      </c>
      <c r="AL356">
        <v>-0.764006538481952</v>
      </c>
      <c r="AM356">
        <v>66.9187214372058</v>
      </c>
      <c r="AN356">
        <f>(AP356 - AO356 + DI356*1E3/(8.314*(DK356+273.15)) * AR356/DH356 * AQ356) * DH356/(100*CV356) * 1000/(1000 - AP356)</f>
        <v>0</v>
      </c>
      <c r="AO356">
        <v>14.3574448653497</v>
      </c>
      <c r="AP356">
        <v>14.3908260606061</v>
      </c>
      <c r="AQ356">
        <v>-0.0244790645876527</v>
      </c>
      <c r="AR356">
        <v>78.3317993378025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MAX(0,($B$13+$C$13*DP356)/(1+$D$13*DP356)*DI356/(DK356+273)*$E$13)</f>
        <v>0</v>
      </c>
      <c r="AX356" t="s">
        <v>419</v>
      </c>
      <c r="AY356" t="s">
        <v>419</v>
      </c>
      <c r="AZ356">
        <v>0</v>
      </c>
      <c r="BA356">
        <v>0</v>
      </c>
      <c r="BB356">
        <f>1-AZ356/BA356</f>
        <v>0</v>
      </c>
      <c r="BC356">
        <v>0</v>
      </c>
      <c r="BD356" t="s">
        <v>419</v>
      </c>
      <c r="BE356" t="s">
        <v>419</v>
      </c>
      <c r="BF356">
        <v>0</v>
      </c>
      <c r="BG356">
        <v>0</v>
      </c>
      <c r="BH356">
        <f>1-BF356/BG356</f>
        <v>0</v>
      </c>
      <c r="BI356">
        <v>0.5</v>
      </c>
      <c r="BJ356">
        <f>CS356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419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f>$B$11*DQ356+$C$11*DR356+$F$11*EC356*(1-EF356)</f>
        <v>0</v>
      </c>
      <c r="CS356">
        <f>CR356*CT356</f>
        <v>0</v>
      </c>
      <c r="CT356">
        <f>($B$11*$D$9+$C$11*$D$9+$F$11*((EP356+EH356)/MAX(EP356+EH356+EQ356, 0.1)*$I$9+EQ356/MAX(EP356+EH356+EQ356, 0.1)*$J$9))/($B$11+$C$11+$F$11)</f>
        <v>0</v>
      </c>
      <c r="CU356">
        <f>($B$11*$K$9+$C$11*$K$9+$F$11*((EP356+EH356)/MAX(EP356+EH356+EQ356, 0.1)*$P$9+EQ356/MAX(EP356+EH356+EQ356, 0.1)*$Q$9))/($B$11+$C$11+$F$11)</f>
        <v>0</v>
      </c>
      <c r="CV356">
        <v>6</v>
      </c>
      <c r="CW356">
        <v>0.5</v>
      </c>
      <c r="CX356" t="s">
        <v>420</v>
      </c>
      <c r="CY356">
        <v>2</v>
      </c>
      <c r="CZ356" t="b">
        <v>1</v>
      </c>
      <c r="DA356">
        <v>1654200797.5</v>
      </c>
      <c r="DB356">
        <v>910.879090909091</v>
      </c>
      <c r="DC356">
        <v>907.193090909091</v>
      </c>
      <c r="DD356">
        <v>14.4021818181818</v>
      </c>
      <c r="DE356">
        <v>14.3761090909091</v>
      </c>
      <c r="DF356">
        <v>907.564363636364</v>
      </c>
      <c r="DG356">
        <v>14.3150181818182</v>
      </c>
      <c r="DH356">
        <v>599.987636363636</v>
      </c>
      <c r="DI356">
        <v>90.4138454545455</v>
      </c>
      <c r="DJ356">
        <v>0.0998693727272727</v>
      </c>
      <c r="DK356">
        <v>25.8550636363636</v>
      </c>
      <c r="DL356">
        <v>25.4567454545455</v>
      </c>
      <c r="DM356">
        <v>999.9</v>
      </c>
      <c r="DN356">
        <v>0</v>
      </c>
      <c r="DO356">
        <v>0</v>
      </c>
      <c r="DP356">
        <v>10008.2818181818</v>
      </c>
      <c r="DQ356">
        <v>0</v>
      </c>
      <c r="DR356">
        <v>919.443454545455</v>
      </c>
      <c r="DS356">
        <v>3.68592545454545</v>
      </c>
      <c r="DT356">
        <v>924.189363636364</v>
      </c>
      <c r="DU356">
        <v>920.425090909091</v>
      </c>
      <c r="DV356">
        <v>0.0260626363636364</v>
      </c>
      <c r="DW356">
        <v>907.193090909091</v>
      </c>
      <c r="DX356">
        <v>14.3761090909091</v>
      </c>
      <c r="DY356">
        <v>1.30215545454545</v>
      </c>
      <c r="DZ356">
        <v>1.29979909090909</v>
      </c>
      <c r="EA356">
        <v>10.8237363636364</v>
      </c>
      <c r="EB356">
        <v>10.7957727272727</v>
      </c>
      <c r="EC356">
        <v>0</v>
      </c>
      <c r="ED356">
        <v>0</v>
      </c>
      <c r="EE356">
        <v>0</v>
      </c>
      <c r="EF356">
        <v>0</v>
      </c>
      <c r="EG356">
        <v>3.40909090909091</v>
      </c>
      <c r="EH356">
        <v>0</v>
      </c>
      <c r="EI356">
        <v>31.4090909090909</v>
      </c>
      <c r="EJ356">
        <v>-2.95454545454545</v>
      </c>
      <c r="EK356">
        <v>35.0677272727273</v>
      </c>
      <c r="EL356">
        <v>41.5</v>
      </c>
      <c r="EM356">
        <v>37.437</v>
      </c>
      <c r="EN356">
        <v>42</v>
      </c>
      <c r="EO356">
        <v>36.375</v>
      </c>
      <c r="EP356">
        <v>0</v>
      </c>
      <c r="EQ356">
        <v>0</v>
      </c>
      <c r="ER356">
        <v>0</v>
      </c>
      <c r="ES356">
        <v>1654200801.7</v>
      </c>
      <c r="ET356">
        <v>0</v>
      </c>
      <c r="EU356">
        <v>1.23076923076923</v>
      </c>
      <c r="EV356">
        <v>36.1709400585205</v>
      </c>
      <c r="EW356">
        <v>-74.2222227460731</v>
      </c>
      <c r="EX356">
        <v>36.3461538461538</v>
      </c>
      <c r="EY356">
        <v>15</v>
      </c>
      <c r="EZ356">
        <v>0</v>
      </c>
      <c r="FA356" t="s">
        <v>421</v>
      </c>
      <c r="FB356">
        <v>1653839153.1</v>
      </c>
      <c r="FC356">
        <v>1653839148.6</v>
      </c>
      <c r="FD356">
        <v>0</v>
      </c>
      <c r="FE356">
        <v>0.832</v>
      </c>
      <c r="FF356">
        <v>0.044</v>
      </c>
      <c r="FG356">
        <v>2.673</v>
      </c>
      <c r="FH356">
        <v>0.008</v>
      </c>
      <c r="FI356">
        <v>427</v>
      </c>
      <c r="FJ356">
        <v>11</v>
      </c>
      <c r="FK356">
        <v>0.49</v>
      </c>
      <c r="FL356">
        <v>0.23</v>
      </c>
      <c r="FM356">
        <v>3.94893516129032</v>
      </c>
      <c r="FN356">
        <v>-2.64456532258065</v>
      </c>
      <c r="FO356">
        <v>0.226615156155028</v>
      </c>
      <c r="FP356">
        <v>-1</v>
      </c>
      <c r="FQ356">
        <v>0.0961538461538462</v>
      </c>
      <c r="FR356">
        <v>58.2393163571932</v>
      </c>
      <c r="FS356">
        <v>12.6734270991658</v>
      </c>
      <c r="FT356">
        <v>0</v>
      </c>
      <c r="FU356">
        <v>0.0427813993548387</v>
      </c>
      <c r="FV356">
        <v>0.919811962258064</v>
      </c>
      <c r="FW356">
        <v>0.170090718775115</v>
      </c>
      <c r="FX356">
        <v>0</v>
      </c>
      <c r="FY356">
        <v>0</v>
      </c>
      <c r="FZ356">
        <v>2</v>
      </c>
      <c r="GA356" t="s">
        <v>422</v>
      </c>
      <c r="GB356">
        <v>3.2042</v>
      </c>
      <c r="GC356">
        <v>2.75477</v>
      </c>
      <c r="GD356">
        <v>0.156448</v>
      </c>
      <c r="GE356">
        <v>0.156382</v>
      </c>
      <c r="GF356">
        <v>0.0718625</v>
      </c>
      <c r="GG356">
        <v>0.073512</v>
      </c>
      <c r="GH356">
        <v>32829.4</v>
      </c>
      <c r="GI356">
        <v>36100.6</v>
      </c>
      <c r="GJ356">
        <v>35275.1</v>
      </c>
      <c r="GK356">
        <v>38853.3</v>
      </c>
      <c r="GL356">
        <v>46435.3</v>
      </c>
      <c r="GM356">
        <v>51968</v>
      </c>
      <c r="GN356">
        <v>55131.6</v>
      </c>
      <c r="GO356">
        <v>62288.6</v>
      </c>
      <c r="GP356">
        <v>2.1393</v>
      </c>
      <c r="GQ356">
        <v>2.2827</v>
      </c>
      <c r="GR356">
        <v>0.0996217</v>
      </c>
      <c r="GS356">
        <v>0</v>
      </c>
      <c r="GT356">
        <v>23.8309</v>
      </c>
      <c r="GU356">
        <v>999.9</v>
      </c>
      <c r="GV356">
        <v>39.91</v>
      </c>
      <c r="GW356">
        <v>27.009</v>
      </c>
      <c r="GX356">
        <v>15.8077</v>
      </c>
      <c r="GY356">
        <v>55.6159</v>
      </c>
      <c r="GZ356">
        <v>35.5809</v>
      </c>
      <c r="HA356">
        <v>2</v>
      </c>
      <c r="HB356">
        <v>0.0294385</v>
      </c>
      <c r="HC356">
        <v>0</v>
      </c>
      <c r="HD356">
        <v>20.1816</v>
      </c>
      <c r="HE356">
        <v>5.19932</v>
      </c>
      <c r="HF356">
        <v>12.0099</v>
      </c>
      <c r="HG356">
        <v>4.97575</v>
      </c>
      <c r="HH356">
        <v>3.29398</v>
      </c>
      <c r="HI356">
        <v>457.8</v>
      </c>
      <c r="HJ356">
        <v>9999</v>
      </c>
      <c r="HK356">
        <v>9999</v>
      </c>
      <c r="HL356">
        <v>8593.3</v>
      </c>
      <c r="HM356">
        <v>1.86278</v>
      </c>
      <c r="HN356">
        <v>1.86783</v>
      </c>
      <c r="HO356">
        <v>1.86752</v>
      </c>
      <c r="HP356">
        <v>1.86862</v>
      </c>
      <c r="HQ356">
        <v>1.86952</v>
      </c>
      <c r="HR356">
        <v>1.86554</v>
      </c>
      <c r="HS356">
        <v>1.86674</v>
      </c>
      <c r="HT356">
        <v>1.86811</v>
      </c>
      <c r="HU356">
        <v>5</v>
      </c>
      <c r="HV356">
        <v>0</v>
      </c>
      <c r="HW356">
        <v>0</v>
      </c>
      <c r="HX356">
        <v>0</v>
      </c>
      <c r="HY356" t="s">
        <v>423</v>
      </c>
      <c r="HZ356" t="s">
        <v>424</v>
      </c>
      <c r="IA356" t="s">
        <v>425</v>
      </c>
      <c r="IB356" t="s">
        <v>425</v>
      </c>
      <c r="IC356" t="s">
        <v>425</v>
      </c>
      <c r="ID356" t="s">
        <v>425</v>
      </c>
      <c r="IE356">
        <v>0</v>
      </c>
      <c r="IF356">
        <v>100</v>
      </c>
      <c r="IG356">
        <v>100</v>
      </c>
      <c r="IH356">
        <v>3.311</v>
      </c>
      <c r="II356">
        <v>0.0873</v>
      </c>
      <c r="IJ356">
        <v>2.1281692141418</v>
      </c>
      <c r="IK356">
        <v>0.00126289029031032</v>
      </c>
      <c r="IL356">
        <v>1.41772891061911e-08</v>
      </c>
      <c r="IM356">
        <v>3.84268295795709e-11</v>
      </c>
      <c r="IN356">
        <v>-0.00961934716735676</v>
      </c>
      <c r="IO356">
        <v>-0.0181798780298593</v>
      </c>
      <c r="IP356">
        <v>0.00198435848900387</v>
      </c>
      <c r="IQ356">
        <v>-1.69116240974151e-05</v>
      </c>
      <c r="IR356">
        <v>-3</v>
      </c>
      <c r="IS356">
        <v>2251</v>
      </c>
      <c r="IT356">
        <v>1</v>
      </c>
      <c r="IU356">
        <v>27</v>
      </c>
      <c r="IV356">
        <v>6027.5</v>
      </c>
      <c r="IW356">
        <v>6027.5</v>
      </c>
      <c r="IX356">
        <v>0.147705</v>
      </c>
      <c r="IY356">
        <v>4.99756</v>
      </c>
      <c r="IZ356">
        <v>2.24854</v>
      </c>
      <c r="JA356">
        <v>2.59521</v>
      </c>
      <c r="JB356">
        <v>1.99585</v>
      </c>
      <c r="JC356">
        <v>2.34863</v>
      </c>
      <c r="JD356">
        <v>29.9433</v>
      </c>
      <c r="JE356">
        <v>14.1408</v>
      </c>
      <c r="JF356">
        <v>2</v>
      </c>
      <c r="JG356">
        <v>621.39</v>
      </c>
      <c r="JH356">
        <v>735.341</v>
      </c>
      <c r="JI356">
        <v>26.1016</v>
      </c>
      <c r="JJ356">
        <v>27.6323</v>
      </c>
      <c r="JK356">
        <v>30.0001</v>
      </c>
      <c r="JL356">
        <v>27.5843</v>
      </c>
      <c r="JM356">
        <v>27.5247</v>
      </c>
      <c r="JN356">
        <v>-1</v>
      </c>
      <c r="JO356">
        <v>-30</v>
      </c>
      <c r="JP356">
        <v>-30</v>
      </c>
      <c r="JQ356">
        <v>-999.9</v>
      </c>
      <c r="JR356">
        <v>420.1</v>
      </c>
      <c r="JS356">
        <v>0</v>
      </c>
      <c r="JT356">
        <v>102.278</v>
      </c>
      <c r="JU356">
        <v>103.7</v>
      </c>
    </row>
    <row r="357" spans="1:281">
      <c r="A357">
        <v>341</v>
      </c>
      <c r="B357">
        <v>1654200860.5</v>
      </c>
      <c r="C357">
        <v>20403.4000000954</v>
      </c>
      <c r="D357" t="s">
        <v>1105</v>
      </c>
      <c r="E357" t="s">
        <v>1106</v>
      </c>
      <c r="F357">
        <v>5</v>
      </c>
      <c r="G357" t="s">
        <v>417</v>
      </c>
      <c r="H357" t="s">
        <v>418</v>
      </c>
      <c r="I357">
        <v>1654200857.5</v>
      </c>
      <c r="J357">
        <f>(K357)/1000</f>
        <v>0</v>
      </c>
      <c r="K357">
        <f>IF(CZ357, AN357, AH357)</f>
        <v>0</v>
      </c>
      <c r="L357">
        <f>IF(CZ357, AI357, AG357)</f>
        <v>0</v>
      </c>
      <c r="M357">
        <f>DB357 - IF(AU357&gt;1, L357*CV357*100.0/(AW357*DP357), 0)</f>
        <v>0</v>
      </c>
      <c r="N357">
        <f>((T357-J357/2)*M357-L357)/(T357+J357/2)</f>
        <v>0</v>
      </c>
      <c r="O357">
        <f>N357*(DI357+DJ357)/1000.0</f>
        <v>0</v>
      </c>
      <c r="P357">
        <f>(DB357 - IF(AU357&gt;1, L357*CV357*100.0/(AW357*DP357), 0))*(DI357+DJ357)/1000.0</f>
        <v>0</v>
      </c>
      <c r="Q357">
        <f>2.0/((1/S357-1/R357)+SIGN(S357)*SQRT((1/S357-1/R357)*(1/S357-1/R357) + 4*CW357/((CW357+1)*(CW357+1))*(2*1/S357*1/R357-1/R357*1/R357)))</f>
        <v>0</v>
      </c>
      <c r="R357">
        <f>IF(LEFT(CX357,1)&lt;&gt;"0",IF(LEFT(CX357,1)="1",3.0,CY357),$D$5+$E$5*(DP357*DI357/($K$5*1000))+$F$5*(DP357*DI357/($K$5*1000))*MAX(MIN(CV357,$J$5),$I$5)*MAX(MIN(CV357,$J$5),$I$5)+$G$5*MAX(MIN(CV357,$J$5),$I$5)*(DP357*DI357/($K$5*1000))+$H$5*(DP357*DI357/($K$5*1000))*(DP357*DI357/($K$5*1000)))</f>
        <v>0</v>
      </c>
      <c r="S357">
        <f>J357*(1000-(1000*0.61365*exp(17.502*W357/(240.97+W357))/(DI357+DJ357)+DD357)/2)/(1000*0.61365*exp(17.502*W357/(240.97+W357))/(DI357+DJ357)-DD357)</f>
        <v>0</v>
      </c>
      <c r="T357">
        <f>1/((CW357+1)/(Q357/1.6)+1/(R357/1.37)) + CW357/((CW357+1)/(Q357/1.6) + CW357/(R357/1.37))</f>
        <v>0</v>
      </c>
      <c r="U357">
        <f>(CR357*CU357)</f>
        <v>0</v>
      </c>
      <c r="V357">
        <f>(DK357+(U357+2*0.95*5.67E-8*(((DK357+$B$7)+273)^4-(DK357+273)^4)-44100*J357)/(1.84*29.3*R357+8*0.95*5.67E-8*(DK357+273)^3))</f>
        <v>0</v>
      </c>
      <c r="W357">
        <f>($C$7*DL357+$D$7*DM357+$E$7*V357)</f>
        <v>0</v>
      </c>
      <c r="X357">
        <f>0.61365*exp(17.502*W357/(240.97+W357))</f>
        <v>0</v>
      </c>
      <c r="Y357">
        <f>(Z357/AA357*100)</f>
        <v>0</v>
      </c>
      <c r="Z357">
        <f>DD357*(DI357+DJ357)/1000</f>
        <v>0</v>
      </c>
      <c r="AA357">
        <f>0.61365*exp(17.502*DK357/(240.97+DK357))</f>
        <v>0</v>
      </c>
      <c r="AB357">
        <f>(X357-DD357*(DI357+DJ357)/1000)</f>
        <v>0</v>
      </c>
      <c r="AC357">
        <f>(-J357*44100)</f>
        <v>0</v>
      </c>
      <c r="AD357">
        <f>2*29.3*R357*0.92*(DK357-W357)</f>
        <v>0</v>
      </c>
      <c r="AE357">
        <f>2*0.95*5.67E-8*(((DK357+$B$7)+273)^4-(W357+273)^4)</f>
        <v>0</v>
      </c>
      <c r="AF357">
        <f>U357+AE357+AC357+AD357</f>
        <v>0</v>
      </c>
      <c r="AG357">
        <f>DH357*AU357*(DC357-DB357*(1000-AU357*DE357)/(1000-AU357*DD357))/(100*CV357)</f>
        <v>0</v>
      </c>
      <c r="AH357">
        <f>1000*DH357*AU357*(DD357-DE357)/(100*CV357*(1000-AU357*DD357))</f>
        <v>0</v>
      </c>
      <c r="AI357">
        <f>(AJ357 - AK357 - DI357*1E3/(8.314*(DK357+273.15)) * AM357/DH357 * AL357) * DH357/(100*CV357) * (1000 - DE357)/1000</f>
        <v>0</v>
      </c>
      <c r="AJ357">
        <v>902.329164194599</v>
      </c>
      <c r="AK357">
        <v>902.668169696969</v>
      </c>
      <c r="AL357">
        <v>-0.293688108400802</v>
      </c>
      <c r="AM357">
        <v>66.9187214372058</v>
      </c>
      <c r="AN357">
        <f>(AP357 - AO357 + DI357*1E3/(8.314*(DK357+273.15)) * AR357/DH357 * AQ357) * DH357/(100*CV357) * 1000/(1000 - AP357)</f>
        <v>0</v>
      </c>
      <c r="AO357">
        <v>14.264661161371</v>
      </c>
      <c r="AP357">
        <v>14.3471527272727</v>
      </c>
      <c r="AQ357">
        <v>-0.0334838671241451</v>
      </c>
      <c r="AR357">
        <v>78.3317993378025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MAX(0,($B$13+$C$13*DP357)/(1+$D$13*DP357)*DI357/(DK357+273)*$E$13)</f>
        <v>0</v>
      </c>
      <c r="AX357" t="s">
        <v>419</v>
      </c>
      <c r="AY357" t="s">
        <v>419</v>
      </c>
      <c r="AZ357">
        <v>0</v>
      </c>
      <c r="BA357">
        <v>0</v>
      </c>
      <c r="BB357">
        <f>1-AZ357/BA357</f>
        <v>0</v>
      </c>
      <c r="BC357">
        <v>0</v>
      </c>
      <c r="BD357" t="s">
        <v>419</v>
      </c>
      <c r="BE357" t="s">
        <v>419</v>
      </c>
      <c r="BF357">
        <v>0</v>
      </c>
      <c r="BG357">
        <v>0</v>
      </c>
      <c r="BH357">
        <f>1-BF357/BG357</f>
        <v>0</v>
      </c>
      <c r="BI357">
        <v>0.5</v>
      </c>
      <c r="BJ357">
        <f>CS357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419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f>$B$11*DQ357+$C$11*DR357+$F$11*EC357*(1-EF357)</f>
        <v>0</v>
      </c>
      <c r="CS357">
        <f>CR357*CT357</f>
        <v>0</v>
      </c>
      <c r="CT357">
        <f>($B$11*$D$9+$C$11*$D$9+$F$11*((EP357+EH357)/MAX(EP357+EH357+EQ357, 0.1)*$I$9+EQ357/MAX(EP357+EH357+EQ357, 0.1)*$J$9))/($B$11+$C$11+$F$11)</f>
        <v>0</v>
      </c>
      <c r="CU357">
        <f>($B$11*$K$9+$C$11*$K$9+$F$11*((EP357+EH357)/MAX(EP357+EH357+EQ357, 0.1)*$P$9+EQ357/MAX(EP357+EH357+EQ357, 0.1)*$Q$9))/($B$11+$C$11+$F$11)</f>
        <v>0</v>
      </c>
      <c r="CV357">
        <v>6</v>
      </c>
      <c r="CW357">
        <v>0.5</v>
      </c>
      <c r="CX357" t="s">
        <v>420</v>
      </c>
      <c r="CY357">
        <v>2</v>
      </c>
      <c r="CZ357" t="b">
        <v>1</v>
      </c>
      <c r="DA357">
        <v>1654200857.5</v>
      </c>
      <c r="DB357">
        <v>890.720181818182</v>
      </c>
      <c r="DC357">
        <v>888.677</v>
      </c>
      <c r="DD357">
        <v>14.3804363636364</v>
      </c>
      <c r="DE357">
        <v>14.2908181818182</v>
      </c>
      <c r="DF357">
        <v>887.433272727273</v>
      </c>
      <c r="DG357">
        <v>14.2938727272727</v>
      </c>
      <c r="DH357">
        <v>600.001181818182</v>
      </c>
      <c r="DI357">
        <v>90.4165636363636</v>
      </c>
      <c r="DJ357">
        <v>0.0999344818181818</v>
      </c>
      <c r="DK357">
        <v>25.8663636363636</v>
      </c>
      <c r="DL357">
        <v>25.4712636363636</v>
      </c>
      <c r="DM357">
        <v>999.9</v>
      </c>
      <c r="DN357">
        <v>0</v>
      </c>
      <c r="DO357">
        <v>0</v>
      </c>
      <c r="DP357">
        <v>10014.9409090909</v>
      </c>
      <c r="DQ357">
        <v>0</v>
      </c>
      <c r="DR357">
        <v>919.468636363636</v>
      </c>
      <c r="DS357">
        <v>2.04318536363636</v>
      </c>
      <c r="DT357">
        <v>903.716090909091</v>
      </c>
      <c r="DU357">
        <v>901.561181818182</v>
      </c>
      <c r="DV357">
        <v>0.0896044090909091</v>
      </c>
      <c r="DW357">
        <v>888.677</v>
      </c>
      <c r="DX357">
        <v>14.2908181818182</v>
      </c>
      <c r="DY357">
        <v>1.30023090909091</v>
      </c>
      <c r="DZ357">
        <v>1.29212545454545</v>
      </c>
      <c r="EA357">
        <v>10.8014363636364</v>
      </c>
      <c r="EB357">
        <v>10.7069181818182</v>
      </c>
      <c r="EC357">
        <v>0</v>
      </c>
      <c r="ED357">
        <v>0</v>
      </c>
      <c r="EE357">
        <v>0</v>
      </c>
      <c r="EF357">
        <v>0</v>
      </c>
      <c r="EG357">
        <v>4.68181818181818</v>
      </c>
      <c r="EH357">
        <v>0</v>
      </c>
      <c r="EI357">
        <v>43.4090909090909</v>
      </c>
      <c r="EJ357">
        <v>0.227272727272727</v>
      </c>
      <c r="EK357">
        <v>34.7612727272727</v>
      </c>
      <c r="EL357">
        <v>39.551</v>
      </c>
      <c r="EM357">
        <v>36.7042727272727</v>
      </c>
      <c r="EN357">
        <v>39.3974545454545</v>
      </c>
      <c r="EO357">
        <v>35.6305454545455</v>
      </c>
      <c r="EP357">
        <v>0</v>
      </c>
      <c r="EQ357">
        <v>0</v>
      </c>
      <c r="ER357">
        <v>0</v>
      </c>
      <c r="ES357">
        <v>1654200861.7</v>
      </c>
      <c r="ET357">
        <v>0</v>
      </c>
      <c r="EU357">
        <v>5.19230769230769</v>
      </c>
      <c r="EV357">
        <v>-4.47863163805127</v>
      </c>
      <c r="EW357">
        <v>51.6923084361443</v>
      </c>
      <c r="EX357">
        <v>38.0384615384615</v>
      </c>
      <c r="EY357">
        <v>15</v>
      </c>
      <c r="EZ357">
        <v>0</v>
      </c>
      <c r="FA357" t="s">
        <v>421</v>
      </c>
      <c r="FB357">
        <v>1653839153.1</v>
      </c>
      <c r="FC357">
        <v>1653839148.6</v>
      </c>
      <c r="FD357">
        <v>0</v>
      </c>
      <c r="FE357">
        <v>0.832</v>
      </c>
      <c r="FF357">
        <v>0.044</v>
      </c>
      <c r="FG357">
        <v>2.673</v>
      </c>
      <c r="FH357">
        <v>0.008</v>
      </c>
      <c r="FI357">
        <v>427</v>
      </c>
      <c r="FJ357">
        <v>11</v>
      </c>
      <c r="FK357">
        <v>0.49</v>
      </c>
      <c r="FL357">
        <v>0.23</v>
      </c>
      <c r="FM357">
        <v>-5.92473903225807</v>
      </c>
      <c r="FN357">
        <v>52.7523958064516</v>
      </c>
      <c r="FO357">
        <v>12.5769456816577</v>
      </c>
      <c r="FP357">
        <v>-1</v>
      </c>
      <c r="FQ357">
        <v>4.51923076923077</v>
      </c>
      <c r="FR357">
        <v>23.2649584117491</v>
      </c>
      <c r="FS357">
        <v>13.794146451715</v>
      </c>
      <c r="FT357">
        <v>0</v>
      </c>
      <c r="FU357">
        <v>0.108038477419355</v>
      </c>
      <c r="FV357">
        <v>0.897027943548387</v>
      </c>
      <c r="FW357">
        <v>0.168389113470761</v>
      </c>
      <c r="FX357">
        <v>0</v>
      </c>
      <c r="FY357">
        <v>0</v>
      </c>
      <c r="FZ357">
        <v>2</v>
      </c>
      <c r="GA357" t="s">
        <v>422</v>
      </c>
      <c r="GB357">
        <v>3.2042</v>
      </c>
      <c r="GC357">
        <v>2.75506</v>
      </c>
      <c r="GD357">
        <v>0.154299</v>
      </c>
      <c r="GE357">
        <v>0.154549</v>
      </c>
      <c r="GF357">
        <v>0.0716899</v>
      </c>
      <c r="GG357">
        <v>0.0731905</v>
      </c>
      <c r="GH357">
        <v>32913.7</v>
      </c>
      <c r="GI357">
        <v>36179.2</v>
      </c>
      <c r="GJ357">
        <v>35275.8</v>
      </c>
      <c r="GK357">
        <v>38853.5</v>
      </c>
      <c r="GL357">
        <v>46444.5</v>
      </c>
      <c r="GM357">
        <v>51986.4</v>
      </c>
      <c r="GN357">
        <v>55132.3</v>
      </c>
      <c r="GO357">
        <v>62289.1</v>
      </c>
      <c r="GP357">
        <v>2.13943</v>
      </c>
      <c r="GQ357">
        <v>2.28253</v>
      </c>
      <c r="GR357">
        <v>0.0998676</v>
      </c>
      <c r="GS357">
        <v>0</v>
      </c>
      <c r="GT357">
        <v>23.8354</v>
      </c>
      <c r="GU357">
        <v>999.9</v>
      </c>
      <c r="GV357">
        <v>39.836</v>
      </c>
      <c r="GW357">
        <v>27.05</v>
      </c>
      <c r="GX357">
        <v>15.8168</v>
      </c>
      <c r="GY357">
        <v>55.0758</v>
      </c>
      <c r="GZ357">
        <v>35.649</v>
      </c>
      <c r="HA357">
        <v>2</v>
      </c>
      <c r="HB357">
        <v>0.0294207</v>
      </c>
      <c r="HC357">
        <v>0</v>
      </c>
      <c r="HD357">
        <v>20.1799</v>
      </c>
      <c r="HE357">
        <v>5.19977</v>
      </c>
      <c r="HF357">
        <v>12.0099</v>
      </c>
      <c r="HG357">
        <v>4.97555</v>
      </c>
      <c r="HH357">
        <v>3.294</v>
      </c>
      <c r="HI357">
        <v>457.8</v>
      </c>
      <c r="HJ357">
        <v>9999</v>
      </c>
      <c r="HK357">
        <v>9999</v>
      </c>
      <c r="HL357">
        <v>8593.3</v>
      </c>
      <c r="HM357">
        <v>1.86278</v>
      </c>
      <c r="HN357">
        <v>1.86783</v>
      </c>
      <c r="HO357">
        <v>1.86752</v>
      </c>
      <c r="HP357">
        <v>1.86863</v>
      </c>
      <c r="HQ357">
        <v>1.86951</v>
      </c>
      <c r="HR357">
        <v>1.86557</v>
      </c>
      <c r="HS357">
        <v>1.86676</v>
      </c>
      <c r="HT357">
        <v>1.86812</v>
      </c>
      <c r="HU357">
        <v>5</v>
      </c>
      <c r="HV357">
        <v>0</v>
      </c>
      <c r="HW357">
        <v>0</v>
      </c>
      <c r="HX357">
        <v>0</v>
      </c>
      <c r="HY357" t="s">
        <v>423</v>
      </c>
      <c r="HZ357" t="s">
        <v>424</v>
      </c>
      <c r="IA357" t="s">
        <v>425</v>
      </c>
      <c r="IB357" t="s">
        <v>425</v>
      </c>
      <c r="IC357" t="s">
        <v>425</v>
      </c>
      <c r="ID357" t="s">
        <v>425</v>
      </c>
      <c r="IE357">
        <v>0</v>
      </c>
      <c r="IF357">
        <v>100</v>
      </c>
      <c r="IG357">
        <v>100</v>
      </c>
      <c r="IH357">
        <v>3.285</v>
      </c>
      <c r="II357">
        <v>0.086</v>
      </c>
      <c r="IJ357">
        <v>2.1281692141418</v>
      </c>
      <c r="IK357">
        <v>0.00126289029031032</v>
      </c>
      <c r="IL357">
        <v>1.41772891061911e-08</v>
      </c>
      <c r="IM357">
        <v>3.84268295795709e-11</v>
      </c>
      <c r="IN357">
        <v>-0.00961934716735676</v>
      </c>
      <c r="IO357">
        <v>-0.0181798780298593</v>
      </c>
      <c r="IP357">
        <v>0.00198435848900387</v>
      </c>
      <c r="IQ357">
        <v>-1.69116240974151e-05</v>
      </c>
      <c r="IR357">
        <v>-3</v>
      </c>
      <c r="IS357">
        <v>2251</v>
      </c>
      <c r="IT357">
        <v>1</v>
      </c>
      <c r="IU357">
        <v>27</v>
      </c>
      <c r="IV357">
        <v>6028.5</v>
      </c>
      <c r="IW357">
        <v>6028.5</v>
      </c>
      <c r="IX357">
        <v>0.147705</v>
      </c>
      <c r="IY357">
        <v>4.99756</v>
      </c>
      <c r="IZ357">
        <v>2.24854</v>
      </c>
      <c r="JA357">
        <v>2.59521</v>
      </c>
      <c r="JB357">
        <v>1.99585</v>
      </c>
      <c r="JC357">
        <v>2.41089</v>
      </c>
      <c r="JD357">
        <v>29.9647</v>
      </c>
      <c r="JE357">
        <v>14.1233</v>
      </c>
      <c r="JF357">
        <v>2</v>
      </c>
      <c r="JG357">
        <v>621.493</v>
      </c>
      <c r="JH357">
        <v>735.199</v>
      </c>
      <c r="JI357">
        <v>26.1067</v>
      </c>
      <c r="JJ357">
        <v>27.6323</v>
      </c>
      <c r="JK357">
        <v>30.0001</v>
      </c>
      <c r="JL357">
        <v>27.5848</v>
      </c>
      <c r="JM357">
        <v>27.5259</v>
      </c>
      <c r="JN357">
        <v>-1</v>
      </c>
      <c r="JO357">
        <v>-30</v>
      </c>
      <c r="JP357">
        <v>-30</v>
      </c>
      <c r="JQ357">
        <v>-999.9</v>
      </c>
      <c r="JR357">
        <v>420.1</v>
      </c>
      <c r="JS357">
        <v>0</v>
      </c>
      <c r="JT357">
        <v>102.279</v>
      </c>
      <c r="JU357">
        <v>103.701</v>
      </c>
    </row>
    <row r="358" spans="1:281">
      <c r="A358">
        <v>342</v>
      </c>
      <c r="B358">
        <v>1654200920.5</v>
      </c>
      <c r="C358">
        <v>20463.4000000954</v>
      </c>
      <c r="D358" t="s">
        <v>1107</v>
      </c>
      <c r="E358" t="s">
        <v>1108</v>
      </c>
      <c r="F358">
        <v>5</v>
      </c>
      <c r="G358" t="s">
        <v>417</v>
      </c>
      <c r="H358" t="s">
        <v>418</v>
      </c>
      <c r="I358">
        <v>1654200917.5</v>
      </c>
      <c r="J358">
        <f>(K358)/1000</f>
        <v>0</v>
      </c>
      <c r="K358">
        <f>IF(CZ358, AN358, AH358)</f>
        <v>0</v>
      </c>
      <c r="L358">
        <f>IF(CZ358, AI358, AG358)</f>
        <v>0</v>
      </c>
      <c r="M358">
        <f>DB358 - IF(AU358&gt;1, L358*CV358*100.0/(AW358*DP358), 0)</f>
        <v>0</v>
      </c>
      <c r="N358">
        <f>((T358-J358/2)*M358-L358)/(T358+J358/2)</f>
        <v>0</v>
      </c>
      <c r="O358">
        <f>N358*(DI358+DJ358)/1000.0</f>
        <v>0</v>
      </c>
      <c r="P358">
        <f>(DB358 - IF(AU358&gt;1, L358*CV358*100.0/(AW358*DP358), 0))*(DI358+DJ358)/1000.0</f>
        <v>0</v>
      </c>
      <c r="Q358">
        <f>2.0/((1/S358-1/R358)+SIGN(S358)*SQRT((1/S358-1/R358)*(1/S358-1/R358) + 4*CW358/((CW358+1)*(CW358+1))*(2*1/S358*1/R358-1/R358*1/R358)))</f>
        <v>0</v>
      </c>
      <c r="R358">
        <f>IF(LEFT(CX358,1)&lt;&gt;"0",IF(LEFT(CX358,1)="1",3.0,CY358),$D$5+$E$5*(DP358*DI358/($K$5*1000))+$F$5*(DP358*DI358/($K$5*1000))*MAX(MIN(CV358,$J$5),$I$5)*MAX(MIN(CV358,$J$5),$I$5)+$G$5*MAX(MIN(CV358,$J$5),$I$5)*(DP358*DI358/($K$5*1000))+$H$5*(DP358*DI358/($K$5*1000))*(DP358*DI358/($K$5*1000)))</f>
        <v>0</v>
      </c>
      <c r="S358">
        <f>J358*(1000-(1000*0.61365*exp(17.502*W358/(240.97+W358))/(DI358+DJ358)+DD358)/2)/(1000*0.61365*exp(17.502*W358/(240.97+W358))/(DI358+DJ358)-DD358)</f>
        <v>0</v>
      </c>
      <c r="T358">
        <f>1/((CW358+1)/(Q358/1.6)+1/(R358/1.37)) + CW358/((CW358+1)/(Q358/1.6) + CW358/(R358/1.37))</f>
        <v>0</v>
      </c>
      <c r="U358">
        <f>(CR358*CU358)</f>
        <v>0</v>
      </c>
      <c r="V358">
        <f>(DK358+(U358+2*0.95*5.67E-8*(((DK358+$B$7)+273)^4-(DK358+273)^4)-44100*J358)/(1.84*29.3*R358+8*0.95*5.67E-8*(DK358+273)^3))</f>
        <v>0</v>
      </c>
      <c r="W358">
        <f>($C$7*DL358+$D$7*DM358+$E$7*V358)</f>
        <v>0</v>
      </c>
      <c r="X358">
        <f>0.61365*exp(17.502*W358/(240.97+W358))</f>
        <v>0</v>
      </c>
      <c r="Y358">
        <f>(Z358/AA358*100)</f>
        <v>0</v>
      </c>
      <c r="Z358">
        <f>DD358*(DI358+DJ358)/1000</f>
        <v>0</v>
      </c>
      <c r="AA358">
        <f>0.61365*exp(17.502*DK358/(240.97+DK358))</f>
        <v>0</v>
      </c>
      <c r="AB358">
        <f>(X358-DD358*(DI358+DJ358)/1000)</f>
        <v>0</v>
      </c>
      <c r="AC358">
        <f>(-J358*44100)</f>
        <v>0</v>
      </c>
      <c r="AD358">
        <f>2*29.3*R358*0.92*(DK358-W358)</f>
        <v>0</v>
      </c>
      <c r="AE358">
        <f>2*0.95*5.67E-8*(((DK358+$B$7)+273)^4-(W358+273)^4)</f>
        <v>0</v>
      </c>
      <c r="AF358">
        <f>U358+AE358+AC358+AD358</f>
        <v>0</v>
      </c>
      <c r="AG358">
        <f>DH358*AU358*(DC358-DB358*(1000-AU358*DE358)/(1000-AU358*DD358))/(100*CV358)</f>
        <v>0</v>
      </c>
      <c r="AH358">
        <f>1000*DH358*AU358*(DD358-DE358)/(100*CV358*(1000-AU358*DD358))</f>
        <v>0</v>
      </c>
      <c r="AI358">
        <f>(AJ358 - AK358 - DI358*1E3/(8.314*(DK358+273.15)) * AM358/DH358 * AL358) * DH358/(100*CV358) * (1000 - DE358)/1000</f>
        <v>0</v>
      </c>
      <c r="AJ358">
        <v>960.887844126506</v>
      </c>
      <c r="AK358">
        <v>960.658381818181</v>
      </c>
      <c r="AL358">
        <v>-0.245073892520257</v>
      </c>
      <c r="AM358">
        <v>66.9187214372058</v>
      </c>
      <c r="AN358">
        <f>(AP358 - AO358 + DI358*1E3/(8.314*(DK358+273.15)) * AR358/DH358 * AQ358) * DH358/(100*CV358) * 1000/(1000 - AP358)</f>
        <v>0</v>
      </c>
      <c r="AO358">
        <v>14.3424581814707</v>
      </c>
      <c r="AP358">
        <v>14.3812266666667</v>
      </c>
      <c r="AQ358">
        <v>-0.0264084853236295</v>
      </c>
      <c r="AR358">
        <v>78.3317993378025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MAX(0,($B$13+$C$13*DP358)/(1+$D$13*DP358)*DI358/(DK358+273)*$E$13)</f>
        <v>0</v>
      </c>
      <c r="AX358" t="s">
        <v>419</v>
      </c>
      <c r="AY358" t="s">
        <v>419</v>
      </c>
      <c r="AZ358">
        <v>0</v>
      </c>
      <c r="BA358">
        <v>0</v>
      </c>
      <c r="BB358">
        <f>1-AZ358/BA358</f>
        <v>0</v>
      </c>
      <c r="BC358">
        <v>0</v>
      </c>
      <c r="BD358" t="s">
        <v>419</v>
      </c>
      <c r="BE358" t="s">
        <v>419</v>
      </c>
      <c r="BF358">
        <v>0</v>
      </c>
      <c r="BG358">
        <v>0</v>
      </c>
      <c r="BH358">
        <f>1-BF358/BG358</f>
        <v>0</v>
      </c>
      <c r="BI358">
        <v>0.5</v>
      </c>
      <c r="BJ358">
        <f>CS358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419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f>$B$11*DQ358+$C$11*DR358+$F$11*EC358*(1-EF358)</f>
        <v>0</v>
      </c>
      <c r="CS358">
        <f>CR358*CT358</f>
        <v>0</v>
      </c>
      <c r="CT358">
        <f>($B$11*$D$9+$C$11*$D$9+$F$11*((EP358+EH358)/MAX(EP358+EH358+EQ358, 0.1)*$I$9+EQ358/MAX(EP358+EH358+EQ358, 0.1)*$J$9))/($B$11+$C$11+$F$11)</f>
        <v>0</v>
      </c>
      <c r="CU358">
        <f>($B$11*$K$9+$C$11*$K$9+$F$11*((EP358+EH358)/MAX(EP358+EH358+EQ358, 0.1)*$P$9+EQ358/MAX(EP358+EH358+EQ358, 0.1)*$Q$9))/($B$11+$C$11+$F$11)</f>
        <v>0</v>
      </c>
      <c r="CV358">
        <v>6</v>
      </c>
      <c r="CW358">
        <v>0.5</v>
      </c>
      <c r="CX358" t="s">
        <v>420</v>
      </c>
      <c r="CY358">
        <v>2</v>
      </c>
      <c r="CZ358" t="b">
        <v>1</v>
      </c>
      <c r="DA358">
        <v>1654200917.5</v>
      </c>
      <c r="DB358">
        <v>947.775818181818</v>
      </c>
      <c r="DC358">
        <v>946.201090909091</v>
      </c>
      <c r="DD358">
        <v>14.3965818181818</v>
      </c>
      <c r="DE358">
        <v>14.3624545454545</v>
      </c>
      <c r="DF358">
        <v>944.409909090909</v>
      </c>
      <c r="DG358">
        <v>14.3095818181818</v>
      </c>
      <c r="DH358">
        <v>600.014636363636</v>
      </c>
      <c r="DI358">
        <v>90.4155818181818</v>
      </c>
      <c r="DJ358">
        <v>0.100020772727273</v>
      </c>
      <c r="DK358">
        <v>25.8468454545455</v>
      </c>
      <c r="DL358">
        <v>25.4631272727273</v>
      </c>
      <c r="DM358">
        <v>999.9</v>
      </c>
      <c r="DN358">
        <v>0</v>
      </c>
      <c r="DO358">
        <v>0</v>
      </c>
      <c r="DP358">
        <v>9996.53181818182</v>
      </c>
      <c r="DQ358">
        <v>0</v>
      </c>
      <c r="DR358">
        <v>919.485636363636</v>
      </c>
      <c r="DS358">
        <v>1.57480654545455</v>
      </c>
      <c r="DT358">
        <v>961.62</v>
      </c>
      <c r="DU358">
        <v>959.989090909091</v>
      </c>
      <c r="DV358">
        <v>0.0341344909090909</v>
      </c>
      <c r="DW358">
        <v>946.201090909091</v>
      </c>
      <c r="DX358">
        <v>14.3624545454545</v>
      </c>
      <c r="DY358">
        <v>1.30167545454545</v>
      </c>
      <c r="DZ358">
        <v>1.29859</v>
      </c>
      <c r="EA358">
        <v>10.8181636363636</v>
      </c>
      <c r="EB358">
        <v>10.7817727272727</v>
      </c>
      <c r="EC358">
        <v>0</v>
      </c>
      <c r="ED358">
        <v>0</v>
      </c>
      <c r="EE358">
        <v>0</v>
      </c>
      <c r="EF358">
        <v>0</v>
      </c>
      <c r="EG358">
        <v>3.22727272727273</v>
      </c>
      <c r="EH358">
        <v>0</v>
      </c>
      <c r="EI358">
        <v>38.2727272727273</v>
      </c>
      <c r="EJ358">
        <v>-1.63636363636364</v>
      </c>
      <c r="EK358">
        <v>34.1192727272727</v>
      </c>
      <c r="EL358">
        <v>37.9828181818182</v>
      </c>
      <c r="EM358">
        <v>35.8292727272727</v>
      </c>
      <c r="EN358">
        <v>37.2440909090909</v>
      </c>
      <c r="EO358">
        <v>34.8234545454545</v>
      </c>
      <c r="EP358">
        <v>0</v>
      </c>
      <c r="EQ358">
        <v>0</v>
      </c>
      <c r="ER358">
        <v>0</v>
      </c>
      <c r="ES358">
        <v>1654200921.7</v>
      </c>
      <c r="ET358">
        <v>0</v>
      </c>
      <c r="EU358">
        <v>3.42307692307692</v>
      </c>
      <c r="EV358">
        <v>-21.367520428872</v>
      </c>
      <c r="EW358">
        <v>35.1965812079254</v>
      </c>
      <c r="EX358">
        <v>34.7115384615385</v>
      </c>
      <c r="EY358">
        <v>15</v>
      </c>
      <c r="EZ358">
        <v>0</v>
      </c>
      <c r="FA358" t="s">
        <v>421</v>
      </c>
      <c r="FB358">
        <v>1653839153.1</v>
      </c>
      <c r="FC358">
        <v>1653839148.6</v>
      </c>
      <c r="FD358">
        <v>0</v>
      </c>
      <c r="FE358">
        <v>0.832</v>
      </c>
      <c r="FF358">
        <v>0.044</v>
      </c>
      <c r="FG358">
        <v>2.673</v>
      </c>
      <c r="FH358">
        <v>0.008</v>
      </c>
      <c r="FI358">
        <v>427</v>
      </c>
      <c r="FJ358">
        <v>11</v>
      </c>
      <c r="FK358">
        <v>0.49</v>
      </c>
      <c r="FL358">
        <v>0.23</v>
      </c>
      <c r="FM358">
        <v>-10.5665506451613</v>
      </c>
      <c r="FN358">
        <v>61.6649251935484</v>
      </c>
      <c r="FO358">
        <v>17.2286160237876</v>
      </c>
      <c r="FP358">
        <v>-1</v>
      </c>
      <c r="FQ358">
        <v>3.11538461538462</v>
      </c>
      <c r="FR358">
        <v>-35.9999991456015</v>
      </c>
      <c r="FS358">
        <v>12.5830377984287</v>
      </c>
      <c r="FT358">
        <v>0</v>
      </c>
      <c r="FU358">
        <v>0.0452143686774194</v>
      </c>
      <c r="FV358">
        <v>1.01147616416129</v>
      </c>
      <c r="FW358">
        <v>0.176538153477649</v>
      </c>
      <c r="FX358">
        <v>0</v>
      </c>
      <c r="FY358">
        <v>0</v>
      </c>
      <c r="FZ358">
        <v>2</v>
      </c>
      <c r="GA358" t="s">
        <v>422</v>
      </c>
      <c r="GB358">
        <v>3.20415</v>
      </c>
      <c r="GC358">
        <v>2.75481</v>
      </c>
      <c r="GD358">
        <v>0.160682</v>
      </c>
      <c r="GE358">
        <v>0.161064</v>
      </c>
      <c r="GF358">
        <v>0.071823</v>
      </c>
      <c r="GG358">
        <v>0.0734788</v>
      </c>
      <c r="GH358">
        <v>32665</v>
      </c>
      <c r="GI358">
        <v>35900.4</v>
      </c>
      <c r="GJ358">
        <v>35275.5</v>
      </c>
      <c r="GK358">
        <v>38853.4</v>
      </c>
      <c r="GL358">
        <v>46437.5</v>
      </c>
      <c r="GM358">
        <v>51970.4</v>
      </c>
      <c r="GN358">
        <v>55131.8</v>
      </c>
      <c r="GO358">
        <v>62289.1</v>
      </c>
      <c r="GP358">
        <v>2.13917</v>
      </c>
      <c r="GQ358">
        <v>2.28227</v>
      </c>
      <c r="GR358">
        <v>0.0991523</v>
      </c>
      <c r="GS358">
        <v>0</v>
      </c>
      <c r="GT358">
        <v>23.8291</v>
      </c>
      <c r="GU358">
        <v>999.9</v>
      </c>
      <c r="GV358">
        <v>39.739</v>
      </c>
      <c r="GW358">
        <v>27.07</v>
      </c>
      <c r="GX358">
        <v>15.7964</v>
      </c>
      <c r="GY358">
        <v>55.6458</v>
      </c>
      <c r="GZ358">
        <v>35.5168</v>
      </c>
      <c r="HA358">
        <v>2</v>
      </c>
      <c r="HB358">
        <v>0.0294614</v>
      </c>
      <c r="HC358">
        <v>0</v>
      </c>
      <c r="HD358">
        <v>20.1805</v>
      </c>
      <c r="HE358">
        <v>5.20067</v>
      </c>
      <c r="HF358">
        <v>12.0099</v>
      </c>
      <c r="HG358">
        <v>4.97565</v>
      </c>
      <c r="HH358">
        <v>3.29398</v>
      </c>
      <c r="HI358">
        <v>457.8</v>
      </c>
      <c r="HJ358">
        <v>9999</v>
      </c>
      <c r="HK358">
        <v>9999</v>
      </c>
      <c r="HL358">
        <v>8593.3</v>
      </c>
      <c r="HM358">
        <v>1.86276</v>
      </c>
      <c r="HN358">
        <v>1.86783</v>
      </c>
      <c r="HO358">
        <v>1.86753</v>
      </c>
      <c r="HP358">
        <v>1.86863</v>
      </c>
      <c r="HQ358">
        <v>1.86951</v>
      </c>
      <c r="HR358">
        <v>1.86558</v>
      </c>
      <c r="HS358">
        <v>1.86674</v>
      </c>
      <c r="HT358">
        <v>1.86812</v>
      </c>
      <c r="HU358">
        <v>5</v>
      </c>
      <c r="HV358">
        <v>0</v>
      </c>
      <c r="HW358">
        <v>0</v>
      </c>
      <c r="HX358">
        <v>0</v>
      </c>
      <c r="HY358" t="s">
        <v>423</v>
      </c>
      <c r="HZ358" t="s">
        <v>424</v>
      </c>
      <c r="IA358" t="s">
        <v>425</v>
      </c>
      <c r="IB358" t="s">
        <v>425</v>
      </c>
      <c r="IC358" t="s">
        <v>425</v>
      </c>
      <c r="ID358" t="s">
        <v>425</v>
      </c>
      <c r="IE358">
        <v>0</v>
      </c>
      <c r="IF358">
        <v>100</v>
      </c>
      <c r="IG358">
        <v>100</v>
      </c>
      <c r="IH358">
        <v>3.365</v>
      </c>
      <c r="II358">
        <v>0.0871</v>
      </c>
      <c r="IJ358">
        <v>2.1281692141418</v>
      </c>
      <c r="IK358">
        <v>0.00126289029031032</v>
      </c>
      <c r="IL358">
        <v>1.41772891061911e-08</v>
      </c>
      <c r="IM358">
        <v>3.84268295795709e-11</v>
      </c>
      <c r="IN358">
        <v>-0.00961934716735676</v>
      </c>
      <c r="IO358">
        <v>-0.0181798780298593</v>
      </c>
      <c r="IP358">
        <v>0.00198435848900387</v>
      </c>
      <c r="IQ358">
        <v>-1.69116240974151e-05</v>
      </c>
      <c r="IR358">
        <v>-3</v>
      </c>
      <c r="IS358">
        <v>2251</v>
      </c>
      <c r="IT358">
        <v>1</v>
      </c>
      <c r="IU358">
        <v>27</v>
      </c>
      <c r="IV358">
        <v>6029.5</v>
      </c>
      <c r="IW358">
        <v>6029.5</v>
      </c>
      <c r="IX358">
        <v>0.148926</v>
      </c>
      <c r="IY358">
        <v>4.99756</v>
      </c>
      <c r="IZ358">
        <v>2.24854</v>
      </c>
      <c r="JA358">
        <v>2.59521</v>
      </c>
      <c r="JB358">
        <v>1.99585</v>
      </c>
      <c r="JC358">
        <v>2.37915</v>
      </c>
      <c r="JD358">
        <v>29.9861</v>
      </c>
      <c r="JE358">
        <v>14.132</v>
      </c>
      <c r="JF358">
        <v>2</v>
      </c>
      <c r="JG358">
        <v>621.329</v>
      </c>
      <c r="JH358">
        <v>735.013</v>
      </c>
      <c r="JI358">
        <v>26.1096</v>
      </c>
      <c r="JJ358">
        <v>27.6346</v>
      </c>
      <c r="JK358">
        <v>30.0001</v>
      </c>
      <c r="JL358">
        <v>27.5877</v>
      </c>
      <c r="JM358">
        <v>27.5288</v>
      </c>
      <c r="JN358">
        <v>-1</v>
      </c>
      <c r="JO358">
        <v>-30</v>
      </c>
      <c r="JP358">
        <v>-30</v>
      </c>
      <c r="JQ358">
        <v>-999.9</v>
      </c>
      <c r="JR358">
        <v>420.1</v>
      </c>
      <c r="JS358">
        <v>0</v>
      </c>
      <c r="JT358">
        <v>102.278</v>
      </c>
      <c r="JU358">
        <v>103.701</v>
      </c>
    </row>
    <row r="359" spans="1:281">
      <c r="A359">
        <v>343</v>
      </c>
      <c r="B359">
        <v>1654200980.5</v>
      </c>
      <c r="C359">
        <v>20523.4000000954</v>
      </c>
      <c r="D359" t="s">
        <v>1109</v>
      </c>
      <c r="E359" t="s">
        <v>1110</v>
      </c>
      <c r="F359">
        <v>5</v>
      </c>
      <c r="G359" t="s">
        <v>417</v>
      </c>
      <c r="H359" t="s">
        <v>418</v>
      </c>
      <c r="I359">
        <v>1654200977.5</v>
      </c>
      <c r="J359">
        <f>(K359)/1000</f>
        <v>0</v>
      </c>
      <c r="K359">
        <f>IF(CZ359, AN359, AH359)</f>
        <v>0</v>
      </c>
      <c r="L359">
        <f>IF(CZ359, AI359, AG359)</f>
        <v>0</v>
      </c>
      <c r="M359">
        <f>DB359 - IF(AU359&gt;1, L359*CV359*100.0/(AW359*DP359), 0)</f>
        <v>0</v>
      </c>
      <c r="N359">
        <f>((T359-J359/2)*M359-L359)/(T359+J359/2)</f>
        <v>0</v>
      </c>
      <c r="O359">
        <f>N359*(DI359+DJ359)/1000.0</f>
        <v>0</v>
      </c>
      <c r="P359">
        <f>(DB359 - IF(AU359&gt;1, L359*CV359*100.0/(AW359*DP359), 0))*(DI359+DJ359)/1000.0</f>
        <v>0</v>
      </c>
      <c r="Q359">
        <f>2.0/((1/S359-1/R359)+SIGN(S359)*SQRT((1/S359-1/R359)*(1/S359-1/R359) + 4*CW359/((CW359+1)*(CW359+1))*(2*1/S359*1/R359-1/R359*1/R359)))</f>
        <v>0</v>
      </c>
      <c r="R359">
        <f>IF(LEFT(CX359,1)&lt;&gt;"0",IF(LEFT(CX359,1)="1",3.0,CY359),$D$5+$E$5*(DP359*DI359/($K$5*1000))+$F$5*(DP359*DI359/($K$5*1000))*MAX(MIN(CV359,$J$5),$I$5)*MAX(MIN(CV359,$J$5),$I$5)+$G$5*MAX(MIN(CV359,$J$5),$I$5)*(DP359*DI359/($K$5*1000))+$H$5*(DP359*DI359/($K$5*1000))*(DP359*DI359/($K$5*1000)))</f>
        <v>0</v>
      </c>
      <c r="S359">
        <f>J359*(1000-(1000*0.61365*exp(17.502*W359/(240.97+W359))/(DI359+DJ359)+DD359)/2)/(1000*0.61365*exp(17.502*W359/(240.97+W359))/(DI359+DJ359)-DD359)</f>
        <v>0</v>
      </c>
      <c r="T359">
        <f>1/((CW359+1)/(Q359/1.6)+1/(R359/1.37)) + CW359/((CW359+1)/(Q359/1.6) + CW359/(R359/1.37))</f>
        <v>0</v>
      </c>
      <c r="U359">
        <f>(CR359*CU359)</f>
        <v>0</v>
      </c>
      <c r="V359">
        <f>(DK359+(U359+2*0.95*5.67E-8*(((DK359+$B$7)+273)^4-(DK359+273)^4)-44100*J359)/(1.84*29.3*R359+8*0.95*5.67E-8*(DK359+273)^3))</f>
        <v>0</v>
      </c>
      <c r="W359">
        <f>($C$7*DL359+$D$7*DM359+$E$7*V359)</f>
        <v>0</v>
      </c>
      <c r="X359">
        <f>0.61365*exp(17.502*W359/(240.97+W359))</f>
        <v>0</v>
      </c>
      <c r="Y359">
        <f>(Z359/AA359*100)</f>
        <v>0</v>
      </c>
      <c r="Z359">
        <f>DD359*(DI359+DJ359)/1000</f>
        <v>0</v>
      </c>
      <c r="AA359">
        <f>0.61365*exp(17.502*DK359/(240.97+DK359))</f>
        <v>0</v>
      </c>
      <c r="AB359">
        <f>(X359-DD359*(DI359+DJ359)/1000)</f>
        <v>0</v>
      </c>
      <c r="AC359">
        <f>(-J359*44100)</f>
        <v>0</v>
      </c>
      <c r="AD359">
        <f>2*29.3*R359*0.92*(DK359-W359)</f>
        <v>0</v>
      </c>
      <c r="AE359">
        <f>2*0.95*5.67E-8*(((DK359+$B$7)+273)^4-(W359+273)^4)</f>
        <v>0</v>
      </c>
      <c r="AF359">
        <f>U359+AE359+AC359+AD359</f>
        <v>0</v>
      </c>
      <c r="AG359">
        <f>DH359*AU359*(DC359-DB359*(1000-AU359*DE359)/(1000-AU359*DD359))/(100*CV359)</f>
        <v>0</v>
      </c>
      <c r="AH359">
        <f>1000*DH359*AU359*(DD359-DE359)/(100*CV359*(1000-AU359*DD359))</f>
        <v>0</v>
      </c>
      <c r="AI359">
        <f>(AJ359 - AK359 - DI359*1E3/(8.314*(DK359+273.15)) * AM359/DH359 * AL359) * DH359/(100*CV359) * (1000 - DE359)/1000</f>
        <v>0</v>
      </c>
      <c r="AJ359">
        <v>544.906168132324</v>
      </c>
      <c r="AK359">
        <v>528.944084848485</v>
      </c>
      <c r="AL359">
        <v>3.42791281763303</v>
      </c>
      <c r="AM359">
        <v>66.9187214372058</v>
      </c>
      <c r="AN359">
        <f>(AP359 - AO359 + DI359*1E3/(8.314*(DK359+273.15)) * AR359/DH359 * AQ359) * DH359/(100*CV359) * 1000/(1000 - AP359)</f>
        <v>0</v>
      </c>
      <c r="AO359">
        <v>13.8485939376795</v>
      </c>
      <c r="AP359">
        <v>13.9259290909091</v>
      </c>
      <c r="AQ359">
        <v>-0.011052744861426</v>
      </c>
      <c r="AR359">
        <v>78.3317993378025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MAX(0,($B$13+$C$13*DP359)/(1+$D$13*DP359)*DI359/(DK359+273)*$E$13)</f>
        <v>0</v>
      </c>
      <c r="AX359" t="s">
        <v>419</v>
      </c>
      <c r="AY359" t="s">
        <v>419</v>
      </c>
      <c r="AZ359">
        <v>0</v>
      </c>
      <c r="BA359">
        <v>0</v>
      </c>
      <c r="BB359">
        <f>1-AZ359/BA359</f>
        <v>0</v>
      </c>
      <c r="BC359">
        <v>0</v>
      </c>
      <c r="BD359" t="s">
        <v>419</v>
      </c>
      <c r="BE359" t="s">
        <v>419</v>
      </c>
      <c r="BF359">
        <v>0</v>
      </c>
      <c r="BG359">
        <v>0</v>
      </c>
      <c r="BH359">
        <f>1-BF359/BG359</f>
        <v>0</v>
      </c>
      <c r="BI359">
        <v>0.5</v>
      </c>
      <c r="BJ359">
        <f>CS359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419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f>$B$11*DQ359+$C$11*DR359+$F$11*EC359*(1-EF359)</f>
        <v>0</v>
      </c>
      <c r="CS359">
        <f>CR359*CT359</f>
        <v>0</v>
      </c>
      <c r="CT359">
        <f>($B$11*$D$9+$C$11*$D$9+$F$11*((EP359+EH359)/MAX(EP359+EH359+EQ359, 0.1)*$I$9+EQ359/MAX(EP359+EH359+EQ359, 0.1)*$J$9))/($B$11+$C$11+$F$11)</f>
        <v>0</v>
      </c>
      <c r="CU359">
        <f>($B$11*$K$9+$C$11*$K$9+$F$11*((EP359+EH359)/MAX(EP359+EH359+EQ359, 0.1)*$P$9+EQ359/MAX(EP359+EH359+EQ359, 0.1)*$Q$9))/($B$11+$C$11+$F$11)</f>
        <v>0</v>
      </c>
      <c r="CV359">
        <v>6</v>
      </c>
      <c r="CW359">
        <v>0.5</v>
      </c>
      <c r="CX359" t="s">
        <v>420</v>
      </c>
      <c r="CY359">
        <v>2</v>
      </c>
      <c r="CZ359" t="b">
        <v>1</v>
      </c>
      <c r="DA359">
        <v>1654200977.5</v>
      </c>
      <c r="DB359">
        <v>516.423090909091</v>
      </c>
      <c r="DC359">
        <v>522.626363636364</v>
      </c>
      <c r="DD359">
        <v>13.9443727272727</v>
      </c>
      <c r="DE359">
        <v>13.8453181818182</v>
      </c>
      <c r="DF359">
        <v>513.637454545455</v>
      </c>
      <c r="DG359">
        <v>13.8695363636364</v>
      </c>
      <c r="DH359">
        <v>600.018636363636</v>
      </c>
      <c r="DI359">
        <v>90.4066545454545</v>
      </c>
      <c r="DJ359">
        <v>0.0999768727272727</v>
      </c>
      <c r="DK359">
        <v>25.9003727272727</v>
      </c>
      <c r="DL359">
        <v>25.5367</v>
      </c>
      <c r="DM359">
        <v>999.9</v>
      </c>
      <c r="DN359">
        <v>0</v>
      </c>
      <c r="DO359">
        <v>0</v>
      </c>
      <c r="DP359">
        <v>9988.24727272727</v>
      </c>
      <c r="DQ359">
        <v>0</v>
      </c>
      <c r="DR359">
        <v>10.2845818181818</v>
      </c>
      <c r="DS359">
        <v>-6.20321018181818</v>
      </c>
      <c r="DT359">
        <v>523.726090909091</v>
      </c>
      <c r="DU359">
        <v>529.964</v>
      </c>
      <c r="DV359">
        <v>0.0990515454545454</v>
      </c>
      <c r="DW359">
        <v>522.626363636364</v>
      </c>
      <c r="DX359">
        <v>13.8453181818182</v>
      </c>
      <c r="DY359">
        <v>1.26066272727273</v>
      </c>
      <c r="DZ359">
        <v>1.25170818181818</v>
      </c>
      <c r="EA359">
        <v>10.3378909090909</v>
      </c>
      <c r="EB359">
        <v>10.2311727272727</v>
      </c>
      <c r="EC359">
        <v>0</v>
      </c>
      <c r="ED359">
        <v>0</v>
      </c>
      <c r="EE359">
        <v>0</v>
      </c>
      <c r="EF359">
        <v>0</v>
      </c>
      <c r="EG359">
        <v>9.54545454545454</v>
      </c>
      <c r="EH359">
        <v>0</v>
      </c>
      <c r="EI359">
        <v>-27.5</v>
      </c>
      <c r="EJ359">
        <v>-2.40909090909091</v>
      </c>
      <c r="EK359">
        <v>34.25</v>
      </c>
      <c r="EL359">
        <v>39.1814545454545</v>
      </c>
      <c r="EM359">
        <v>36.3520909090909</v>
      </c>
      <c r="EN359">
        <v>38.4201818181818</v>
      </c>
      <c r="EO359">
        <v>35.2270909090909</v>
      </c>
      <c r="EP359">
        <v>0</v>
      </c>
      <c r="EQ359">
        <v>0</v>
      </c>
      <c r="ER359">
        <v>0</v>
      </c>
      <c r="ES359">
        <v>1654200981.7</v>
      </c>
      <c r="ET359">
        <v>0</v>
      </c>
      <c r="EU359">
        <v>3.78846153846154</v>
      </c>
      <c r="EV359">
        <v>53.8632478642115</v>
      </c>
      <c r="EW359">
        <v>-20.7179496101069</v>
      </c>
      <c r="EX359">
        <v>-24</v>
      </c>
      <c r="EY359">
        <v>15</v>
      </c>
      <c r="EZ359">
        <v>0</v>
      </c>
      <c r="FA359" t="s">
        <v>421</v>
      </c>
      <c r="FB359">
        <v>1653839153.1</v>
      </c>
      <c r="FC359">
        <v>1653839148.6</v>
      </c>
      <c r="FD359">
        <v>0</v>
      </c>
      <c r="FE359">
        <v>0.832</v>
      </c>
      <c r="FF359">
        <v>0.044</v>
      </c>
      <c r="FG359">
        <v>2.673</v>
      </c>
      <c r="FH359">
        <v>0.008</v>
      </c>
      <c r="FI359">
        <v>427</v>
      </c>
      <c r="FJ359">
        <v>11</v>
      </c>
      <c r="FK359">
        <v>0.49</v>
      </c>
      <c r="FL359">
        <v>0.23</v>
      </c>
      <c r="FM359">
        <v>62.3351189677419</v>
      </c>
      <c r="FN359">
        <v>-843.703102161291</v>
      </c>
      <c r="FO359">
        <v>66.205874045443</v>
      </c>
      <c r="FP359">
        <v>-1</v>
      </c>
      <c r="FQ359">
        <v>4.09615384615385</v>
      </c>
      <c r="FR359">
        <v>55.5384614607129</v>
      </c>
      <c r="FS359">
        <v>14.4102122113566</v>
      </c>
      <c r="FT359">
        <v>0</v>
      </c>
      <c r="FU359">
        <v>0.1753398</v>
      </c>
      <c r="FV359">
        <v>-0.833771530645162</v>
      </c>
      <c r="FW359">
        <v>0.0630952477228904</v>
      </c>
      <c r="FX359">
        <v>0</v>
      </c>
      <c r="FY359">
        <v>0</v>
      </c>
      <c r="FZ359">
        <v>2</v>
      </c>
      <c r="GA359" t="s">
        <v>422</v>
      </c>
      <c r="GB359">
        <v>3.20414</v>
      </c>
      <c r="GC359">
        <v>2.75482</v>
      </c>
      <c r="GD359">
        <v>0.106862</v>
      </c>
      <c r="GE359">
        <v>0.107957</v>
      </c>
      <c r="GF359">
        <v>0.0700879</v>
      </c>
      <c r="GG359">
        <v>0.0704711</v>
      </c>
      <c r="GH359">
        <v>34758</v>
      </c>
      <c r="GI359">
        <v>38170.8</v>
      </c>
      <c r="GJ359">
        <v>35274.7</v>
      </c>
      <c r="GK359">
        <v>38852</v>
      </c>
      <c r="GL359">
        <v>46523.1</v>
      </c>
      <c r="GM359">
        <v>52136.5</v>
      </c>
      <c r="GN359">
        <v>55130.9</v>
      </c>
      <c r="GO359">
        <v>62287.2</v>
      </c>
      <c r="GP359">
        <v>2.13928</v>
      </c>
      <c r="GQ359">
        <v>2.2816</v>
      </c>
      <c r="GR359">
        <v>0.101067</v>
      </c>
      <c r="GS359">
        <v>0</v>
      </c>
      <c r="GT359">
        <v>23.8956</v>
      </c>
      <c r="GU359">
        <v>999.9</v>
      </c>
      <c r="GV359">
        <v>38.896</v>
      </c>
      <c r="GW359">
        <v>27.11</v>
      </c>
      <c r="GX359">
        <v>15.4991</v>
      </c>
      <c r="GY359">
        <v>55.2559</v>
      </c>
      <c r="GZ359">
        <v>35.5689</v>
      </c>
      <c r="HA359">
        <v>2</v>
      </c>
      <c r="HB359">
        <v>0.029779</v>
      </c>
      <c r="HC359">
        <v>0</v>
      </c>
      <c r="HD359">
        <v>20.1814</v>
      </c>
      <c r="HE359">
        <v>5.19932</v>
      </c>
      <c r="HF359">
        <v>12.0099</v>
      </c>
      <c r="HG359">
        <v>4.97565</v>
      </c>
      <c r="HH359">
        <v>3.2939</v>
      </c>
      <c r="HI359">
        <v>457.8</v>
      </c>
      <c r="HJ359">
        <v>9999</v>
      </c>
      <c r="HK359">
        <v>9999</v>
      </c>
      <c r="HL359">
        <v>8593.3</v>
      </c>
      <c r="HM359">
        <v>1.86278</v>
      </c>
      <c r="HN359">
        <v>1.86783</v>
      </c>
      <c r="HO359">
        <v>1.86752</v>
      </c>
      <c r="HP359">
        <v>1.86865</v>
      </c>
      <c r="HQ359">
        <v>1.86952</v>
      </c>
      <c r="HR359">
        <v>1.86556</v>
      </c>
      <c r="HS359">
        <v>1.86674</v>
      </c>
      <c r="HT359">
        <v>1.86813</v>
      </c>
      <c r="HU359">
        <v>5</v>
      </c>
      <c r="HV359">
        <v>0</v>
      </c>
      <c r="HW359">
        <v>0</v>
      </c>
      <c r="HX359">
        <v>0</v>
      </c>
      <c r="HY359" t="s">
        <v>423</v>
      </c>
      <c r="HZ359" t="s">
        <v>424</v>
      </c>
      <c r="IA359" t="s">
        <v>425</v>
      </c>
      <c r="IB359" t="s">
        <v>425</v>
      </c>
      <c r="IC359" t="s">
        <v>425</v>
      </c>
      <c r="ID359" t="s">
        <v>425</v>
      </c>
      <c r="IE359">
        <v>0</v>
      </c>
      <c r="IF359">
        <v>100</v>
      </c>
      <c r="IG359">
        <v>100</v>
      </c>
      <c r="IH359">
        <v>2.793</v>
      </c>
      <c r="II359">
        <v>0.0743</v>
      </c>
      <c r="IJ359">
        <v>2.1281692141418</v>
      </c>
      <c r="IK359">
        <v>0.00126289029031032</v>
      </c>
      <c r="IL359">
        <v>1.41772891061911e-08</v>
      </c>
      <c r="IM359">
        <v>3.84268295795709e-11</v>
      </c>
      <c r="IN359">
        <v>-0.00961934716735676</v>
      </c>
      <c r="IO359">
        <v>-0.0181798780298593</v>
      </c>
      <c r="IP359">
        <v>0.00198435848900387</v>
      </c>
      <c r="IQ359">
        <v>-1.69116240974151e-05</v>
      </c>
      <c r="IR359">
        <v>-3</v>
      </c>
      <c r="IS359">
        <v>2251</v>
      </c>
      <c r="IT359">
        <v>1</v>
      </c>
      <c r="IU359">
        <v>27</v>
      </c>
      <c r="IV359">
        <v>6030.5</v>
      </c>
      <c r="IW359">
        <v>6030.5</v>
      </c>
      <c r="IX359">
        <v>0.148926</v>
      </c>
      <c r="IY359">
        <v>4.99756</v>
      </c>
      <c r="IZ359">
        <v>2.24854</v>
      </c>
      <c r="JA359">
        <v>2.59399</v>
      </c>
      <c r="JB359">
        <v>1.99585</v>
      </c>
      <c r="JC359">
        <v>2.38281</v>
      </c>
      <c r="JD359">
        <v>30.0076</v>
      </c>
      <c r="JE359">
        <v>14.1145</v>
      </c>
      <c r="JF359">
        <v>2</v>
      </c>
      <c r="JG359">
        <v>621.434</v>
      </c>
      <c r="JH359">
        <v>734.425</v>
      </c>
      <c r="JI359">
        <v>26.113</v>
      </c>
      <c r="JJ359">
        <v>27.637</v>
      </c>
      <c r="JK359">
        <v>30.0001</v>
      </c>
      <c r="JL359">
        <v>27.5901</v>
      </c>
      <c r="JM359">
        <v>27.5302</v>
      </c>
      <c r="JN359">
        <v>-1</v>
      </c>
      <c r="JO359">
        <v>-30</v>
      </c>
      <c r="JP359">
        <v>-30</v>
      </c>
      <c r="JQ359">
        <v>-999.9</v>
      </c>
      <c r="JR359">
        <v>420.1</v>
      </c>
      <c r="JS359">
        <v>0</v>
      </c>
      <c r="JT359">
        <v>102.276</v>
      </c>
      <c r="JU359">
        <v>103.697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2022-06-02T15:17:38Z</dcterms:created>
  <dcterms:modified xsi:type="dcterms:W3CDTF">2022-06-02T15:17:38Z</dcterms:modified>
</cp:coreProperties>
</file>