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<sst xmlns="http://schemas.openxmlformats.org/spreadsheetml/2006/main" count="4301" uniqueCount="724">
  <si>
    <t>File opened</t>
  </si>
  <si>
    <t>2022-07-27 17:06:01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</si>
  <si>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</si>
  <si>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</si>
  <si>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</si>
  <si>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</si>
  <si>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</si>
  <si>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</si>
  <si>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</si>
  <si>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</si>
  <si>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</si>
  <si>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</si>
  <si>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</si>
  <si>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</si>
  <si>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</si>
  <si>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Wed Jul 27 11:06</t>
  </si>
  <si>
    <t>H2O rangematch</t>
  </si>
  <si>
    <t>Wed Jul 27 11:14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</si>
  <si>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</si>
  <si>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</si>
  <si>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</si>
  <si>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</si>
  <si>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</si>
  <si>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</si>
  <si>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</si>
  <si>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</si>
  <si>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</si>
  <si>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17:06:01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</si>
  <si>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</si>
  <si>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</si>
  <si>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</si>
  <si>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</si>
  <si>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</si>
  <si>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</si>
  <si>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</si>
  <si>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</si>
  <si>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</si>
  <si>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</si>
  <si>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</si>
  <si>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</si>
  <si>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</si>
  <si>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</si>
  <si>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</si>
  <si>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</si>
  <si>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</si>
  <si>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</si>
  <si>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</si>
  <si>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</si>
  <si>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</si>
  <si>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</si>
  <si>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</si>
  <si>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</si>
  <si>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</si>
  <si>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</si>
  <si>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</si>
  <si>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</si>
  <si>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</si>
  <si>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</si>
  <si>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</si>
  <si>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</si>
  <si>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</si>
  <si>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</si>
  <si>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</si>
  <si>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</si>
  <si>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</si>
  <si>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</si>
  <si>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</si>
  <si>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</si>
  <si>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</si>
  <si>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</si>
  <si>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</si>
  <si>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</si>
  <si>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</si>
  <si>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</si>
  <si>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</si>
  <si>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</si>
  <si>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</si>
  <si>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</si>
  <si>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</si>
  <si>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</si>
  <si>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5.72847 100.232 380.983 606.98 834.19 1047.23 1190.41 1381.83</t>
  </si>
  <si>
    <t>Fs_true</t>
  </si>
  <si>
    <t>0.657826 102.431 402.641 604.705 801.573 1003.99 1199.05 1401.96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</si>
  <si>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</si>
  <si>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</si>
  <si>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</si>
  <si>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</si>
  <si>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</si>
  <si>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</si>
  <si>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</si>
  <si>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</si>
  <si>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</si>
  <si>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</si>
  <si>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</si>
  <si>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</si>
  <si>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</si>
  <si>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</si>
  <si>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</si>
  <si>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</si>
  <si>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</si>
  <si>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</si>
  <si>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</si>
  <si>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</si>
  <si>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</si>
  <si>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</si>
  <si>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</si>
  <si>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</si>
  <si>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</si>
  <si>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</si>
  <si>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</si>
  <si>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</si>
  <si>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</si>
  <si>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</si>
  <si>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</si>
  <si>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</si>
  <si>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</si>
  <si>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</si>
  <si>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</si>
  <si>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</si>
  <si>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</si>
  <si>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</si>
  <si>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</si>
  <si>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</si>
  <si>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</si>
  <si>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</si>
  <si>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</si>
  <si>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</si>
  <si>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</si>
  <si>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</si>
  <si>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</si>
  <si>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</si>
  <si>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</si>
  <si>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</si>
  <si>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</si>
  <si>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</si>
  <si>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</si>
  <si>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</si>
  <si>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</si>
  <si>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</si>
  <si>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</si>
  <si>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</si>
  <si>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</si>
  <si>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</si>
  <si>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</si>
  <si>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</si>
  <si>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</si>
  <si>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</si>
  <si>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</si>
  <si>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</si>
  <si>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</si>
  <si>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</si>
  <si>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</si>
  <si>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</si>
  <si>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</si>
  <si>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</si>
  <si>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</si>
  <si>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</si>
  <si>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</si>
  <si>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</si>
  <si>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</si>
  <si>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</si>
  <si>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</si>
  <si>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</si>
  <si>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</si>
  <si>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</si>
  <si>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</si>
  <si>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</si>
  <si>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</si>
  <si>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</si>
  <si>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</si>
  <si>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</si>
  <si>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</si>
  <si>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</si>
  <si>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</si>
  <si>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</si>
  <si>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</si>
  <si>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</si>
  <si>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</si>
  <si>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</si>
  <si>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</si>
  <si>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</si>
  <si>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</si>
  <si>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</si>
  <si>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</si>
  <si>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</si>
  <si>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</si>
  <si>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</si>
  <si>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</si>
  <si>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</si>
  <si>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</si>
  <si>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</si>
  <si>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</si>
  <si>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</si>
  <si>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</si>
  <si>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</si>
  <si>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</si>
  <si>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</si>
  <si>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</si>
  <si>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</si>
  <si>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</si>
  <si>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</si>
  <si>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</si>
  <si>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</si>
  <si>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</si>
  <si>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</si>
  <si>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</si>
  <si>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</si>
  <si>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</si>
  <si>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</si>
  <si>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</si>
  <si>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</si>
  <si>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</si>
  <si>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</si>
  <si>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</si>
  <si>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</si>
  <si>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</si>
  <si>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</si>
  <si>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</si>
  <si>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</si>
  <si>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</si>
  <si>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</si>
  <si>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</si>
  <si>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</si>
  <si>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</si>
  <si>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</si>
  <si>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</si>
  <si>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</si>
  <si>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</si>
  <si>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</si>
  <si>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</si>
  <si>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</si>
  <si>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</si>
  <si>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</si>
  <si>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</si>
  <si>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</si>
  <si>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</si>
  <si>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</si>
  <si>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</si>
  <si>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</si>
  <si>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</si>
  <si>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</si>
  <si>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</si>
  <si>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</si>
  <si>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</si>
  <si>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</si>
  <si>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</si>
  <si>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</si>
  <si>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</si>
  <si>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</si>
  <si>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</si>
  <si>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</si>
  <si>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</si>
  <si>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</si>
  <si>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</si>
  <si>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</si>
  <si>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</si>
  <si>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</si>
  <si>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</si>
  <si>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</si>
  <si>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</si>
  <si>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</si>
  <si>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</si>
  <si>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</si>
  <si>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</si>
  <si>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</si>
  <si>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</si>
  <si>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</si>
  <si>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</si>
  <si>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</si>
  <si>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</si>
  <si>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</si>
  <si>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</si>
  <si>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</si>
  <si>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</si>
  <si>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</si>
  <si>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</si>
  <si>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</si>
  <si>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</si>
  <si>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</si>
  <si>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</si>
  <si>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</si>
  <si>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</si>
  <si>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</si>
  <si>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</si>
  <si>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</si>
  <si>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</si>
  <si>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</si>
  <si>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</si>
  <si>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</si>
  <si>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</si>
  <si>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</si>
  <si>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</si>
  <si>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</si>
  <si>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</si>
  <si>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</si>
  <si>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</si>
  <si>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</si>
  <si>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</si>
  <si>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</si>
  <si>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</si>
  <si>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</si>
  <si>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</si>
  <si>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</si>
  <si>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</si>
  <si>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</si>
  <si>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</si>
  <si>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</si>
  <si>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</si>
  <si>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</si>
  <si>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</si>
  <si>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</si>
  <si>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</si>
  <si>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</si>
  <si>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</si>
  <si>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</si>
  <si>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</si>
  <si>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</si>
  <si>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</si>
  <si>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</si>
  <si>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</si>
  <si>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</si>
  <si>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</si>
  <si>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</si>
  <si>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</si>
  <si>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</si>
  <si>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</si>
  <si>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</si>
  <si>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</si>
  <si>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</si>
  <si>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</si>
  <si>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</si>
  <si>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</si>
  <si>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</si>
  <si>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</si>
  <si>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</si>
  <si>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</si>
  <si>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</si>
  <si>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</si>
  <si>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</si>
  <si>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</si>
  <si>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</si>
  <si>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</si>
  <si>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</si>
  <si>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</si>
  <si>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</si>
  <si>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</si>
  <si>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</si>
  <si>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</si>
  <si>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</si>
  <si>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</si>
  <si>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</si>
  <si>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</si>
  <si>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</si>
  <si>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</si>
  <si>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</si>
  <si>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</si>
  <si>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</si>
  <si>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</si>
  <si>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</si>
  <si>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</si>
  <si>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</si>
  <si>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</si>
  <si>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</si>
  <si>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</si>
  <si>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</si>
  <si>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</si>
  <si>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</si>
  <si>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</si>
  <si>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</si>
  <si>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</si>
  <si>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</si>
  <si>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</si>
  <si>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</si>
  <si>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</si>
  <si>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</si>
  <si>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</si>
  <si>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</si>
  <si>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</si>
  <si>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</si>
  <si>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</si>
  <si>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</si>
  <si>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</si>
  <si>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</si>
  <si>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</si>
  <si>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</si>
  <si>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</si>
  <si>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</si>
  <si>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</si>
  <si>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</si>
  <si>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</si>
  <si>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</si>
  <si>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</si>
  <si>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</si>
  <si>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</si>
  <si>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</si>
  <si>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</si>
  <si>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</si>
  <si>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</si>
  <si>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</si>
  <si>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</si>
  <si>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</si>
  <si>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</si>
  <si>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</si>
  <si>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</si>
  <si>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</si>
  <si>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</si>
  <si>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</si>
  <si>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</si>
  <si>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</si>
  <si>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</si>
  <si>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</si>
  <si>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</si>
  <si>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</si>
  <si>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20220727 17:48:37</t>
  </si>
  <si>
    <t>17:48:37</t>
  </si>
  <si>
    <t>albert</t>
  </si>
  <si>
    <t>e_y_630_33</t>
  </si>
  <si>
    <t>-</t>
  </si>
  <si>
    <t>0: Broadleaf</t>
  </si>
  <si>
    <t>--:--:--</t>
  </si>
  <si>
    <t>2/3</t>
  </si>
  <si>
    <t>11111111</t>
  </si>
  <si>
    <t>oooooooo</t>
  </si>
  <si>
    <t>on</t>
  </si>
  <si>
    <t>20220727 17:48:42</t>
  </si>
  <si>
    <t>17:48:42</t>
  </si>
  <si>
    <t>20220727 17:48:47</t>
  </si>
  <si>
    <t>17:48:47</t>
  </si>
  <si>
    <t>20220727 17:48:52</t>
  </si>
  <si>
    <t>17:48:52</t>
  </si>
  <si>
    <t>20220727 17:48:57</t>
  </si>
  <si>
    <t>17:48:57</t>
  </si>
  <si>
    <t>20220727 17:49:02</t>
  </si>
  <si>
    <t>17:49:02</t>
  </si>
  <si>
    <t>3/3</t>
  </si>
  <si>
    <t>20220727 17:49:07</t>
  </si>
  <si>
    <t>17:49:07</t>
  </si>
  <si>
    <t>20220727 17:49:12</t>
  </si>
  <si>
    <t>17:49:12</t>
  </si>
  <si>
    <t>20220727 17:49:17</t>
  </si>
  <si>
    <t>17:49:17</t>
  </si>
  <si>
    <t>20220727 17:49:22</t>
  </si>
  <si>
    <t>17:49:22</t>
  </si>
  <si>
    <t>20220727 17:49:27</t>
  </si>
  <si>
    <t>17:49:27</t>
  </si>
  <si>
    <t>20220727 17:49:32</t>
  </si>
  <si>
    <t>17:49:32</t>
  </si>
  <si>
    <t>20220727 17:52:59</t>
  </si>
  <si>
    <t>17:52:59</t>
  </si>
  <si>
    <t>e_y_210_24</t>
  </si>
  <si>
    <t>1/3</t>
  </si>
  <si>
    <t>20220727 17:53:04</t>
  </si>
  <si>
    <t>17:53:04</t>
  </si>
  <si>
    <t>0/3</t>
  </si>
  <si>
    <t>20220727 17:53:09</t>
  </si>
  <si>
    <t>17:53:09</t>
  </si>
  <si>
    <t>20220727 17:53:14</t>
  </si>
  <si>
    <t>17:53:14</t>
  </si>
  <si>
    <t>20220727 17:53:19</t>
  </si>
  <si>
    <t>17:53:19</t>
  </si>
  <si>
    <t>20220727 17:53:24</t>
  </si>
  <si>
    <t>17:53:24</t>
  </si>
  <si>
    <t>20220727 17:53:29</t>
  </si>
  <si>
    <t>17:53:29</t>
  </si>
  <si>
    <t>20220727 17:53:34</t>
  </si>
  <si>
    <t>17:53:34</t>
  </si>
  <si>
    <t>20220727 17:53:39</t>
  </si>
  <si>
    <t>17:53:39</t>
  </si>
  <si>
    <t>20220727 17:53:44</t>
  </si>
  <si>
    <t>17:53:44</t>
  </si>
  <si>
    <t>20220727 17:53:49</t>
  </si>
  <si>
    <t>17:53:49</t>
  </si>
  <si>
    <t>20220727 17:53:54</t>
  </si>
  <si>
    <t>17:53:54</t>
  </si>
  <si>
    <t>20220727 18:04:08</t>
  </si>
  <si>
    <t>18:04:08</t>
  </si>
  <si>
    <t>e_y_630_36</t>
  </si>
  <si>
    <t>20220727 18:04:13</t>
  </si>
  <si>
    <t>18:04:13</t>
  </si>
  <si>
    <t>20220727 18:04:18</t>
  </si>
  <si>
    <t>18:04:18</t>
  </si>
  <si>
    <t>20220727 18:04:23</t>
  </si>
  <si>
    <t>18:04:23</t>
  </si>
  <si>
    <t>20220727 18:04:28</t>
  </si>
  <si>
    <t>18:04:28</t>
  </si>
  <si>
    <t>20220727 18:04:33</t>
  </si>
  <si>
    <t>18:04:33</t>
  </si>
  <si>
    <t>20220727 18:04:38</t>
  </si>
  <si>
    <t>18:04:38</t>
  </si>
  <si>
    <t>20220727 18:04:43</t>
  </si>
  <si>
    <t>18:04:43</t>
  </si>
  <si>
    <t>20220727 18:04:48</t>
  </si>
  <si>
    <t>18:04:48</t>
  </si>
  <si>
    <t>20220727 18:04:53</t>
  </si>
  <si>
    <t>18:04:53</t>
  </si>
  <si>
    <t>20220727 18:04:58</t>
  </si>
  <si>
    <t>18:04:58</t>
  </si>
  <si>
    <t>20220727 18:05:03</t>
  </si>
  <si>
    <t>18:05:03</t>
  </si>
  <si>
    <t>20220727 18:09:22</t>
  </si>
  <si>
    <t>18:09:22</t>
  </si>
  <si>
    <t>e_n_140_54</t>
  </si>
  <si>
    <t>20220727 18:09:27</t>
  </si>
  <si>
    <t>18:09:27</t>
  </si>
  <si>
    <t>20220727 18:09:32</t>
  </si>
  <si>
    <t>18:09:32</t>
  </si>
  <si>
    <t>20220727 18:09:37</t>
  </si>
  <si>
    <t>18:09:37</t>
  </si>
  <si>
    <t>20220727 18:09:42</t>
  </si>
  <si>
    <t>18:09:42</t>
  </si>
  <si>
    <t>20220727 18:09:47</t>
  </si>
  <si>
    <t>18:09:47</t>
  </si>
  <si>
    <t>20220727 18:09:52</t>
  </si>
  <si>
    <t>18:09:52</t>
  </si>
  <si>
    <t>20220727 18:09:57</t>
  </si>
  <si>
    <t>18:09:57</t>
  </si>
  <si>
    <t>20220727 18:10:02</t>
  </si>
  <si>
    <t>18:10:02</t>
  </si>
  <si>
    <t>20220727 18:10:07</t>
  </si>
  <si>
    <t>18:10:07</t>
  </si>
  <si>
    <t>20220727 18:10:12</t>
  </si>
  <si>
    <t>18:10:12</t>
  </si>
  <si>
    <t>20220727 18:10:17</t>
  </si>
  <si>
    <t>18:10:17</t>
  </si>
  <si>
    <t>20220727 18:15:13</t>
  </si>
  <si>
    <t>18:15:13</t>
  </si>
  <si>
    <t>e_n_280_61</t>
  </si>
  <si>
    <t>20220727 18:15:18</t>
  </si>
  <si>
    <t>18:15:18</t>
  </si>
  <si>
    <t>20220727 18:15:23</t>
  </si>
  <si>
    <t>18:15:23</t>
  </si>
  <si>
    <t>20220727 18:15:28</t>
  </si>
  <si>
    <t>18:15:28</t>
  </si>
  <si>
    <t>20220727 18:15:33</t>
  </si>
  <si>
    <t>18:15:33</t>
  </si>
  <si>
    <t>20220727 18:15:38</t>
  </si>
  <si>
    <t>18:15:38</t>
  </si>
  <si>
    <t>20220727 18:15:43</t>
  </si>
  <si>
    <t>18:15:43</t>
  </si>
  <si>
    <t>20220727 18:15:48</t>
  </si>
  <si>
    <t>18:15:48</t>
  </si>
  <si>
    <t>20220727 18:15:53</t>
  </si>
  <si>
    <t>18:15:53</t>
  </si>
  <si>
    <t>20220727 18:15:58</t>
  </si>
  <si>
    <t>18:15:58</t>
  </si>
  <si>
    <t>20220727 18:16:03</t>
  </si>
  <si>
    <t>18:16:03</t>
  </si>
  <si>
    <t>20220727 18:16:08</t>
  </si>
  <si>
    <t>18:16:08</t>
  </si>
  <si>
    <t>20220727 18:20:53</t>
  </si>
  <si>
    <t>18:20:53</t>
  </si>
  <si>
    <t>e_y_280_27</t>
  </si>
  <si>
    <t>20220727 18:20:58</t>
  </si>
  <si>
    <t>18:20:58</t>
  </si>
  <si>
    <t>20220727 18:21:03</t>
  </si>
  <si>
    <t>18:21:03</t>
  </si>
  <si>
    <t>20220727 18:21:08</t>
  </si>
  <si>
    <t>18:21:08</t>
  </si>
  <si>
    <t>20220727 18:21:13</t>
  </si>
  <si>
    <t>18:21:13</t>
  </si>
  <si>
    <t>20220727 18:21:18</t>
  </si>
  <si>
    <t>18:21:18</t>
  </si>
  <si>
    <t>20220727 18:21:23</t>
  </si>
  <si>
    <t>18:21:23</t>
  </si>
  <si>
    <t>20220727 18:21:28</t>
  </si>
  <si>
    <t>18:21:28</t>
  </si>
  <si>
    <t>20220727 18:21:33</t>
  </si>
  <si>
    <t>18:21:33</t>
  </si>
  <si>
    <t>20220727 18:21:38</t>
  </si>
  <si>
    <t>18:21:38</t>
  </si>
  <si>
    <t>20220727 18:21:43</t>
  </si>
  <si>
    <t>18:21:43</t>
  </si>
  <si>
    <t>20220727 18:21:48</t>
  </si>
  <si>
    <t>18:21:48</t>
  </si>
  <si>
    <t>20220727 18:25:48</t>
  </si>
  <si>
    <t>18:25:48</t>
  </si>
  <si>
    <t>e_y_35_8</t>
  </si>
  <si>
    <t>20220727 18:25:53</t>
  </si>
  <si>
    <t>18:25:53</t>
  </si>
  <si>
    <t>20220727 18:25:58</t>
  </si>
  <si>
    <t>18:25:58</t>
  </si>
  <si>
    <t>20220727 18:26:03</t>
  </si>
  <si>
    <t>18:26:03</t>
  </si>
  <si>
    <t>20220727 18:26:08</t>
  </si>
  <si>
    <t>18:26:08</t>
  </si>
  <si>
    <t>20220727 18:26:13</t>
  </si>
  <si>
    <t>18:26:13</t>
  </si>
  <si>
    <t>20220727 18:26:18</t>
  </si>
  <si>
    <t>18:26:18</t>
  </si>
  <si>
    <t>20220727 18:26:23</t>
  </si>
  <si>
    <t>18:26:23</t>
  </si>
  <si>
    <t>20220727 18:26:28</t>
  </si>
  <si>
    <t>18:26:28</t>
  </si>
  <si>
    <t>20220727 18:26:33</t>
  </si>
  <si>
    <t>18:26:33</t>
  </si>
  <si>
    <t>20220727 18:26:38</t>
  </si>
  <si>
    <t>18:26:38</t>
  </si>
  <si>
    <t>20220727 18:26:43</t>
  </si>
  <si>
    <t>18:26:43</t>
  </si>
  <si>
    <t>20220727 18:32:01</t>
  </si>
  <si>
    <t>18:32:01</t>
  </si>
  <si>
    <t>e_n_630_70</t>
  </si>
  <si>
    <t>20220727 18:32:06</t>
  </si>
  <si>
    <t>18:32:06</t>
  </si>
  <si>
    <t>20220727 18:32:11</t>
  </si>
  <si>
    <t>18:32:11</t>
  </si>
  <si>
    <t>20220727 18:32:16</t>
  </si>
  <si>
    <t>18:32:16</t>
  </si>
  <si>
    <t>20220727 18:32:21</t>
  </si>
  <si>
    <t>18:32:21</t>
  </si>
  <si>
    <t>20220727 18:32:26</t>
  </si>
  <si>
    <t>18:32:26</t>
  </si>
  <si>
    <t>20220727 18:32:31</t>
  </si>
  <si>
    <t>18:32:31</t>
  </si>
  <si>
    <t>20220727 18:32:36</t>
  </si>
  <si>
    <t>18:32:36</t>
  </si>
  <si>
    <t>20220727 18:32:41</t>
  </si>
  <si>
    <t>18:32:41</t>
  </si>
  <si>
    <t>20220727 18:32:46</t>
  </si>
  <si>
    <t>18:32:46</t>
  </si>
  <si>
    <t>20220727 18:32:51</t>
  </si>
  <si>
    <t>18:32:51</t>
  </si>
  <si>
    <t>20220727 18:32:56</t>
  </si>
  <si>
    <t>18:32:56</t>
  </si>
  <si>
    <t>20220727 18:38:10</t>
  </si>
  <si>
    <t>18:38:10</t>
  </si>
  <si>
    <t>e_n_140_55</t>
  </si>
  <si>
    <t>20220727 18:38:15</t>
  </si>
  <si>
    <t>18:38:15</t>
  </si>
  <si>
    <t>20220727 18:38:20</t>
  </si>
  <si>
    <t>18:38:20</t>
  </si>
  <si>
    <t>20220727 18:38:25</t>
  </si>
  <si>
    <t>18:38:25</t>
  </si>
  <si>
    <t>20220727 18:38:30</t>
  </si>
  <si>
    <t>18:38:30</t>
  </si>
  <si>
    <t>20220727 18:38:35</t>
  </si>
  <si>
    <t>18:38:35</t>
  </si>
  <si>
    <t>20220727 18:38:40</t>
  </si>
  <si>
    <t>18:38:40</t>
  </si>
  <si>
    <t>20220727 18:38:45</t>
  </si>
  <si>
    <t>18:38:45</t>
  </si>
  <si>
    <t>20220727 18:38:50</t>
  </si>
  <si>
    <t>18:38:50</t>
  </si>
  <si>
    <t>20220727 18:38:55</t>
  </si>
  <si>
    <t>18:38:55</t>
  </si>
  <si>
    <t>20220727 18:39:00</t>
  </si>
  <si>
    <t>18:39:00</t>
  </si>
  <si>
    <t>20220727 18:39:05</t>
  </si>
  <si>
    <t>18:39:05</t>
  </si>
  <si>
    <t>20220727 18:45:48</t>
  </si>
  <si>
    <t>18:45:48</t>
  </si>
  <si>
    <t>e_y_350_29</t>
  </si>
  <si>
    <t>20220727 18:45:53</t>
  </si>
  <si>
    <t>18:45:53</t>
  </si>
  <si>
    <t>20220727 18:45:58</t>
  </si>
  <si>
    <t>18:45:58</t>
  </si>
  <si>
    <t>20220727 18:46:03</t>
  </si>
  <si>
    <t>18:46:03</t>
  </si>
  <si>
    <t>20220727 18:46:08</t>
  </si>
  <si>
    <t>18:46:08</t>
  </si>
  <si>
    <t>20220727 18:46:13</t>
  </si>
  <si>
    <t>18:46:13</t>
  </si>
  <si>
    <t>20220727 18:46:18</t>
  </si>
  <si>
    <t>18:46:18</t>
  </si>
  <si>
    <t>20220727 18:46:23</t>
  </si>
  <si>
    <t>18:46:23</t>
  </si>
  <si>
    <t>20220727 18:46:28</t>
  </si>
  <si>
    <t>18:46:28</t>
  </si>
  <si>
    <t>20220727 18:46:33</t>
  </si>
  <si>
    <t>18:46:33</t>
  </si>
  <si>
    <t>20220727 18:46:38</t>
  </si>
  <si>
    <t>18:46:38</t>
  </si>
  <si>
    <t>20220727 18:46:43</t>
  </si>
  <si>
    <t>18:46:43</t>
  </si>
  <si>
    <t>20220727 18:51:40</t>
  </si>
  <si>
    <t>18:51:40</t>
  </si>
  <si>
    <t>e_y_350_5</t>
  </si>
  <si>
    <t>20220727 18:51:45</t>
  </si>
  <si>
    <t>18:51:45</t>
  </si>
  <si>
    <t>20220727 18:51:50</t>
  </si>
  <si>
    <t>18:51:50</t>
  </si>
  <si>
    <t>20220727 18:51:55</t>
  </si>
  <si>
    <t>18:51:55</t>
  </si>
  <si>
    <t>20220727 18:52:00</t>
  </si>
  <si>
    <t>18:52:00</t>
  </si>
  <si>
    <t>20220727 18:52:05</t>
  </si>
  <si>
    <t>18:52:05</t>
  </si>
  <si>
    <t>20220727 18:52:10</t>
  </si>
  <si>
    <t>18:52:10</t>
  </si>
  <si>
    <t>20220727 18:52:15</t>
  </si>
  <si>
    <t>18:52:15</t>
  </si>
  <si>
    <t>20220727 18:52:20</t>
  </si>
  <si>
    <t>18:52:20</t>
  </si>
  <si>
    <t>20220727 18:52:25</t>
  </si>
  <si>
    <t>18:52:25</t>
  </si>
  <si>
    <t>20220727 18:52:30</t>
  </si>
  <si>
    <t>18:52:30</t>
  </si>
  <si>
    <t>20220727 18:52:35</t>
  </si>
  <si>
    <t>18:52:35</t>
  </si>
  <si>
    <t>20220727 18:57:48</t>
  </si>
  <si>
    <t>18:57:48</t>
  </si>
  <si>
    <t>e_y_140_18</t>
  </si>
  <si>
    <t>20220727 18:57:53</t>
  </si>
  <si>
    <t>18:57:53</t>
  </si>
  <si>
    <t>20220727 18:57:58</t>
  </si>
  <si>
    <t>18:57:58</t>
  </si>
  <si>
    <t>20220727 18:58:03</t>
  </si>
  <si>
    <t>18:58:03</t>
  </si>
  <si>
    <t>20220727 18:58:08</t>
  </si>
  <si>
    <t>18:58:08</t>
  </si>
  <si>
    <t>20220727 18:58:13</t>
  </si>
  <si>
    <t>18:58:13</t>
  </si>
  <si>
    <t>20220727 18:58:18</t>
  </si>
  <si>
    <t>18:58:18</t>
  </si>
  <si>
    <t>20220727 18:58:23</t>
  </si>
  <si>
    <t>18:58:23</t>
  </si>
  <si>
    <t>20220727 18:58:28</t>
  </si>
  <si>
    <t>18:58:28</t>
  </si>
  <si>
    <t>20220727 18:58:33</t>
  </si>
  <si>
    <t>18:58:33</t>
  </si>
  <si>
    <t>20220727 18:58:38</t>
  </si>
  <si>
    <t>18:58:38</t>
  </si>
  <si>
    <t>20220727 18:58:43</t>
  </si>
  <si>
    <t>18:58:43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</si>
</sst>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U160"/>
  <sheetViews>
    <sheetView tabSelected="1" workbookViewId="0"/>
  </sheetViews>
  <sheetFormatPr defaultRowHeight="15"/>
  <sheetData>
    <row r="2" spans="1:281">
      <c r="A2" t="s">
        <v>29</v>
      </c>
      <c r="B2" t="s">
        <v>30</v>
      </c>
      <c r="C2" t="s">
        <v>31</v>
      </c>
    </row>
    <row r="3" spans="1:281">
      <c r="B3">
        <v>4</v>
      </c>
      <c r="C3">
        <v>21</v>
      </c>
    </row>
    <row r="4" spans="1:281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1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1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1">
      <c r="B7">
        <v>0</v>
      </c>
      <c r="C7">
        <v>1</v>
      </c>
      <c r="D7">
        <v>0</v>
      </c>
      <c r="E7">
        <v>0</v>
      </c>
    </row>
    <row r="8" spans="1:281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1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1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1">
      <c r="B11">
        <v>0</v>
      </c>
      <c r="C11">
        <v>0</v>
      </c>
      <c r="D11">
        <v>0</v>
      </c>
      <c r="E11">
        <v>0</v>
      </c>
      <c r="F11">
        <v>1</v>
      </c>
    </row>
    <row r="12" spans="1:281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1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1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</row>
    <row r="15" spans="1:281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</row>
    <row r="16" spans="1:281">
      <c r="B16" t="s">
        <v>381</v>
      </c>
      <c r="C16" t="s">
        <v>381</v>
      </c>
      <c r="F16" t="s">
        <v>381</v>
      </c>
      <c r="I16" t="s">
        <v>381</v>
      </c>
      <c r="J16" t="s">
        <v>382</v>
      </c>
      <c r="K16" t="s">
        <v>383</v>
      </c>
      <c r="L16" t="s">
        <v>384</v>
      </c>
      <c r="M16" t="s">
        <v>385</v>
      </c>
      <c r="N16" t="s">
        <v>385</v>
      </c>
      <c r="O16" t="s">
        <v>214</v>
      </c>
      <c r="P16" t="s">
        <v>214</v>
      </c>
      <c r="Q16" t="s">
        <v>382</v>
      </c>
      <c r="R16" t="s">
        <v>382</v>
      </c>
      <c r="S16" t="s">
        <v>382</v>
      </c>
      <c r="T16" t="s">
        <v>382</v>
      </c>
      <c r="U16" t="s">
        <v>386</v>
      </c>
      <c r="V16" t="s">
        <v>387</v>
      </c>
      <c r="W16" t="s">
        <v>387</v>
      </c>
      <c r="X16" t="s">
        <v>388</v>
      </c>
      <c r="Y16" t="s">
        <v>389</v>
      </c>
      <c r="Z16" t="s">
        <v>388</v>
      </c>
      <c r="AA16" t="s">
        <v>388</v>
      </c>
      <c r="AB16" t="s">
        <v>388</v>
      </c>
      <c r="AC16" t="s">
        <v>386</v>
      </c>
      <c r="AD16" t="s">
        <v>386</v>
      </c>
      <c r="AE16" t="s">
        <v>386</v>
      </c>
      <c r="AF16" t="s">
        <v>386</v>
      </c>
      <c r="AG16" t="s">
        <v>384</v>
      </c>
      <c r="AH16" t="s">
        <v>383</v>
      </c>
      <c r="AI16" t="s">
        <v>384</v>
      </c>
      <c r="AJ16" t="s">
        <v>385</v>
      </c>
      <c r="AK16" t="s">
        <v>385</v>
      </c>
      <c r="AL16" t="s">
        <v>390</v>
      </c>
      <c r="AM16" t="s">
        <v>391</v>
      </c>
      <c r="AN16" t="s">
        <v>383</v>
      </c>
      <c r="AO16" t="s">
        <v>392</v>
      </c>
      <c r="AP16" t="s">
        <v>392</v>
      </c>
      <c r="AQ16" t="s">
        <v>393</v>
      </c>
      <c r="AR16" t="s">
        <v>391</v>
      </c>
      <c r="AS16" t="s">
        <v>394</v>
      </c>
      <c r="AT16" t="s">
        <v>389</v>
      </c>
      <c r="AV16" t="s">
        <v>389</v>
      </c>
      <c r="AW16" t="s">
        <v>394</v>
      </c>
      <c r="BC16" t="s">
        <v>384</v>
      </c>
      <c r="BJ16" t="s">
        <v>384</v>
      </c>
      <c r="BK16" t="s">
        <v>384</v>
      </c>
      <c r="BL16" t="s">
        <v>384</v>
      </c>
      <c r="BM16" t="s">
        <v>395</v>
      </c>
      <c r="CA16" t="s">
        <v>396</v>
      </c>
      <c r="CB16" t="s">
        <v>396</v>
      </c>
      <c r="CC16" t="s">
        <v>396</v>
      </c>
      <c r="CD16" t="s">
        <v>384</v>
      </c>
      <c r="CF16" t="s">
        <v>397</v>
      </c>
      <c r="CI16" t="s">
        <v>396</v>
      </c>
      <c r="CN16" t="s">
        <v>381</v>
      </c>
      <c r="CO16" t="s">
        <v>381</v>
      </c>
      <c r="CP16" t="s">
        <v>381</v>
      </c>
      <c r="CQ16" t="s">
        <v>381</v>
      </c>
      <c r="CR16" t="s">
        <v>384</v>
      </c>
      <c r="CS16" t="s">
        <v>384</v>
      </c>
      <c r="CU16" t="s">
        <v>398</v>
      </c>
      <c r="CV16" t="s">
        <v>399</v>
      </c>
      <c r="CY16" t="s">
        <v>382</v>
      </c>
      <c r="DA16" t="s">
        <v>381</v>
      </c>
      <c r="DB16" t="s">
        <v>385</v>
      </c>
      <c r="DC16" t="s">
        <v>385</v>
      </c>
      <c r="DD16" t="s">
        <v>392</v>
      </c>
      <c r="DE16" t="s">
        <v>392</v>
      </c>
      <c r="DF16" t="s">
        <v>385</v>
      </c>
      <c r="DG16" t="s">
        <v>392</v>
      </c>
      <c r="DH16" t="s">
        <v>394</v>
      </c>
      <c r="DI16" t="s">
        <v>388</v>
      </c>
      <c r="DJ16" t="s">
        <v>388</v>
      </c>
      <c r="DK16" t="s">
        <v>387</v>
      </c>
      <c r="DL16" t="s">
        <v>387</v>
      </c>
      <c r="DM16" t="s">
        <v>387</v>
      </c>
      <c r="DN16" t="s">
        <v>387</v>
      </c>
      <c r="DO16" t="s">
        <v>387</v>
      </c>
      <c r="DP16" t="s">
        <v>400</v>
      </c>
      <c r="DQ16" t="s">
        <v>384</v>
      </c>
      <c r="DR16" t="s">
        <v>384</v>
      </c>
      <c r="DS16" t="s">
        <v>385</v>
      </c>
      <c r="DT16" t="s">
        <v>385</v>
      </c>
      <c r="DU16" t="s">
        <v>385</v>
      </c>
      <c r="DV16" t="s">
        <v>392</v>
      </c>
      <c r="DW16" t="s">
        <v>385</v>
      </c>
      <c r="DX16" t="s">
        <v>392</v>
      </c>
      <c r="DY16" t="s">
        <v>388</v>
      </c>
      <c r="DZ16" t="s">
        <v>388</v>
      </c>
      <c r="EA16" t="s">
        <v>387</v>
      </c>
      <c r="EB16" t="s">
        <v>387</v>
      </c>
      <c r="EC16" t="s">
        <v>384</v>
      </c>
      <c r="EH16" t="s">
        <v>384</v>
      </c>
      <c r="EK16" t="s">
        <v>387</v>
      </c>
      <c r="EL16" t="s">
        <v>387</v>
      </c>
      <c r="EM16" t="s">
        <v>387</v>
      </c>
      <c r="EN16" t="s">
        <v>387</v>
      </c>
      <c r="EO16" t="s">
        <v>387</v>
      </c>
      <c r="EP16" t="s">
        <v>384</v>
      </c>
      <c r="EQ16" t="s">
        <v>384</v>
      </c>
      <c r="ER16" t="s">
        <v>384</v>
      </c>
      <c r="ES16" t="s">
        <v>381</v>
      </c>
      <c r="EV16" t="s">
        <v>401</v>
      </c>
      <c r="EW16" t="s">
        <v>401</v>
      </c>
      <c r="EY16" t="s">
        <v>381</v>
      </c>
      <c r="EZ16" t="s">
        <v>402</v>
      </c>
      <c r="FB16" t="s">
        <v>381</v>
      </c>
      <c r="FC16" t="s">
        <v>381</v>
      </c>
      <c r="FE16" t="s">
        <v>403</v>
      </c>
      <c r="FF16" t="s">
        <v>404</v>
      </c>
      <c r="FG16" t="s">
        <v>403</v>
      </c>
      <c r="FH16" t="s">
        <v>404</v>
      </c>
      <c r="FI16" t="s">
        <v>403</v>
      </c>
      <c r="FJ16" t="s">
        <v>404</v>
      </c>
      <c r="FK16" t="s">
        <v>389</v>
      </c>
      <c r="FL16" t="s">
        <v>389</v>
      </c>
      <c r="FM16" t="s">
        <v>385</v>
      </c>
      <c r="FN16" t="s">
        <v>405</v>
      </c>
      <c r="FO16" t="s">
        <v>385</v>
      </c>
      <c r="FR16" t="s">
        <v>406</v>
      </c>
      <c r="FU16" t="s">
        <v>392</v>
      </c>
      <c r="FV16" t="s">
        <v>407</v>
      </c>
      <c r="FW16" t="s">
        <v>392</v>
      </c>
      <c r="GB16" t="s">
        <v>408</v>
      </c>
      <c r="GC16" t="s">
        <v>408</v>
      </c>
      <c r="GP16" t="s">
        <v>408</v>
      </c>
      <c r="GQ16" t="s">
        <v>408</v>
      </c>
      <c r="GR16" t="s">
        <v>409</v>
      </c>
      <c r="GS16" t="s">
        <v>409</v>
      </c>
      <c r="GT16" t="s">
        <v>387</v>
      </c>
      <c r="GU16" t="s">
        <v>387</v>
      </c>
      <c r="GV16" t="s">
        <v>389</v>
      </c>
      <c r="GW16" t="s">
        <v>387</v>
      </c>
      <c r="GX16" t="s">
        <v>392</v>
      </c>
      <c r="GY16" t="s">
        <v>389</v>
      </c>
      <c r="GZ16" t="s">
        <v>389</v>
      </c>
      <c r="HB16" t="s">
        <v>408</v>
      </c>
      <c r="HC16" t="s">
        <v>408</v>
      </c>
      <c r="HD16" t="s">
        <v>408</v>
      </c>
      <c r="HE16" t="s">
        <v>408</v>
      </c>
      <c r="HF16" t="s">
        <v>408</v>
      </c>
      <c r="HG16" t="s">
        <v>408</v>
      </c>
      <c r="HH16" t="s">
        <v>408</v>
      </c>
      <c r="HI16" t="s">
        <v>410</v>
      </c>
      <c r="HJ16" t="s">
        <v>410</v>
      </c>
      <c r="HK16" t="s">
        <v>410</v>
      </c>
      <c r="HL16" t="s">
        <v>411</v>
      </c>
      <c r="HM16" t="s">
        <v>408</v>
      </c>
      <c r="HN16" t="s">
        <v>408</v>
      </c>
      <c r="HO16" t="s">
        <v>408</v>
      </c>
      <c r="HP16" t="s">
        <v>408</v>
      </c>
      <c r="HQ16" t="s">
        <v>408</v>
      </c>
      <c r="HR16" t="s">
        <v>408</v>
      </c>
      <c r="HS16" t="s">
        <v>408</v>
      </c>
      <c r="HT16" t="s">
        <v>408</v>
      </c>
      <c r="HU16" t="s">
        <v>408</v>
      </c>
      <c r="HV16" t="s">
        <v>408</v>
      </c>
      <c r="HW16" t="s">
        <v>408</v>
      </c>
      <c r="HX16" t="s">
        <v>408</v>
      </c>
      <c r="IE16" t="s">
        <v>408</v>
      </c>
      <c r="IF16" t="s">
        <v>389</v>
      </c>
      <c r="IG16" t="s">
        <v>389</v>
      </c>
      <c r="IH16" t="s">
        <v>403</v>
      </c>
      <c r="II16" t="s">
        <v>404</v>
      </c>
      <c r="IJ16" t="s">
        <v>404</v>
      </c>
      <c r="IN16" t="s">
        <v>404</v>
      </c>
      <c r="IR16" t="s">
        <v>385</v>
      </c>
      <c r="IS16" t="s">
        <v>385</v>
      </c>
      <c r="IT16" t="s">
        <v>392</v>
      </c>
      <c r="IU16" t="s">
        <v>392</v>
      </c>
      <c r="IV16" t="s">
        <v>412</v>
      </c>
      <c r="IW16" t="s">
        <v>412</v>
      </c>
      <c r="IX16" t="s">
        <v>408</v>
      </c>
      <c r="IY16" t="s">
        <v>408</v>
      </c>
      <c r="IZ16" t="s">
        <v>408</v>
      </c>
      <c r="JA16" t="s">
        <v>408</v>
      </c>
      <c r="JB16" t="s">
        <v>408</v>
      </c>
      <c r="JC16" t="s">
        <v>408</v>
      </c>
      <c r="JD16" t="s">
        <v>387</v>
      </c>
      <c r="JE16" t="s">
        <v>408</v>
      </c>
      <c r="JG16" t="s">
        <v>394</v>
      </c>
      <c r="JH16" t="s">
        <v>394</v>
      </c>
      <c r="JI16" t="s">
        <v>387</v>
      </c>
      <c r="JJ16" t="s">
        <v>387</v>
      </c>
      <c r="JK16" t="s">
        <v>387</v>
      </c>
      <c r="JL16" t="s">
        <v>387</v>
      </c>
      <c r="JM16" t="s">
        <v>387</v>
      </c>
      <c r="JN16" t="s">
        <v>389</v>
      </c>
      <c r="JO16" t="s">
        <v>389</v>
      </c>
      <c r="JP16" t="s">
        <v>389</v>
      </c>
      <c r="JQ16" t="s">
        <v>387</v>
      </c>
      <c r="JR16" t="s">
        <v>385</v>
      </c>
      <c r="JS16" t="s">
        <v>392</v>
      </c>
      <c r="JT16" t="s">
        <v>389</v>
      </c>
      <c r="JU16" t="s">
        <v>389</v>
      </c>
    </row>
    <row r="17" spans="1:281">
      <c r="A17">
        <v>1</v>
      </c>
      <c r="B17">
        <v>1658962117.1</v>
      </c>
      <c r="C17">
        <v>0</v>
      </c>
      <c r="D17" t="s">
        <v>413</v>
      </c>
      <c r="E17" t="s">
        <v>414</v>
      </c>
      <c r="F17">
        <v>5</v>
      </c>
      <c r="G17" t="s">
        <v>415</v>
      </c>
      <c r="H17" t="s">
        <v>416</v>
      </c>
      <c r="I17">
        <v>1658962114.1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427.9156881190604</v>
      </c>
      <c r="AK17">
        <v>430.5743090909089</v>
      </c>
      <c r="AL17">
        <v>-0.0004985575586800063</v>
      </c>
      <c r="AM17">
        <v>64.9979435963976</v>
      </c>
      <c r="AN17">
        <f>(AP17 - AO17 + DI17*1E3/(8.314*(DK17+273.15)) * AR17/DH17 * AQ17) * DH17/(100*CV17) * 1000/(1000 - AP17)</f>
        <v>0</v>
      </c>
      <c r="AO17">
        <v>17.8852556894336</v>
      </c>
      <c r="AP17">
        <v>18.39260121212121</v>
      </c>
      <c r="AQ17">
        <v>9.270788733790229E-06</v>
      </c>
      <c r="AR17">
        <v>81.637960157729</v>
      </c>
      <c r="AS17">
        <v>7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417</v>
      </c>
      <c r="AY17" t="s">
        <v>417</v>
      </c>
      <c r="AZ17">
        <v>0</v>
      </c>
      <c r="BA17">
        <v>0</v>
      </c>
      <c r="BB17">
        <f>1-AZ17/BA17</f>
        <v>0</v>
      </c>
      <c r="BC17">
        <v>0</v>
      </c>
      <c r="BD17" t="s">
        <v>417</v>
      </c>
      <c r="BE17" t="s">
        <v>417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417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6</v>
      </c>
      <c r="CW17">
        <v>0.5</v>
      </c>
      <c r="CX17" t="s">
        <v>418</v>
      </c>
      <c r="CY17">
        <v>2</v>
      </c>
      <c r="CZ17" t="b">
        <v>1</v>
      </c>
      <c r="DA17">
        <v>1658962114.1</v>
      </c>
      <c r="DB17">
        <v>422.676</v>
      </c>
      <c r="DC17">
        <v>420.2301818181818</v>
      </c>
      <c r="DD17">
        <v>18.39200909090909</v>
      </c>
      <c r="DE17">
        <v>17.88492727272728</v>
      </c>
      <c r="DF17">
        <v>420.0165454545455</v>
      </c>
      <c r="DG17">
        <v>18.19191818181818</v>
      </c>
      <c r="DH17">
        <v>500.1045454545454</v>
      </c>
      <c r="DI17">
        <v>90.15041818181818</v>
      </c>
      <c r="DJ17">
        <v>0.1000338272727273</v>
      </c>
      <c r="DK17">
        <v>25.65347272727273</v>
      </c>
      <c r="DL17">
        <v>24.88158181818181</v>
      </c>
      <c r="DM17">
        <v>999.9</v>
      </c>
      <c r="DN17">
        <v>0</v>
      </c>
      <c r="DO17">
        <v>0</v>
      </c>
      <c r="DP17">
        <v>10003.80272727273</v>
      </c>
      <c r="DQ17">
        <v>0</v>
      </c>
      <c r="DR17">
        <v>0.7646490909090908</v>
      </c>
      <c r="DS17">
        <v>2.445792727272727</v>
      </c>
      <c r="DT17">
        <v>430.5956363636363</v>
      </c>
      <c r="DU17">
        <v>427.883</v>
      </c>
      <c r="DV17">
        <v>0.5070721818181819</v>
      </c>
      <c r="DW17">
        <v>420.2301818181818</v>
      </c>
      <c r="DX17">
        <v>17.88492727272728</v>
      </c>
      <c r="DY17">
        <v>1.658047272727273</v>
      </c>
      <c r="DZ17">
        <v>1.612333636363636</v>
      </c>
      <c r="EA17">
        <v>14.50913636363637</v>
      </c>
      <c r="EB17">
        <v>14.07719090909091</v>
      </c>
      <c r="EC17">
        <v>0.0100011</v>
      </c>
      <c r="ED17">
        <v>0</v>
      </c>
      <c r="EE17">
        <v>0</v>
      </c>
      <c r="EF17">
        <v>0</v>
      </c>
      <c r="EG17">
        <v>781.7454545454544</v>
      </c>
      <c r="EH17">
        <v>0.0100011</v>
      </c>
      <c r="EI17">
        <v>-10.01818181818182</v>
      </c>
      <c r="EJ17">
        <v>-1.381818181818182</v>
      </c>
      <c r="EK17">
        <v>33.96009090909092</v>
      </c>
      <c r="EL17">
        <v>38.30663636363636</v>
      </c>
      <c r="EM17">
        <v>36.22136363636363</v>
      </c>
      <c r="EN17">
        <v>37.76118181818183</v>
      </c>
      <c r="EO17">
        <v>36.53945454545455</v>
      </c>
      <c r="EP17">
        <v>0</v>
      </c>
      <c r="EQ17">
        <v>0</v>
      </c>
      <c r="ER17">
        <v>0</v>
      </c>
      <c r="ES17">
        <v>1658962116.9</v>
      </c>
      <c r="ET17">
        <v>0</v>
      </c>
      <c r="EU17">
        <v>779.408</v>
      </c>
      <c r="EV17">
        <v>19.24615359047685</v>
      </c>
      <c r="EW17">
        <v>-21.15769234511275</v>
      </c>
      <c r="EX17">
        <v>-6.302</v>
      </c>
      <c r="EY17">
        <v>15</v>
      </c>
      <c r="EZ17">
        <v>0</v>
      </c>
      <c r="FA17" t="s">
        <v>419</v>
      </c>
      <c r="FB17">
        <v>1655239120</v>
      </c>
      <c r="FC17">
        <v>1655239135</v>
      </c>
      <c r="FD17">
        <v>0</v>
      </c>
      <c r="FE17">
        <v>-0.075</v>
      </c>
      <c r="FF17">
        <v>-0.027</v>
      </c>
      <c r="FG17">
        <v>1.986</v>
      </c>
      <c r="FH17">
        <v>0.139</v>
      </c>
      <c r="FI17">
        <v>420</v>
      </c>
      <c r="FJ17">
        <v>22</v>
      </c>
      <c r="FK17">
        <v>0.12</v>
      </c>
      <c r="FL17">
        <v>0.02</v>
      </c>
      <c r="FM17">
        <v>2.46089575</v>
      </c>
      <c r="FN17">
        <v>-0.09554938086304375</v>
      </c>
      <c r="FO17">
        <v>0.03481108285356116</v>
      </c>
      <c r="FP17">
        <v>1</v>
      </c>
      <c r="FQ17">
        <v>780.4867647058825</v>
      </c>
      <c r="FR17">
        <v>-7.453781674288532</v>
      </c>
      <c r="FS17">
        <v>5.400317376614633</v>
      </c>
      <c r="FT17">
        <v>0</v>
      </c>
      <c r="FU17">
        <v>0.506874175</v>
      </c>
      <c r="FV17">
        <v>-0.0008117560975617498</v>
      </c>
      <c r="FW17">
        <v>0.0006801015324015936</v>
      </c>
      <c r="FX17">
        <v>1</v>
      </c>
      <c r="FY17">
        <v>2</v>
      </c>
      <c r="FZ17">
        <v>3</v>
      </c>
      <c r="GA17" t="s">
        <v>420</v>
      </c>
      <c r="GB17">
        <v>2.98084</v>
      </c>
      <c r="GC17">
        <v>2.72835</v>
      </c>
      <c r="GD17">
        <v>0.0861856</v>
      </c>
      <c r="GE17">
        <v>0.0866716</v>
      </c>
      <c r="GF17">
        <v>0.08903469999999999</v>
      </c>
      <c r="GG17">
        <v>0.0879569</v>
      </c>
      <c r="GH17">
        <v>27454.7</v>
      </c>
      <c r="GI17">
        <v>27024.8</v>
      </c>
      <c r="GJ17">
        <v>30568.6</v>
      </c>
      <c r="GK17">
        <v>29830.2</v>
      </c>
      <c r="GL17">
        <v>38425.5</v>
      </c>
      <c r="GM17">
        <v>35824.8</v>
      </c>
      <c r="GN17">
        <v>46756</v>
      </c>
      <c r="GO17">
        <v>44365.1</v>
      </c>
      <c r="GP17">
        <v>1.8753</v>
      </c>
      <c r="GQ17">
        <v>1.85432</v>
      </c>
      <c r="GR17">
        <v>0.0366755</v>
      </c>
      <c r="GS17">
        <v>0</v>
      </c>
      <c r="GT17">
        <v>24.2787</v>
      </c>
      <c r="GU17">
        <v>999.9</v>
      </c>
      <c r="GV17">
        <v>47.1</v>
      </c>
      <c r="GW17">
        <v>31.9</v>
      </c>
      <c r="GX17">
        <v>24.8051</v>
      </c>
      <c r="GY17">
        <v>63.1652</v>
      </c>
      <c r="GZ17">
        <v>24.8838</v>
      </c>
      <c r="HA17">
        <v>1</v>
      </c>
      <c r="HB17">
        <v>-0.122449</v>
      </c>
      <c r="HC17">
        <v>-0.296296</v>
      </c>
      <c r="HD17">
        <v>20.2152</v>
      </c>
      <c r="HE17">
        <v>5.2399</v>
      </c>
      <c r="HF17">
        <v>11.968</v>
      </c>
      <c r="HG17">
        <v>4.9716</v>
      </c>
      <c r="HH17">
        <v>3.291</v>
      </c>
      <c r="HI17">
        <v>8961.799999999999</v>
      </c>
      <c r="HJ17">
        <v>9999</v>
      </c>
      <c r="HK17">
        <v>9999</v>
      </c>
      <c r="HL17">
        <v>291.8</v>
      </c>
      <c r="HM17">
        <v>4.97291</v>
      </c>
      <c r="HN17">
        <v>1.87731</v>
      </c>
      <c r="HO17">
        <v>1.87546</v>
      </c>
      <c r="HP17">
        <v>1.87825</v>
      </c>
      <c r="HQ17">
        <v>1.875</v>
      </c>
      <c r="HR17">
        <v>1.87857</v>
      </c>
      <c r="HS17">
        <v>1.87562</v>
      </c>
      <c r="HT17">
        <v>1.87682</v>
      </c>
      <c r="HU17">
        <v>0</v>
      </c>
      <c r="HV17">
        <v>0</v>
      </c>
      <c r="HW17">
        <v>0</v>
      </c>
      <c r="HX17">
        <v>0</v>
      </c>
      <c r="HY17" t="s">
        <v>421</v>
      </c>
      <c r="HZ17" t="s">
        <v>422</v>
      </c>
      <c r="IA17" t="s">
        <v>423</v>
      </c>
      <c r="IB17" t="s">
        <v>423</v>
      </c>
      <c r="IC17" t="s">
        <v>423</v>
      </c>
      <c r="ID17" t="s">
        <v>423</v>
      </c>
      <c r="IE17">
        <v>0</v>
      </c>
      <c r="IF17">
        <v>100</v>
      </c>
      <c r="IG17">
        <v>100</v>
      </c>
      <c r="IH17">
        <v>2.66</v>
      </c>
      <c r="II17">
        <v>0.2001</v>
      </c>
      <c r="IJ17">
        <v>1.541952822118649</v>
      </c>
      <c r="IK17">
        <v>0.003202726084708442</v>
      </c>
      <c r="IL17">
        <v>-1.448271390364826E-06</v>
      </c>
      <c r="IM17">
        <v>3.765748828769889E-10</v>
      </c>
      <c r="IN17">
        <v>-0.02072656761999695</v>
      </c>
      <c r="IO17">
        <v>0.006539777670035186</v>
      </c>
      <c r="IP17">
        <v>0.0002256768223539976</v>
      </c>
      <c r="IQ17">
        <v>4.51151419958819E-06</v>
      </c>
      <c r="IR17">
        <v>-0</v>
      </c>
      <c r="IS17">
        <v>2097</v>
      </c>
      <c r="IT17">
        <v>1</v>
      </c>
      <c r="IU17">
        <v>27</v>
      </c>
      <c r="IV17">
        <v>62050</v>
      </c>
      <c r="IW17">
        <v>62049.7</v>
      </c>
      <c r="IX17">
        <v>1.09863</v>
      </c>
      <c r="IY17">
        <v>2.54272</v>
      </c>
      <c r="IZ17">
        <v>1.39893</v>
      </c>
      <c r="JA17">
        <v>2.34375</v>
      </c>
      <c r="JB17">
        <v>1.44897</v>
      </c>
      <c r="JC17">
        <v>2.44751</v>
      </c>
      <c r="JD17">
        <v>36.9794</v>
      </c>
      <c r="JE17">
        <v>24.105</v>
      </c>
      <c r="JF17">
        <v>18</v>
      </c>
      <c r="JG17">
        <v>482.285</v>
      </c>
      <c r="JH17">
        <v>439.345</v>
      </c>
      <c r="JI17">
        <v>24.9998</v>
      </c>
      <c r="JJ17">
        <v>25.4388</v>
      </c>
      <c r="JK17">
        <v>30.0002</v>
      </c>
      <c r="JL17">
        <v>25.2687</v>
      </c>
      <c r="JM17">
        <v>25.3478</v>
      </c>
      <c r="JN17">
        <v>22.0163</v>
      </c>
      <c r="JO17">
        <v>32.7702</v>
      </c>
      <c r="JP17">
        <v>0</v>
      </c>
      <c r="JQ17">
        <v>25</v>
      </c>
      <c r="JR17">
        <v>420.242</v>
      </c>
      <c r="JS17">
        <v>17.9059</v>
      </c>
      <c r="JT17">
        <v>101.049</v>
      </c>
      <c r="JU17">
        <v>102.011</v>
      </c>
    </row>
    <row r="18" spans="1:281">
      <c r="A18">
        <v>2</v>
      </c>
      <c r="B18">
        <v>1658962122.1</v>
      </c>
      <c r="C18">
        <v>5</v>
      </c>
      <c r="D18" t="s">
        <v>424</v>
      </c>
      <c r="E18" t="s">
        <v>425</v>
      </c>
      <c r="F18">
        <v>5</v>
      </c>
      <c r="G18" t="s">
        <v>415</v>
      </c>
      <c r="H18" t="s">
        <v>416</v>
      </c>
      <c r="I18">
        <v>1658962119.6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427.9113357470541</v>
      </c>
      <c r="AK18">
        <v>430.6243939393939</v>
      </c>
      <c r="AL18">
        <v>0.0004453961561997145</v>
      </c>
      <c r="AM18">
        <v>64.9979435963976</v>
      </c>
      <c r="AN18">
        <f>(AP18 - AO18 + DI18*1E3/(8.314*(DK18+273.15)) * AR18/DH18 * AQ18) * DH18/(100*CV18) * 1000/(1000 - AP18)</f>
        <v>0</v>
      </c>
      <c r="AO18">
        <v>17.88608948570314</v>
      </c>
      <c r="AP18">
        <v>18.39139878787878</v>
      </c>
      <c r="AQ18">
        <v>-1.565860167643476E-05</v>
      </c>
      <c r="AR18">
        <v>81.637960157729</v>
      </c>
      <c r="AS18">
        <v>7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417</v>
      </c>
      <c r="AY18" t="s">
        <v>417</v>
      </c>
      <c r="AZ18">
        <v>0</v>
      </c>
      <c r="BA18">
        <v>0</v>
      </c>
      <c r="BB18">
        <f>1-AZ18/BA18</f>
        <v>0</v>
      </c>
      <c r="BC18">
        <v>0</v>
      </c>
      <c r="BD18" t="s">
        <v>417</v>
      </c>
      <c r="BE18" t="s">
        <v>417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417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6</v>
      </c>
      <c r="CW18">
        <v>0.5</v>
      </c>
      <c r="CX18" t="s">
        <v>418</v>
      </c>
      <c r="CY18">
        <v>2</v>
      </c>
      <c r="CZ18" t="b">
        <v>1</v>
      </c>
      <c r="DA18">
        <v>1658962119.6</v>
      </c>
      <c r="DB18">
        <v>422.687</v>
      </c>
      <c r="DC18">
        <v>420.2497777777778</v>
      </c>
      <c r="DD18">
        <v>18.39111111111111</v>
      </c>
      <c r="DE18">
        <v>17.88585555555555</v>
      </c>
      <c r="DF18">
        <v>420.0273333333333</v>
      </c>
      <c r="DG18">
        <v>18.19103333333333</v>
      </c>
      <c r="DH18">
        <v>500.0744444444445</v>
      </c>
      <c r="DI18">
        <v>90.15337777777778</v>
      </c>
      <c r="DJ18">
        <v>0.1000317777777778</v>
      </c>
      <c r="DK18">
        <v>25.652</v>
      </c>
      <c r="DL18">
        <v>24.8846</v>
      </c>
      <c r="DM18">
        <v>999.9000000000001</v>
      </c>
      <c r="DN18">
        <v>0</v>
      </c>
      <c r="DO18">
        <v>0</v>
      </c>
      <c r="DP18">
        <v>9992.968888888889</v>
      </c>
      <c r="DQ18">
        <v>0</v>
      </c>
      <c r="DR18">
        <v>0.772297</v>
      </c>
      <c r="DS18">
        <v>2.437188888888889</v>
      </c>
      <c r="DT18">
        <v>430.6061111111111</v>
      </c>
      <c r="DU18">
        <v>427.9033333333334</v>
      </c>
      <c r="DV18">
        <v>0.5052517777777779</v>
      </c>
      <c r="DW18">
        <v>420.2497777777778</v>
      </c>
      <c r="DX18">
        <v>17.88585555555555</v>
      </c>
      <c r="DY18">
        <v>1.658021111111111</v>
      </c>
      <c r="DZ18">
        <v>1.612471111111111</v>
      </c>
      <c r="EA18">
        <v>14.5089</v>
      </c>
      <c r="EB18">
        <v>14.07852222222222</v>
      </c>
      <c r="EC18">
        <v>0.0100011</v>
      </c>
      <c r="ED18">
        <v>0</v>
      </c>
      <c r="EE18">
        <v>0</v>
      </c>
      <c r="EF18">
        <v>0</v>
      </c>
      <c r="EG18">
        <v>783.9444444444445</v>
      </c>
      <c r="EH18">
        <v>0.0100011</v>
      </c>
      <c r="EI18">
        <v>-7.577777777777778</v>
      </c>
      <c r="EJ18">
        <v>-1.188888888888889</v>
      </c>
      <c r="EK18">
        <v>33.88855555555555</v>
      </c>
      <c r="EL18">
        <v>38.45111111111111</v>
      </c>
      <c r="EM18">
        <v>36.29133333333333</v>
      </c>
      <c r="EN18">
        <v>37.93044444444445</v>
      </c>
      <c r="EO18">
        <v>36.62477777777778</v>
      </c>
      <c r="EP18">
        <v>0</v>
      </c>
      <c r="EQ18">
        <v>0</v>
      </c>
      <c r="ER18">
        <v>0</v>
      </c>
      <c r="ES18">
        <v>1658962122.3</v>
      </c>
      <c r="ET18">
        <v>0</v>
      </c>
      <c r="EU18">
        <v>780.6500000000001</v>
      </c>
      <c r="EV18">
        <v>36.6974358934903</v>
      </c>
      <c r="EW18">
        <v>-8.762393187714848</v>
      </c>
      <c r="EX18">
        <v>-6.769230769230769</v>
      </c>
      <c r="EY18">
        <v>15</v>
      </c>
      <c r="EZ18">
        <v>0</v>
      </c>
      <c r="FA18" t="s">
        <v>419</v>
      </c>
      <c r="FB18">
        <v>1655239120</v>
      </c>
      <c r="FC18">
        <v>1655239135</v>
      </c>
      <c r="FD18">
        <v>0</v>
      </c>
      <c r="FE18">
        <v>-0.075</v>
      </c>
      <c r="FF18">
        <v>-0.027</v>
      </c>
      <c r="FG18">
        <v>1.986</v>
      </c>
      <c r="FH18">
        <v>0.139</v>
      </c>
      <c r="FI18">
        <v>420</v>
      </c>
      <c r="FJ18">
        <v>22</v>
      </c>
      <c r="FK18">
        <v>0.12</v>
      </c>
      <c r="FL18">
        <v>0.02</v>
      </c>
      <c r="FM18">
        <v>2.4503175</v>
      </c>
      <c r="FN18">
        <v>-0.1027051407129464</v>
      </c>
      <c r="FO18">
        <v>0.03179867880510131</v>
      </c>
      <c r="FP18">
        <v>1</v>
      </c>
      <c r="FQ18">
        <v>780.3588235294118</v>
      </c>
      <c r="FR18">
        <v>16.90756294112352</v>
      </c>
      <c r="FS18">
        <v>5.356832780612653</v>
      </c>
      <c r="FT18">
        <v>0</v>
      </c>
      <c r="FU18">
        <v>0.506443275</v>
      </c>
      <c r="FV18">
        <v>-0.002459380863039807</v>
      </c>
      <c r="FW18">
        <v>0.0009294136320148285</v>
      </c>
      <c r="FX18">
        <v>1</v>
      </c>
      <c r="FY18">
        <v>2</v>
      </c>
      <c r="FZ18">
        <v>3</v>
      </c>
      <c r="GA18" t="s">
        <v>420</v>
      </c>
      <c r="GB18">
        <v>2.98077</v>
      </c>
      <c r="GC18">
        <v>2.72838</v>
      </c>
      <c r="GD18">
        <v>0.0861922</v>
      </c>
      <c r="GE18">
        <v>0.08667179999999999</v>
      </c>
      <c r="GF18">
        <v>0.08903560000000001</v>
      </c>
      <c r="GG18">
        <v>0.0879624</v>
      </c>
      <c r="GH18">
        <v>27454.2</v>
      </c>
      <c r="GI18">
        <v>27025.2</v>
      </c>
      <c r="GJ18">
        <v>30568.2</v>
      </c>
      <c r="GK18">
        <v>29830.6</v>
      </c>
      <c r="GL18">
        <v>38424.9</v>
      </c>
      <c r="GM18">
        <v>35825.1</v>
      </c>
      <c r="GN18">
        <v>46755.4</v>
      </c>
      <c r="GO18">
        <v>44365.8</v>
      </c>
      <c r="GP18">
        <v>1.87565</v>
      </c>
      <c r="GQ18">
        <v>1.8546</v>
      </c>
      <c r="GR18">
        <v>0.037048</v>
      </c>
      <c r="GS18">
        <v>0</v>
      </c>
      <c r="GT18">
        <v>24.2785</v>
      </c>
      <c r="GU18">
        <v>999.9</v>
      </c>
      <c r="GV18">
        <v>47.1</v>
      </c>
      <c r="GW18">
        <v>31.9</v>
      </c>
      <c r="GX18">
        <v>24.8047</v>
      </c>
      <c r="GY18">
        <v>63.1152</v>
      </c>
      <c r="GZ18">
        <v>25.3726</v>
      </c>
      <c r="HA18">
        <v>1</v>
      </c>
      <c r="HB18">
        <v>-0.122718</v>
      </c>
      <c r="HC18">
        <v>-0.296133</v>
      </c>
      <c r="HD18">
        <v>20.2151</v>
      </c>
      <c r="HE18">
        <v>5.2396</v>
      </c>
      <c r="HF18">
        <v>11.968</v>
      </c>
      <c r="HG18">
        <v>4.97165</v>
      </c>
      <c r="HH18">
        <v>3.291</v>
      </c>
      <c r="HI18">
        <v>8961.799999999999</v>
      </c>
      <c r="HJ18">
        <v>9999</v>
      </c>
      <c r="HK18">
        <v>9999</v>
      </c>
      <c r="HL18">
        <v>291.8</v>
      </c>
      <c r="HM18">
        <v>4.9729</v>
      </c>
      <c r="HN18">
        <v>1.8773</v>
      </c>
      <c r="HO18">
        <v>1.87546</v>
      </c>
      <c r="HP18">
        <v>1.87821</v>
      </c>
      <c r="HQ18">
        <v>1.87498</v>
      </c>
      <c r="HR18">
        <v>1.87852</v>
      </c>
      <c r="HS18">
        <v>1.87561</v>
      </c>
      <c r="HT18">
        <v>1.87679</v>
      </c>
      <c r="HU18">
        <v>0</v>
      </c>
      <c r="HV18">
        <v>0</v>
      </c>
      <c r="HW18">
        <v>0</v>
      </c>
      <c r="HX18">
        <v>0</v>
      </c>
      <c r="HY18" t="s">
        <v>421</v>
      </c>
      <c r="HZ18" t="s">
        <v>422</v>
      </c>
      <c r="IA18" t="s">
        <v>423</v>
      </c>
      <c r="IB18" t="s">
        <v>423</v>
      </c>
      <c r="IC18" t="s">
        <v>423</v>
      </c>
      <c r="ID18" t="s">
        <v>423</v>
      </c>
      <c r="IE18">
        <v>0</v>
      </c>
      <c r="IF18">
        <v>100</v>
      </c>
      <c r="IG18">
        <v>100</v>
      </c>
      <c r="IH18">
        <v>2.66</v>
      </c>
      <c r="II18">
        <v>0.2001</v>
      </c>
      <c r="IJ18">
        <v>1.541952822118649</v>
      </c>
      <c r="IK18">
        <v>0.003202726084708442</v>
      </c>
      <c r="IL18">
        <v>-1.448271390364826E-06</v>
      </c>
      <c r="IM18">
        <v>3.765748828769889E-10</v>
      </c>
      <c r="IN18">
        <v>-0.02072656761999695</v>
      </c>
      <c r="IO18">
        <v>0.006539777670035186</v>
      </c>
      <c r="IP18">
        <v>0.0002256768223539976</v>
      </c>
      <c r="IQ18">
        <v>4.51151419958819E-06</v>
      </c>
      <c r="IR18">
        <v>-0</v>
      </c>
      <c r="IS18">
        <v>2097</v>
      </c>
      <c r="IT18">
        <v>1</v>
      </c>
      <c r="IU18">
        <v>27</v>
      </c>
      <c r="IV18">
        <v>62050</v>
      </c>
      <c r="IW18">
        <v>62049.8</v>
      </c>
      <c r="IX18">
        <v>1.09741</v>
      </c>
      <c r="IY18">
        <v>2.53784</v>
      </c>
      <c r="IZ18">
        <v>1.39893</v>
      </c>
      <c r="JA18">
        <v>2.34375</v>
      </c>
      <c r="JB18">
        <v>1.44897</v>
      </c>
      <c r="JC18">
        <v>2.42554</v>
      </c>
      <c r="JD18">
        <v>36.9556</v>
      </c>
      <c r="JE18">
        <v>24.105</v>
      </c>
      <c r="JF18">
        <v>18</v>
      </c>
      <c r="JG18">
        <v>482.483</v>
      </c>
      <c r="JH18">
        <v>439.521</v>
      </c>
      <c r="JI18">
        <v>24.9999</v>
      </c>
      <c r="JJ18">
        <v>25.4391</v>
      </c>
      <c r="JK18">
        <v>30.0001</v>
      </c>
      <c r="JL18">
        <v>25.2701</v>
      </c>
      <c r="JM18">
        <v>25.349</v>
      </c>
      <c r="JN18">
        <v>22.0182</v>
      </c>
      <c r="JO18">
        <v>32.7702</v>
      </c>
      <c r="JP18">
        <v>0</v>
      </c>
      <c r="JQ18">
        <v>25</v>
      </c>
      <c r="JR18">
        <v>420.242</v>
      </c>
      <c r="JS18">
        <v>17.9059</v>
      </c>
      <c r="JT18">
        <v>101.048</v>
      </c>
      <c r="JU18">
        <v>102.013</v>
      </c>
    </row>
    <row r="19" spans="1:281">
      <c r="A19">
        <v>3</v>
      </c>
      <c r="B19">
        <v>1658962127.1</v>
      </c>
      <c r="C19">
        <v>10</v>
      </c>
      <c r="D19" t="s">
        <v>426</v>
      </c>
      <c r="E19" t="s">
        <v>427</v>
      </c>
      <c r="F19">
        <v>5</v>
      </c>
      <c r="G19" t="s">
        <v>415</v>
      </c>
      <c r="H19" t="s">
        <v>416</v>
      </c>
      <c r="I19">
        <v>1658962124.3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427.8484596420242</v>
      </c>
      <c r="AK19">
        <v>430.5965818181816</v>
      </c>
      <c r="AL19">
        <v>-5.886577868401553E-05</v>
      </c>
      <c r="AM19">
        <v>64.9979435963976</v>
      </c>
      <c r="AN19">
        <f>(AP19 - AO19 + DI19*1E3/(8.314*(DK19+273.15)) * AR19/DH19 * AQ19) * DH19/(100*CV19) * 1000/(1000 - AP19)</f>
        <v>0</v>
      </c>
      <c r="AO19">
        <v>17.8849551887759</v>
      </c>
      <c r="AP19">
        <v>18.3912103030303</v>
      </c>
      <c r="AQ19">
        <v>-8.190445359642531E-06</v>
      </c>
      <c r="AR19">
        <v>81.637960157729</v>
      </c>
      <c r="AS19">
        <v>7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417</v>
      </c>
      <c r="AY19" t="s">
        <v>417</v>
      </c>
      <c r="AZ19">
        <v>0</v>
      </c>
      <c r="BA19">
        <v>0</v>
      </c>
      <c r="BB19">
        <f>1-AZ19/BA19</f>
        <v>0</v>
      </c>
      <c r="BC19">
        <v>0</v>
      </c>
      <c r="BD19" t="s">
        <v>417</v>
      </c>
      <c r="BE19" t="s">
        <v>417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417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6</v>
      </c>
      <c r="CW19">
        <v>0.5</v>
      </c>
      <c r="CX19" t="s">
        <v>418</v>
      </c>
      <c r="CY19">
        <v>2</v>
      </c>
      <c r="CZ19" t="b">
        <v>1</v>
      </c>
      <c r="DA19">
        <v>1658962124.3</v>
      </c>
      <c r="DB19">
        <v>422.6808</v>
      </c>
      <c r="DC19">
        <v>420.2192</v>
      </c>
      <c r="DD19">
        <v>18.39111</v>
      </c>
      <c r="DE19">
        <v>17.88511</v>
      </c>
      <c r="DF19">
        <v>420.021</v>
      </c>
      <c r="DG19">
        <v>18.19103</v>
      </c>
      <c r="DH19">
        <v>500.0748</v>
      </c>
      <c r="DI19">
        <v>90.15547999999998</v>
      </c>
      <c r="DJ19">
        <v>0.10000589</v>
      </c>
      <c r="DK19">
        <v>25.64857</v>
      </c>
      <c r="DL19">
        <v>24.88315</v>
      </c>
      <c r="DM19">
        <v>999.9</v>
      </c>
      <c r="DN19">
        <v>0</v>
      </c>
      <c r="DO19">
        <v>0</v>
      </c>
      <c r="DP19">
        <v>9998.25</v>
      </c>
      <c r="DQ19">
        <v>0</v>
      </c>
      <c r="DR19">
        <v>0.772297</v>
      </c>
      <c r="DS19">
        <v>2.461475</v>
      </c>
      <c r="DT19">
        <v>430.5999</v>
      </c>
      <c r="DU19">
        <v>427.8717</v>
      </c>
      <c r="DV19">
        <v>0.5059969000000001</v>
      </c>
      <c r="DW19">
        <v>420.2192</v>
      </c>
      <c r="DX19">
        <v>17.88511</v>
      </c>
      <c r="DY19">
        <v>1.658059</v>
      </c>
      <c r="DZ19">
        <v>1.61244</v>
      </c>
      <c r="EA19">
        <v>14.50926</v>
      </c>
      <c r="EB19">
        <v>14.07821</v>
      </c>
      <c r="EC19">
        <v>0.0100011</v>
      </c>
      <c r="ED19">
        <v>0</v>
      </c>
      <c r="EE19">
        <v>0</v>
      </c>
      <c r="EF19">
        <v>0</v>
      </c>
      <c r="EG19">
        <v>782.0899999999999</v>
      </c>
      <c r="EH19">
        <v>0.0100011</v>
      </c>
      <c r="EI19">
        <v>-6.13</v>
      </c>
      <c r="EJ19">
        <v>-1.175</v>
      </c>
      <c r="EK19">
        <v>33.91240000000001</v>
      </c>
      <c r="EL19">
        <v>38.5935</v>
      </c>
      <c r="EM19">
        <v>36.3623</v>
      </c>
      <c r="EN19">
        <v>38.0497</v>
      </c>
      <c r="EO19">
        <v>36.681</v>
      </c>
      <c r="EP19">
        <v>0</v>
      </c>
      <c r="EQ19">
        <v>0</v>
      </c>
      <c r="ER19">
        <v>0</v>
      </c>
      <c r="ES19">
        <v>1658962127.1</v>
      </c>
      <c r="ET19">
        <v>0</v>
      </c>
      <c r="EU19">
        <v>781.8365384615385</v>
      </c>
      <c r="EV19">
        <v>15.7623932418542</v>
      </c>
      <c r="EW19">
        <v>2.001709305714948</v>
      </c>
      <c r="EX19">
        <v>-6.932692307692307</v>
      </c>
      <c r="EY19">
        <v>15</v>
      </c>
      <c r="EZ19">
        <v>0</v>
      </c>
      <c r="FA19" t="s">
        <v>419</v>
      </c>
      <c r="FB19">
        <v>1655239120</v>
      </c>
      <c r="FC19">
        <v>1655239135</v>
      </c>
      <c r="FD19">
        <v>0</v>
      </c>
      <c r="FE19">
        <v>-0.075</v>
      </c>
      <c r="FF19">
        <v>-0.027</v>
      </c>
      <c r="FG19">
        <v>1.986</v>
      </c>
      <c r="FH19">
        <v>0.139</v>
      </c>
      <c r="FI19">
        <v>420</v>
      </c>
      <c r="FJ19">
        <v>22</v>
      </c>
      <c r="FK19">
        <v>0.12</v>
      </c>
      <c r="FL19">
        <v>0.02</v>
      </c>
      <c r="FM19">
        <v>2.453550731707317</v>
      </c>
      <c r="FN19">
        <v>-0.07135651567944649</v>
      </c>
      <c r="FO19">
        <v>0.03243760264443509</v>
      </c>
      <c r="FP19">
        <v>1</v>
      </c>
      <c r="FQ19">
        <v>780.8882352941176</v>
      </c>
      <c r="FR19">
        <v>18.73032848938676</v>
      </c>
      <c r="FS19">
        <v>4.791982563179165</v>
      </c>
      <c r="FT19">
        <v>0</v>
      </c>
      <c r="FU19">
        <v>0.506333</v>
      </c>
      <c r="FV19">
        <v>-0.003919400696864518</v>
      </c>
      <c r="FW19">
        <v>0.0009313304147634233</v>
      </c>
      <c r="FX19">
        <v>1</v>
      </c>
      <c r="FY19">
        <v>2</v>
      </c>
      <c r="FZ19">
        <v>3</v>
      </c>
      <c r="GA19" t="s">
        <v>420</v>
      </c>
      <c r="GB19">
        <v>2.98077</v>
      </c>
      <c r="GC19">
        <v>2.72844</v>
      </c>
      <c r="GD19">
        <v>0.0861904</v>
      </c>
      <c r="GE19">
        <v>0.0866763</v>
      </c>
      <c r="GF19">
        <v>0.0890369</v>
      </c>
      <c r="GG19">
        <v>0.087963</v>
      </c>
      <c r="GH19">
        <v>27454.1</v>
      </c>
      <c r="GI19">
        <v>27025.3</v>
      </c>
      <c r="GJ19">
        <v>30568.1</v>
      </c>
      <c r="GK19">
        <v>29830.9</v>
      </c>
      <c r="GL19">
        <v>38425</v>
      </c>
      <c r="GM19">
        <v>35825.2</v>
      </c>
      <c r="GN19">
        <v>46755.5</v>
      </c>
      <c r="GO19">
        <v>44366</v>
      </c>
      <c r="GP19">
        <v>1.87542</v>
      </c>
      <c r="GQ19">
        <v>1.85465</v>
      </c>
      <c r="GR19">
        <v>0.0367127</v>
      </c>
      <c r="GS19">
        <v>0</v>
      </c>
      <c r="GT19">
        <v>24.2765</v>
      </c>
      <c r="GU19">
        <v>999.9</v>
      </c>
      <c r="GV19">
        <v>47.1</v>
      </c>
      <c r="GW19">
        <v>31.9</v>
      </c>
      <c r="GX19">
        <v>24.8064</v>
      </c>
      <c r="GY19">
        <v>63.1552</v>
      </c>
      <c r="GZ19">
        <v>25.2444</v>
      </c>
      <c r="HA19">
        <v>1</v>
      </c>
      <c r="HB19">
        <v>-0.122569</v>
      </c>
      <c r="HC19">
        <v>-0.297094</v>
      </c>
      <c r="HD19">
        <v>20.2149</v>
      </c>
      <c r="HE19">
        <v>5.23915</v>
      </c>
      <c r="HF19">
        <v>11.968</v>
      </c>
      <c r="HG19">
        <v>4.97195</v>
      </c>
      <c r="HH19">
        <v>3.291</v>
      </c>
      <c r="HI19">
        <v>8962</v>
      </c>
      <c r="HJ19">
        <v>9999</v>
      </c>
      <c r="HK19">
        <v>9999</v>
      </c>
      <c r="HL19">
        <v>291.8</v>
      </c>
      <c r="HM19">
        <v>4.97291</v>
      </c>
      <c r="HN19">
        <v>1.87732</v>
      </c>
      <c r="HO19">
        <v>1.87545</v>
      </c>
      <c r="HP19">
        <v>1.87823</v>
      </c>
      <c r="HQ19">
        <v>1.875</v>
      </c>
      <c r="HR19">
        <v>1.87855</v>
      </c>
      <c r="HS19">
        <v>1.87563</v>
      </c>
      <c r="HT19">
        <v>1.8768</v>
      </c>
      <c r="HU19">
        <v>0</v>
      </c>
      <c r="HV19">
        <v>0</v>
      </c>
      <c r="HW19">
        <v>0</v>
      </c>
      <c r="HX19">
        <v>0</v>
      </c>
      <c r="HY19" t="s">
        <v>421</v>
      </c>
      <c r="HZ19" t="s">
        <v>422</v>
      </c>
      <c r="IA19" t="s">
        <v>423</v>
      </c>
      <c r="IB19" t="s">
        <v>423</v>
      </c>
      <c r="IC19" t="s">
        <v>423</v>
      </c>
      <c r="ID19" t="s">
        <v>423</v>
      </c>
      <c r="IE19">
        <v>0</v>
      </c>
      <c r="IF19">
        <v>100</v>
      </c>
      <c r="IG19">
        <v>100</v>
      </c>
      <c r="IH19">
        <v>2.659</v>
      </c>
      <c r="II19">
        <v>0.2001</v>
      </c>
      <c r="IJ19">
        <v>1.541952822118649</v>
      </c>
      <c r="IK19">
        <v>0.003202726084708442</v>
      </c>
      <c r="IL19">
        <v>-1.448271390364826E-06</v>
      </c>
      <c r="IM19">
        <v>3.765748828769889E-10</v>
      </c>
      <c r="IN19">
        <v>-0.02072656761999695</v>
      </c>
      <c r="IO19">
        <v>0.006539777670035186</v>
      </c>
      <c r="IP19">
        <v>0.0002256768223539976</v>
      </c>
      <c r="IQ19">
        <v>4.51151419958819E-06</v>
      </c>
      <c r="IR19">
        <v>-0</v>
      </c>
      <c r="IS19">
        <v>2097</v>
      </c>
      <c r="IT19">
        <v>1</v>
      </c>
      <c r="IU19">
        <v>27</v>
      </c>
      <c r="IV19">
        <v>62050.1</v>
      </c>
      <c r="IW19">
        <v>62049.9</v>
      </c>
      <c r="IX19">
        <v>1.09741</v>
      </c>
      <c r="IY19">
        <v>2.55615</v>
      </c>
      <c r="IZ19">
        <v>1.39893</v>
      </c>
      <c r="JA19">
        <v>2.34375</v>
      </c>
      <c r="JB19">
        <v>1.44897</v>
      </c>
      <c r="JC19">
        <v>2.34985</v>
      </c>
      <c r="JD19">
        <v>36.9556</v>
      </c>
      <c r="JE19">
        <v>24.105</v>
      </c>
      <c r="JF19">
        <v>18</v>
      </c>
      <c r="JG19">
        <v>482.362</v>
      </c>
      <c r="JH19">
        <v>439.559</v>
      </c>
      <c r="JI19">
        <v>24.9998</v>
      </c>
      <c r="JJ19">
        <v>25.441</v>
      </c>
      <c r="JK19">
        <v>30</v>
      </c>
      <c r="JL19">
        <v>25.2701</v>
      </c>
      <c r="JM19">
        <v>25.3499</v>
      </c>
      <c r="JN19">
        <v>22.0159</v>
      </c>
      <c r="JO19">
        <v>32.7702</v>
      </c>
      <c r="JP19">
        <v>0</v>
      </c>
      <c r="JQ19">
        <v>25</v>
      </c>
      <c r="JR19">
        <v>420.242</v>
      </c>
      <c r="JS19">
        <v>17.9059</v>
      </c>
      <c r="JT19">
        <v>101.048</v>
      </c>
      <c r="JU19">
        <v>102.013</v>
      </c>
    </row>
    <row r="20" spans="1:281">
      <c r="A20">
        <v>4</v>
      </c>
      <c r="B20">
        <v>1658962132.1</v>
      </c>
      <c r="C20">
        <v>15</v>
      </c>
      <c r="D20" t="s">
        <v>428</v>
      </c>
      <c r="E20" t="s">
        <v>429</v>
      </c>
      <c r="F20">
        <v>5</v>
      </c>
      <c r="G20" t="s">
        <v>415</v>
      </c>
      <c r="H20" t="s">
        <v>416</v>
      </c>
      <c r="I20">
        <v>1658962129.6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428.0018162207168</v>
      </c>
      <c r="AK20">
        <v>430.652006060606</v>
      </c>
      <c r="AL20">
        <v>0.0005060313344587568</v>
      </c>
      <c r="AM20">
        <v>64.9979435963976</v>
      </c>
      <c r="AN20">
        <f>(AP20 - AO20 + DI20*1E3/(8.314*(DK20+273.15)) * AR20/DH20 * AQ20) * DH20/(100*CV20) * 1000/(1000 - AP20)</f>
        <v>0</v>
      </c>
      <c r="AO20">
        <v>17.8862255220667</v>
      </c>
      <c r="AP20">
        <v>18.38984303030303</v>
      </c>
      <c r="AQ20">
        <v>3.177270534919477E-06</v>
      </c>
      <c r="AR20">
        <v>81.637960157729</v>
      </c>
      <c r="AS20">
        <v>7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417</v>
      </c>
      <c r="AY20" t="s">
        <v>417</v>
      </c>
      <c r="AZ20">
        <v>0</v>
      </c>
      <c r="BA20">
        <v>0</v>
      </c>
      <c r="BB20">
        <f>1-AZ20/BA20</f>
        <v>0</v>
      </c>
      <c r="BC20">
        <v>0</v>
      </c>
      <c r="BD20" t="s">
        <v>417</v>
      </c>
      <c r="BE20" t="s">
        <v>417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417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6</v>
      </c>
      <c r="CW20">
        <v>0.5</v>
      </c>
      <c r="CX20" t="s">
        <v>418</v>
      </c>
      <c r="CY20">
        <v>2</v>
      </c>
      <c r="CZ20" t="b">
        <v>1</v>
      </c>
      <c r="DA20">
        <v>1658962129.6</v>
      </c>
      <c r="DB20">
        <v>422.7045555555555</v>
      </c>
      <c r="DC20">
        <v>420.327</v>
      </c>
      <c r="DD20">
        <v>18.39103333333333</v>
      </c>
      <c r="DE20">
        <v>17.88598888888889</v>
      </c>
      <c r="DF20">
        <v>420.0451111111111</v>
      </c>
      <c r="DG20">
        <v>18.19097777777777</v>
      </c>
      <c r="DH20">
        <v>500.0943333333333</v>
      </c>
      <c r="DI20">
        <v>90.15407777777779</v>
      </c>
      <c r="DJ20">
        <v>0.09995733333333333</v>
      </c>
      <c r="DK20">
        <v>25.64553333333334</v>
      </c>
      <c r="DL20">
        <v>24.88154444444444</v>
      </c>
      <c r="DM20">
        <v>999.9000000000001</v>
      </c>
      <c r="DN20">
        <v>0</v>
      </c>
      <c r="DO20">
        <v>0</v>
      </c>
      <c r="DP20">
        <v>10009.93</v>
      </c>
      <c r="DQ20">
        <v>0</v>
      </c>
      <c r="DR20">
        <v>0.772297</v>
      </c>
      <c r="DS20">
        <v>2.377801111111111</v>
      </c>
      <c r="DT20">
        <v>430.6243333333334</v>
      </c>
      <c r="DU20">
        <v>427.9817777777778</v>
      </c>
      <c r="DV20">
        <v>0.5050511111111111</v>
      </c>
      <c r="DW20">
        <v>420.327</v>
      </c>
      <c r="DX20">
        <v>17.88598888888889</v>
      </c>
      <c r="DY20">
        <v>1.658027777777778</v>
      </c>
      <c r="DZ20">
        <v>1.612496666666667</v>
      </c>
      <c r="EA20">
        <v>14.50895555555556</v>
      </c>
      <c r="EB20">
        <v>14.07873333333333</v>
      </c>
      <c r="EC20">
        <v>0.0100011</v>
      </c>
      <c r="ED20">
        <v>0</v>
      </c>
      <c r="EE20">
        <v>0</v>
      </c>
      <c r="EF20">
        <v>0</v>
      </c>
      <c r="EG20">
        <v>783.388888888889</v>
      </c>
      <c r="EH20">
        <v>0.0100011</v>
      </c>
      <c r="EI20">
        <v>-6.088888888888889</v>
      </c>
      <c r="EJ20">
        <v>-0.7222222222222222</v>
      </c>
      <c r="EK20">
        <v>34.04844444444445</v>
      </c>
      <c r="EL20">
        <v>38.68044444444445</v>
      </c>
      <c r="EM20">
        <v>36.43022222222222</v>
      </c>
      <c r="EN20">
        <v>38.18044444444445</v>
      </c>
      <c r="EO20">
        <v>36.75</v>
      </c>
      <c r="EP20">
        <v>0</v>
      </c>
      <c r="EQ20">
        <v>0</v>
      </c>
      <c r="ER20">
        <v>0</v>
      </c>
      <c r="ES20">
        <v>1658962131.9</v>
      </c>
      <c r="ET20">
        <v>0</v>
      </c>
      <c r="EU20">
        <v>782.7865384615385</v>
      </c>
      <c r="EV20">
        <v>2.429059829206488</v>
      </c>
      <c r="EW20">
        <v>-12.40683757791178</v>
      </c>
      <c r="EX20">
        <v>-6.811538461538461</v>
      </c>
      <c r="EY20">
        <v>15</v>
      </c>
      <c r="EZ20">
        <v>0</v>
      </c>
      <c r="FA20" t="s">
        <v>419</v>
      </c>
      <c r="FB20">
        <v>1655239120</v>
      </c>
      <c r="FC20">
        <v>1655239135</v>
      </c>
      <c r="FD20">
        <v>0</v>
      </c>
      <c r="FE20">
        <v>-0.075</v>
      </c>
      <c r="FF20">
        <v>-0.027</v>
      </c>
      <c r="FG20">
        <v>1.986</v>
      </c>
      <c r="FH20">
        <v>0.139</v>
      </c>
      <c r="FI20">
        <v>420</v>
      </c>
      <c r="FJ20">
        <v>22</v>
      </c>
      <c r="FK20">
        <v>0.12</v>
      </c>
      <c r="FL20">
        <v>0.02</v>
      </c>
      <c r="FM20">
        <v>2.4317395</v>
      </c>
      <c r="FN20">
        <v>-0.2273988742964408</v>
      </c>
      <c r="FO20">
        <v>0.04313086945274812</v>
      </c>
      <c r="FP20">
        <v>1</v>
      </c>
      <c r="FQ20">
        <v>782.4720588235296</v>
      </c>
      <c r="FR20">
        <v>9.719633328252131</v>
      </c>
      <c r="FS20">
        <v>4.289285405595844</v>
      </c>
      <c r="FT20">
        <v>0</v>
      </c>
      <c r="FU20">
        <v>0.505997575</v>
      </c>
      <c r="FV20">
        <v>-0.005700956848030948</v>
      </c>
      <c r="FW20">
        <v>0.0009747962322326651</v>
      </c>
      <c r="FX20">
        <v>1</v>
      </c>
      <c r="FY20">
        <v>2</v>
      </c>
      <c r="FZ20">
        <v>3</v>
      </c>
      <c r="GA20" t="s">
        <v>420</v>
      </c>
      <c r="GB20">
        <v>2.98075</v>
      </c>
      <c r="GC20">
        <v>2.7284</v>
      </c>
      <c r="GD20">
        <v>0.08620079999999999</v>
      </c>
      <c r="GE20">
        <v>0.0866788</v>
      </c>
      <c r="GF20">
        <v>0.089028</v>
      </c>
      <c r="GG20">
        <v>0.08796</v>
      </c>
      <c r="GH20">
        <v>27454.4</v>
      </c>
      <c r="GI20">
        <v>27024.7</v>
      </c>
      <c r="GJ20">
        <v>30568.7</v>
      </c>
      <c r="GK20">
        <v>29830.3</v>
      </c>
      <c r="GL20">
        <v>38425.9</v>
      </c>
      <c r="GM20">
        <v>35824.7</v>
      </c>
      <c r="GN20">
        <v>46756.1</v>
      </c>
      <c r="GO20">
        <v>44365.2</v>
      </c>
      <c r="GP20">
        <v>1.8752</v>
      </c>
      <c r="GQ20">
        <v>1.8547</v>
      </c>
      <c r="GR20">
        <v>0.0369363</v>
      </c>
      <c r="GS20">
        <v>0</v>
      </c>
      <c r="GT20">
        <v>24.2744</v>
      </c>
      <c r="GU20">
        <v>999.9</v>
      </c>
      <c r="GV20">
        <v>47.1</v>
      </c>
      <c r="GW20">
        <v>31.9</v>
      </c>
      <c r="GX20">
        <v>24.8064</v>
      </c>
      <c r="GY20">
        <v>63.2252</v>
      </c>
      <c r="GZ20">
        <v>24.8277</v>
      </c>
      <c r="HA20">
        <v>1</v>
      </c>
      <c r="HB20">
        <v>-0.122419</v>
      </c>
      <c r="HC20">
        <v>-0.297473</v>
      </c>
      <c r="HD20">
        <v>20.215</v>
      </c>
      <c r="HE20">
        <v>5.2399</v>
      </c>
      <c r="HF20">
        <v>11.968</v>
      </c>
      <c r="HG20">
        <v>4.97185</v>
      </c>
      <c r="HH20">
        <v>3.291</v>
      </c>
      <c r="HI20">
        <v>8962</v>
      </c>
      <c r="HJ20">
        <v>9999</v>
      </c>
      <c r="HK20">
        <v>9999</v>
      </c>
      <c r="HL20">
        <v>291.8</v>
      </c>
      <c r="HM20">
        <v>4.97289</v>
      </c>
      <c r="HN20">
        <v>1.8773</v>
      </c>
      <c r="HO20">
        <v>1.87546</v>
      </c>
      <c r="HP20">
        <v>1.87826</v>
      </c>
      <c r="HQ20">
        <v>1.87499</v>
      </c>
      <c r="HR20">
        <v>1.87856</v>
      </c>
      <c r="HS20">
        <v>1.87563</v>
      </c>
      <c r="HT20">
        <v>1.87679</v>
      </c>
      <c r="HU20">
        <v>0</v>
      </c>
      <c r="HV20">
        <v>0</v>
      </c>
      <c r="HW20">
        <v>0</v>
      </c>
      <c r="HX20">
        <v>0</v>
      </c>
      <c r="HY20" t="s">
        <v>421</v>
      </c>
      <c r="HZ20" t="s">
        <v>422</v>
      </c>
      <c r="IA20" t="s">
        <v>423</v>
      </c>
      <c r="IB20" t="s">
        <v>423</v>
      </c>
      <c r="IC20" t="s">
        <v>423</v>
      </c>
      <c r="ID20" t="s">
        <v>423</v>
      </c>
      <c r="IE20">
        <v>0</v>
      </c>
      <c r="IF20">
        <v>100</v>
      </c>
      <c r="IG20">
        <v>100</v>
      </c>
      <c r="IH20">
        <v>2.66</v>
      </c>
      <c r="II20">
        <v>0.2001</v>
      </c>
      <c r="IJ20">
        <v>1.541952822118649</v>
      </c>
      <c r="IK20">
        <v>0.003202726084708442</v>
      </c>
      <c r="IL20">
        <v>-1.448271390364826E-06</v>
      </c>
      <c r="IM20">
        <v>3.765748828769889E-10</v>
      </c>
      <c r="IN20">
        <v>-0.02072656761999695</v>
      </c>
      <c r="IO20">
        <v>0.006539777670035186</v>
      </c>
      <c r="IP20">
        <v>0.0002256768223539976</v>
      </c>
      <c r="IQ20">
        <v>4.51151419958819E-06</v>
      </c>
      <c r="IR20">
        <v>-0</v>
      </c>
      <c r="IS20">
        <v>2097</v>
      </c>
      <c r="IT20">
        <v>1</v>
      </c>
      <c r="IU20">
        <v>27</v>
      </c>
      <c r="IV20">
        <v>62050.2</v>
      </c>
      <c r="IW20">
        <v>62050</v>
      </c>
      <c r="IX20">
        <v>1.09863</v>
      </c>
      <c r="IY20">
        <v>2.54639</v>
      </c>
      <c r="IZ20">
        <v>1.39893</v>
      </c>
      <c r="JA20">
        <v>2.34375</v>
      </c>
      <c r="JB20">
        <v>1.44897</v>
      </c>
      <c r="JC20">
        <v>2.43896</v>
      </c>
      <c r="JD20">
        <v>36.9556</v>
      </c>
      <c r="JE20">
        <v>24.105</v>
      </c>
      <c r="JF20">
        <v>18</v>
      </c>
      <c r="JG20">
        <v>482.241</v>
      </c>
      <c r="JH20">
        <v>439.59</v>
      </c>
      <c r="JI20">
        <v>24.9998</v>
      </c>
      <c r="JJ20">
        <v>25.441</v>
      </c>
      <c r="JK20">
        <v>30.0001</v>
      </c>
      <c r="JL20">
        <v>25.2701</v>
      </c>
      <c r="JM20">
        <v>25.3499</v>
      </c>
      <c r="JN20">
        <v>22.0141</v>
      </c>
      <c r="JO20">
        <v>32.7702</v>
      </c>
      <c r="JP20">
        <v>0</v>
      </c>
      <c r="JQ20">
        <v>25</v>
      </c>
      <c r="JR20">
        <v>420.242</v>
      </c>
      <c r="JS20">
        <v>17.9059</v>
      </c>
      <c r="JT20">
        <v>101.049</v>
      </c>
      <c r="JU20">
        <v>102.011</v>
      </c>
    </row>
    <row r="21" spans="1:281">
      <c r="A21">
        <v>5</v>
      </c>
      <c r="B21">
        <v>1658962137.1</v>
      </c>
      <c r="C21">
        <v>20</v>
      </c>
      <c r="D21" t="s">
        <v>430</v>
      </c>
      <c r="E21" t="s">
        <v>431</v>
      </c>
      <c r="F21">
        <v>5</v>
      </c>
      <c r="G21" t="s">
        <v>415</v>
      </c>
      <c r="H21" t="s">
        <v>416</v>
      </c>
      <c r="I21">
        <v>1658962134.3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427.8178805878209</v>
      </c>
      <c r="AK21">
        <v>430.608709090909</v>
      </c>
      <c r="AL21">
        <v>-0.000415058821804905</v>
      </c>
      <c r="AM21">
        <v>64.9979435963976</v>
      </c>
      <c r="AN21">
        <f>(AP21 - AO21 + DI21*1E3/(8.314*(DK21+273.15)) * AR21/DH21 * AQ21) * DH21/(100*CV21) * 1000/(1000 - AP21)</f>
        <v>0</v>
      </c>
      <c r="AO21">
        <v>17.88531871221481</v>
      </c>
      <c r="AP21">
        <v>18.39070363636362</v>
      </c>
      <c r="AQ21">
        <v>-6.986428071141338E-06</v>
      </c>
      <c r="AR21">
        <v>81.637960157729</v>
      </c>
      <c r="AS21">
        <v>7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417</v>
      </c>
      <c r="AY21" t="s">
        <v>417</v>
      </c>
      <c r="AZ21">
        <v>0</v>
      </c>
      <c r="BA21">
        <v>0</v>
      </c>
      <c r="BB21">
        <f>1-AZ21/BA21</f>
        <v>0</v>
      </c>
      <c r="BC21">
        <v>0</v>
      </c>
      <c r="BD21" t="s">
        <v>417</v>
      </c>
      <c r="BE21" t="s">
        <v>417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417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6</v>
      </c>
      <c r="CW21">
        <v>0.5</v>
      </c>
      <c r="CX21" t="s">
        <v>418</v>
      </c>
      <c r="CY21">
        <v>2</v>
      </c>
      <c r="CZ21" t="b">
        <v>1</v>
      </c>
      <c r="DA21">
        <v>1658962134.3</v>
      </c>
      <c r="DB21">
        <v>422.7173</v>
      </c>
      <c r="DC21">
        <v>420.2027</v>
      </c>
      <c r="DD21">
        <v>18.38956</v>
      </c>
      <c r="DE21">
        <v>17.8853</v>
      </c>
      <c r="DF21">
        <v>420.0576</v>
      </c>
      <c r="DG21">
        <v>18.18952</v>
      </c>
      <c r="DH21">
        <v>500.0778</v>
      </c>
      <c r="DI21">
        <v>90.15432000000001</v>
      </c>
      <c r="DJ21">
        <v>0.10001739</v>
      </c>
      <c r="DK21">
        <v>25.64327</v>
      </c>
      <c r="DL21">
        <v>24.8797</v>
      </c>
      <c r="DM21">
        <v>999.9</v>
      </c>
      <c r="DN21">
        <v>0</v>
      </c>
      <c r="DO21">
        <v>0</v>
      </c>
      <c r="DP21">
        <v>10014.945</v>
      </c>
      <c r="DQ21">
        <v>0</v>
      </c>
      <c r="DR21">
        <v>0.772297</v>
      </c>
      <c r="DS21">
        <v>2.514336</v>
      </c>
      <c r="DT21">
        <v>430.6365</v>
      </c>
      <c r="DU21">
        <v>427.8552</v>
      </c>
      <c r="DV21">
        <v>0.5042437000000002</v>
      </c>
      <c r="DW21">
        <v>420.2027</v>
      </c>
      <c r="DX21">
        <v>17.8853</v>
      </c>
      <c r="DY21">
        <v>1.657896</v>
      </c>
      <c r="DZ21">
        <v>1.612437</v>
      </c>
      <c r="EA21">
        <v>14.50772</v>
      </c>
      <c r="EB21">
        <v>14.07817</v>
      </c>
      <c r="EC21">
        <v>0.0100011</v>
      </c>
      <c r="ED21">
        <v>0</v>
      </c>
      <c r="EE21">
        <v>0</v>
      </c>
      <c r="EF21">
        <v>0</v>
      </c>
      <c r="EG21">
        <v>784.345</v>
      </c>
      <c r="EH21">
        <v>0.0100011</v>
      </c>
      <c r="EI21">
        <v>-7.05</v>
      </c>
      <c r="EJ21">
        <v>-1.39</v>
      </c>
      <c r="EK21">
        <v>34.0872</v>
      </c>
      <c r="EL21">
        <v>38.7997</v>
      </c>
      <c r="EM21">
        <v>36.4748</v>
      </c>
      <c r="EN21">
        <v>38.3373</v>
      </c>
      <c r="EO21">
        <v>36.8059</v>
      </c>
      <c r="EP21">
        <v>0</v>
      </c>
      <c r="EQ21">
        <v>0</v>
      </c>
      <c r="ER21">
        <v>0</v>
      </c>
      <c r="ES21">
        <v>1658962137.3</v>
      </c>
      <c r="ET21">
        <v>0</v>
      </c>
      <c r="EU21">
        <v>782.9079999999999</v>
      </c>
      <c r="EV21">
        <v>12.18846142563697</v>
      </c>
      <c r="EW21">
        <v>5.30384605787915</v>
      </c>
      <c r="EX21">
        <v>-6.716</v>
      </c>
      <c r="EY21">
        <v>15</v>
      </c>
      <c r="EZ21">
        <v>0</v>
      </c>
      <c r="FA21" t="s">
        <v>419</v>
      </c>
      <c r="FB21">
        <v>1655239120</v>
      </c>
      <c r="FC21">
        <v>1655239135</v>
      </c>
      <c r="FD21">
        <v>0</v>
      </c>
      <c r="FE21">
        <v>-0.075</v>
      </c>
      <c r="FF21">
        <v>-0.027</v>
      </c>
      <c r="FG21">
        <v>1.986</v>
      </c>
      <c r="FH21">
        <v>0.139</v>
      </c>
      <c r="FI21">
        <v>420</v>
      </c>
      <c r="FJ21">
        <v>22</v>
      </c>
      <c r="FK21">
        <v>0.12</v>
      </c>
      <c r="FL21">
        <v>0.02</v>
      </c>
      <c r="FM21">
        <v>2.44749775</v>
      </c>
      <c r="FN21">
        <v>0.2027730956847969</v>
      </c>
      <c r="FO21">
        <v>0.05448161605016411</v>
      </c>
      <c r="FP21">
        <v>1</v>
      </c>
      <c r="FQ21">
        <v>783.1470588235295</v>
      </c>
      <c r="FR21">
        <v>3.132161922281602</v>
      </c>
      <c r="FS21">
        <v>3.661624140935423</v>
      </c>
      <c r="FT21">
        <v>0</v>
      </c>
      <c r="FU21">
        <v>0.505273675</v>
      </c>
      <c r="FV21">
        <v>-0.006748266416511145</v>
      </c>
      <c r="FW21">
        <v>0.0009950878953012123</v>
      </c>
      <c r="FX21">
        <v>1</v>
      </c>
      <c r="FY21">
        <v>2</v>
      </c>
      <c r="FZ21">
        <v>3</v>
      </c>
      <c r="GA21" t="s">
        <v>420</v>
      </c>
      <c r="GB21">
        <v>2.9808</v>
      </c>
      <c r="GC21">
        <v>2.72855</v>
      </c>
      <c r="GD21">
        <v>0.0861886</v>
      </c>
      <c r="GE21">
        <v>0.0866721</v>
      </c>
      <c r="GF21">
        <v>0.08903170000000001</v>
      </c>
      <c r="GG21">
        <v>0.0879586</v>
      </c>
      <c r="GH21">
        <v>27454.8</v>
      </c>
      <c r="GI21">
        <v>27024.8</v>
      </c>
      <c r="GJ21">
        <v>30568.8</v>
      </c>
      <c r="GK21">
        <v>29830.2</v>
      </c>
      <c r="GL21">
        <v>38425.9</v>
      </c>
      <c r="GM21">
        <v>35824.7</v>
      </c>
      <c r="GN21">
        <v>46756.3</v>
      </c>
      <c r="GO21">
        <v>44365.2</v>
      </c>
      <c r="GP21">
        <v>1.87575</v>
      </c>
      <c r="GQ21">
        <v>1.85473</v>
      </c>
      <c r="GR21">
        <v>0.0366382</v>
      </c>
      <c r="GS21">
        <v>0</v>
      </c>
      <c r="GT21">
        <v>24.2726</v>
      </c>
      <c r="GU21">
        <v>999.9</v>
      </c>
      <c r="GV21">
        <v>47.1</v>
      </c>
      <c r="GW21">
        <v>31.9</v>
      </c>
      <c r="GX21">
        <v>24.8052</v>
      </c>
      <c r="GY21">
        <v>63.0252</v>
      </c>
      <c r="GZ21">
        <v>25.3085</v>
      </c>
      <c r="HA21">
        <v>1</v>
      </c>
      <c r="HB21">
        <v>-0.122696</v>
      </c>
      <c r="HC21">
        <v>-0.297522</v>
      </c>
      <c r="HD21">
        <v>20.2149</v>
      </c>
      <c r="HE21">
        <v>5.23975</v>
      </c>
      <c r="HF21">
        <v>11.968</v>
      </c>
      <c r="HG21">
        <v>4.972</v>
      </c>
      <c r="HH21">
        <v>3.291</v>
      </c>
      <c r="HI21">
        <v>8962.200000000001</v>
      </c>
      <c r="HJ21">
        <v>9999</v>
      </c>
      <c r="HK21">
        <v>9999</v>
      </c>
      <c r="HL21">
        <v>291.8</v>
      </c>
      <c r="HM21">
        <v>4.97291</v>
      </c>
      <c r="HN21">
        <v>1.87731</v>
      </c>
      <c r="HO21">
        <v>1.87546</v>
      </c>
      <c r="HP21">
        <v>1.87825</v>
      </c>
      <c r="HQ21">
        <v>1.875</v>
      </c>
      <c r="HR21">
        <v>1.87857</v>
      </c>
      <c r="HS21">
        <v>1.87561</v>
      </c>
      <c r="HT21">
        <v>1.87678</v>
      </c>
      <c r="HU21">
        <v>0</v>
      </c>
      <c r="HV21">
        <v>0</v>
      </c>
      <c r="HW21">
        <v>0</v>
      </c>
      <c r="HX21">
        <v>0</v>
      </c>
      <c r="HY21" t="s">
        <v>421</v>
      </c>
      <c r="HZ21" t="s">
        <v>422</v>
      </c>
      <c r="IA21" t="s">
        <v>423</v>
      </c>
      <c r="IB21" t="s">
        <v>423</v>
      </c>
      <c r="IC21" t="s">
        <v>423</v>
      </c>
      <c r="ID21" t="s">
        <v>423</v>
      </c>
      <c r="IE21">
        <v>0</v>
      </c>
      <c r="IF21">
        <v>100</v>
      </c>
      <c r="IG21">
        <v>100</v>
      </c>
      <c r="IH21">
        <v>2.659</v>
      </c>
      <c r="II21">
        <v>0.2001</v>
      </c>
      <c r="IJ21">
        <v>1.541952822118649</v>
      </c>
      <c r="IK21">
        <v>0.003202726084708442</v>
      </c>
      <c r="IL21">
        <v>-1.448271390364826E-06</v>
      </c>
      <c r="IM21">
        <v>3.765748828769889E-10</v>
      </c>
      <c r="IN21">
        <v>-0.02072656761999695</v>
      </c>
      <c r="IO21">
        <v>0.006539777670035186</v>
      </c>
      <c r="IP21">
        <v>0.0002256768223539976</v>
      </c>
      <c r="IQ21">
        <v>4.51151419958819E-06</v>
      </c>
      <c r="IR21">
        <v>-0</v>
      </c>
      <c r="IS21">
        <v>2097</v>
      </c>
      <c r="IT21">
        <v>1</v>
      </c>
      <c r="IU21">
        <v>27</v>
      </c>
      <c r="IV21">
        <v>62050.3</v>
      </c>
      <c r="IW21">
        <v>62050</v>
      </c>
      <c r="IX21">
        <v>1.09741</v>
      </c>
      <c r="IY21">
        <v>2.53906</v>
      </c>
      <c r="IZ21">
        <v>1.39893</v>
      </c>
      <c r="JA21">
        <v>2.34375</v>
      </c>
      <c r="JB21">
        <v>1.44897</v>
      </c>
      <c r="JC21">
        <v>2.44873</v>
      </c>
      <c r="JD21">
        <v>36.9794</v>
      </c>
      <c r="JE21">
        <v>24.105</v>
      </c>
      <c r="JF21">
        <v>18</v>
      </c>
      <c r="JG21">
        <v>482.537</v>
      </c>
      <c r="JH21">
        <v>439.605</v>
      </c>
      <c r="JI21">
        <v>24.9999</v>
      </c>
      <c r="JJ21">
        <v>25.441</v>
      </c>
      <c r="JK21">
        <v>30.0002</v>
      </c>
      <c r="JL21">
        <v>25.2701</v>
      </c>
      <c r="JM21">
        <v>25.3499</v>
      </c>
      <c r="JN21">
        <v>22.0145</v>
      </c>
      <c r="JO21">
        <v>32.7702</v>
      </c>
      <c r="JP21">
        <v>0</v>
      </c>
      <c r="JQ21">
        <v>25</v>
      </c>
      <c r="JR21">
        <v>420.242</v>
      </c>
      <c r="JS21">
        <v>17.9059</v>
      </c>
      <c r="JT21">
        <v>101.05</v>
      </c>
      <c r="JU21">
        <v>102.011</v>
      </c>
    </row>
    <row r="22" spans="1:281">
      <c r="A22">
        <v>6</v>
      </c>
      <c r="B22">
        <v>1658962142.1</v>
      </c>
      <c r="C22">
        <v>25</v>
      </c>
      <c r="D22" t="s">
        <v>432</v>
      </c>
      <c r="E22" t="s">
        <v>433</v>
      </c>
      <c r="F22">
        <v>5</v>
      </c>
      <c r="G22" t="s">
        <v>415</v>
      </c>
      <c r="H22" t="s">
        <v>416</v>
      </c>
      <c r="I22">
        <v>1658962139.6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427.926277693504</v>
      </c>
      <c r="AK22">
        <v>430.601715151515</v>
      </c>
      <c r="AL22">
        <v>-5.131392579313533E-05</v>
      </c>
      <c r="AM22">
        <v>64.9979435963976</v>
      </c>
      <c r="AN22">
        <f>(AP22 - AO22 + DI22*1E3/(8.314*(DK22+273.15)) * AR22/DH22 * AQ22) * DH22/(100*CV22) * 1000/(1000 - AP22)</f>
        <v>0</v>
      </c>
      <c r="AO22">
        <v>17.88502316689842</v>
      </c>
      <c r="AP22">
        <v>18.39152242424242</v>
      </c>
      <c r="AQ22">
        <v>4.77797198806087E-06</v>
      </c>
      <c r="AR22">
        <v>81.637960157729</v>
      </c>
      <c r="AS22">
        <v>7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417</v>
      </c>
      <c r="AY22" t="s">
        <v>417</v>
      </c>
      <c r="AZ22">
        <v>0</v>
      </c>
      <c r="BA22">
        <v>0</v>
      </c>
      <c r="BB22">
        <f>1-AZ22/BA22</f>
        <v>0</v>
      </c>
      <c r="BC22">
        <v>0</v>
      </c>
      <c r="BD22" t="s">
        <v>417</v>
      </c>
      <c r="BE22" t="s">
        <v>417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417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6</v>
      </c>
      <c r="CW22">
        <v>0.5</v>
      </c>
      <c r="CX22" t="s">
        <v>418</v>
      </c>
      <c r="CY22">
        <v>2</v>
      </c>
      <c r="CZ22" t="b">
        <v>1</v>
      </c>
      <c r="DA22">
        <v>1658962139.6</v>
      </c>
      <c r="DB22">
        <v>422.6862222222222</v>
      </c>
      <c r="DC22">
        <v>420.2712222222222</v>
      </c>
      <c r="DD22">
        <v>18.39113333333334</v>
      </c>
      <c r="DE22">
        <v>17.88547777777778</v>
      </c>
      <c r="DF22">
        <v>420.0266666666666</v>
      </c>
      <c r="DG22">
        <v>18.19105555555556</v>
      </c>
      <c r="DH22">
        <v>500.0807777777778</v>
      </c>
      <c r="DI22">
        <v>90.15063333333333</v>
      </c>
      <c r="DJ22">
        <v>0.1000660888888889</v>
      </c>
      <c r="DK22">
        <v>25.64351111111111</v>
      </c>
      <c r="DL22">
        <v>24.87614444444445</v>
      </c>
      <c r="DM22">
        <v>999.9000000000001</v>
      </c>
      <c r="DN22">
        <v>0</v>
      </c>
      <c r="DO22">
        <v>0</v>
      </c>
      <c r="DP22">
        <v>9990.557777777778</v>
      </c>
      <c r="DQ22">
        <v>0</v>
      </c>
      <c r="DR22">
        <v>0.772297</v>
      </c>
      <c r="DS22">
        <v>2.415042222222223</v>
      </c>
      <c r="DT22">
        <v>430.6056666666667</v>
      </c>
      <c r="DU22">
        <v>427.9248888888889</v>
      </c>
      <c r="DV22">
        <v>0.5056546666666667</v>
      </c>
      <c r="DW22">
        <v>420.2712222222222</v>
      </c>
      <c r="DX22">
        <v>17.88547777777778</v>
      </c>
      <c r="DY22">
        <v>1.657971111111111</v>
      </c>
      <c r="DZ22">
        <v>1.612387777777778</v>
      </c>
      <c r="EA22">
        <v>14.50845555555555</v>
      </c>
      <c r="EB22">
        <v>14.07768888888889</v>
      </c>
      <c r="EC22">
        <v>0.0100011</v>
      </c>
      <c r="ED22">
        <v>0</v>
      </c>
      <c r="EE22">
        <v>0</v>
      </c>
      <c r="EF22">
        <v>0</v>
      </c>
      <c r="EG22">
        <v>781.4000000000001</v>
      </c>
      <c r="EH22">
        <v>0.0100011</v>
      </c>
      <c r="EI22">
        <v>-9.611111111111111</v>
      </c>
      <c r="EJ22">
        <v>-2.033333333333333</v>
      </c>
      <c r="EK22">
        <v>34.097</v>
      </c>
      <c r="EL22">
        <v>38.90944444444445</v>
      </c>
      <c r="EM22">
        <v>36.54144444444444</v>
      </c>
      <c r="EN22">
        <v>38.43044444444445</v>
      </c>
      <c r="EO22">
        <v>36.83988888888889</v>
      </c>
      <c r="EP22">
        <v>0</v>
      </c>
      <c r="EQ22">
        <v>0</v>
      </c>
      <c r="ER22">
        <v>0</v>
      </c>
      <c r="ES22">
        <v>1658962142.1</v>
      </c>
      <c r="ET22">
        <v>0</v>
      </c>
      <c r="EU22">
        <v>782.55</v>
      </c>
      <c r="EV22">
        <v>-9.78846156532582</v>
      </c>
      <c r="EW22">
        <v>-7.365384891294174</v>
      </c>
      <c r="EX22">
        <v>-7.614</v>
      </c>
      <c r="EY22">
        <v>15</v>
      </c>
      <c r="EZ22">
        <v>0</v>
      </c>
      <c r="FA22" t="s">
        <v>419</v>
      </c>
      <c r="FB22">
        <v>1655239120</v>
      </c>
      <c r="FC22">
        <v>1655239135</v>
      </c>
      <c r="FD22">
        <v>0</v>
      </c>
      <c r="FE22">
        <v>-0.075</v>
      </c>
      <c r="FF22">
        <v>-0.027</v>
      </c>
      <c r="FG22">
        <v>1.986</v>
      </c>
      <c r="FH22">
        <v>0.139</v>
      </c>
      <c r="FI22">
        <v>420</v>
      </c>
      <c r="FJ22">
        <v>22</v>
      </c>
      <c r="FK22">
        <v>0.12</v>
      </c>
      <c r="FL22">
        <v>0.02</v>
      </c>
      <c r="FM22">
        <v>2.444896341463415</v>
      </c>
      <c r="FN22">
        <v>-0.005727595818820688</v>
      </c>
      <c r="FO22">
        <v>0.05528507507130201</v>
      </c>
      <c r="FP22">
        <v>1</v>
      </c>
      <c r="FQ22">
        <v>782.5382352941176</v>
      </c>
      <c r="FR22">
        <v>0.08250571055903153</v>
      </c>
      <c r="FS22">
        <v>3.952531929095465</v>
      </c>
      <c r="FT22">
        <v>1</v>
      </c>
      <c r="FU22">
        <v>0.505290268292683</v>
      </c>
      <c r="FV22">
        <v>-0.002427804878049578</v>
      </c>
      <c r="FW22">
        <v>0.000814428604856976</v>
      </c>
      <c r="FX22">
        <v>1</v>
      </c>
      <c r="FY22">
        <v>3</v>
      </c>
      <c r="FZ22">
        <v>3</v>
      </c>
      <c r="GA22" t="s">
        <v>434</v>
      </c>
      <c r="GB22">
        <v>2.98063</v>
      </c>
      <c r="GC22">
        <v>2.72817</v>
      </c>
      <c r="GD22">
        <v>0.086186</v>
      </c>
      <c r="GE22">
        <v>0.0866741</v>
      </c>
      <c r="GF22">
        <v>0.0890319</v>
      </c>
      <c r="GG22">
        <v>0.0879607</v>
      </c>
      <c r="GH22">
        <v>27454.8</v>
      </c>
      <c r="GI22">
        <v>27025</v>
      </c>
      <c r="GJ22">
        <v>30568.6</v>
      </c>
      <c r="GK22">
        <v>29830.5</v>
      </c>
      <c r="GL22">
        <v>38425.8</v>
      </c>
      <c r="GM22">
        <v>35824.9</v>
      </c>
      <c r="GN22">
        <v>46756.3</v>
      </c>
      <c r="GO22">
        <v>44365.5</v>
      </c>
      <c r="GP22">
        <v>1.8754</v>
      </c>
      <c r="GQ22">
        <v>1.85487</v>
      </c>
      <c r="GR22">
        <v>0.0371039</v>
      </c>
      <c r="GS22">
        <v>0</v>
      </c>
      <c r="GT22">
        <v>24.2719</v>
      </c>
      <c r="GU22">
        <v>999.9</v>
      </c>
      <c r="GV22">
        <v>47.1</v>
      </c>
      <c r="GW22">
        <v>31.9</v>
      </c>
      <c r="GX22">
        <v>24.8062</v>
      </c>
      <c r="GY22">
        <v>62.9752</v>
      </c>
      <c r="GZ22">
        <v>25.1843</v>
      </c>
      <c r="HA22">
        <v>1</v>
      </c>
      <c r="HB22">
        <v>-0.122551</v>
      </c>
      <c r="HC22">
        <v>-0.296699</v>
      </c>
      <c r="HD22">
        <v>20.2149</v>
      </c>
      <c r="HE22">
        <v>5.24005</v>
      </c>
      <c r="HF22">
        <v>11.968</v>
      </c>
      <c r="HG22">
        <v>4.97215</v>
      </c>
      <c r="HH22">
        <v>3.291</v>
      </c>
      <c r="HI22">
        <v>8962.200000000001</v>
      </c>
      <c r="HJ22">
        <v>9999</v>
      </c>
      <c r="HK22">
        <v>9999</v>
      </c>
      <c r="HL22">
        <v>291.8</v>
      </c>
      <c r="HM22">
        <v>4.97291</v>
      </c>
      <c r="HN22">
        <v>1.87731</v>
      </c>
      <c r="HO22">
        <v>1.87546</v>
      </c>
      <c r="HP22">
        <v>1.87822</v>
      </c>
      <c r="HQ22">
        <v>1.87498</v>
      </c>
      <c r="HR22">
        <v>1.87855</v>
      </c>
      <c r="HS22">
        <v>1.87561</v>
      </c>
      <c r="HT22">
        <v>1.87678</v>
      </c>
      <c r="HU22">
        <v>0</v>
      </c>
      <c r="HV22">
        <v>0</v>
      </c>
      <c r="HW22">
        <v>0</v>
      </c>
      <c r="HX22">
        <v>0</v>
      </c>
      <c r="HY22" t="s">
        <v>421</v>
      </c>
      <c r="HZ22" t="s">
        <v>422</v>
      </c>
      <c r="IA22" t="s">
        <v>423</v>
      </c>
      <c r="IB22" t="s">
        <v>423</v>
      </c>
      <c r="IC22" t="s">
        <v>423</v>
      </c>
      <c r="ID22" t="s">
        <v>423</v>
      </c>
      <c r="IE22">
        <v>0</v>
      </c>
      <c r="IF22">
        <v>100</v>
      </c>
      <c r="IG22">
        <v>100</v>
      </c>
      <c r="IH22">
        <v>2.66</v>
      </c>
      <c r="II22">
        <v>0.2001</v>
      </c>
      <c r="IJ22">
        <v>1.541952822118649</v>
      </c>
      <c r="IK22">
        <v>0.003202726084708442</v>
      </c>
      <c r="IL22">
        <v>-1.448271390364826E-06</v>
      </c>
      <c r="IM22">
        <v>3.765748828769889E-10</v>
      </c>
      <c r="IN22">
        <v>-0.02072656761999695</v>
      </c>
      <c r="IO22">
        <v>0.006539777670035186</v>
      </c>
      <c r="IP22">
        <v>0.0002256768223539976</v>
      </c>
      <c r="IQ22">
        <v>4.51151419958819E-06</v>
      </c>
      <c r="IR22">
        <v>-0</v>
      </c>
      <c r="IS22">
        <v>2097</v>
      </c>
      <c r="IT22">
        <v>1</v>
      </c>
      <c r="IU22">
        <v>27</v>
      </c>
      <c r="IV22">
        <v>62050.4</v>
      </c>
      <c r="IW22">
        <v>62050.1</v>
      </c>
      <c r="IX22">
        <v>1.09741</v>
      </c>
      <c r="IY22">
        <v>2.55493</v>
      </c>
      <c r="IZ22">
        <v>1.39893</v>
      </c>
      <c r="JA22">
        <v>2.34375</v>
      </c>
      <c r="JB22">
        <v>1.44897</v>
      </c>
      <c r="JC22">
        <v>2.35352</v>
      </c>
      <c r="JD22">
        <v>36.9556</v>
      </c>
      <c r="JE22">
        <v>24.105</v>
      </c>
      <c r="JF22">
        <v>18</v>
      </c>
      <c r="JG22">
        <v>482.361</v>
      </c>
      <c r="JH22">
        <v>439.696</v>
      </c>
      <c r="JI22">
        <v>25</v>
      </c>
      <c r="JJ22">
        <v>25.441</v>
      </c>
      <c r="JK22">
        <v>30</v>
      </c>
      <c r="JL22">
        <v>25.2719</v>
      </c>
      <c r="JM22">
        <v>25.3499</v>
      </c>
      <c r="JN22">
        <v>22.0125</v>
      </c>
      <c r="JO22">
        <v>32.7702</v>
      </c>
      <c r="JP22">
        <v>0</v>
      </c>
      <c r="JQ22">
        <v>25</v>
      </c>
      <c r="JR22">
        <v>420.242</v>
      </c>
      <c r="JS22">
        <v>17.9059</v>
      </c>
      <c r="JT22">
        <v>101.05</v>
      </c>
      <c r="JU22">
        <v>102.012</v>
      </c>
    </row>
    <row r="23" spans="1:281">
      <c r="A23">
        <v>7</v>
      </c>
      <c r="B23">
        <v>1658962147.1</v>
      </c>
      <c r="C23">
        <v>30</v>
      </c>
      <c r="D23" t="s">
        <v>435</v>
      </c>
      <c r="E23" t="s">
        <v>436</v>
      </c>
      <c r="F23">
        <v>5</v>
      </c>
      <c r="G23" t="s">
        <v>415</v>
      </c>
      <c r="H23" t="s">
        <v>416</v>
      </c>
      <c r="I23">
        <v>1658962144.3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427.8987466419448</v>
      </c>
      <c r="AK23">
        <v>430.6550060606057</v>
      </c>
      <c r="AL23">
        <v>0.0005603624762701757</v>
      </c>
      <c r="AM23">
        <v>64.9979435963976</v>
      </c>
      <c r="AN23">
        <f>(AP23 - AO23 + DI23*1E3/(8.314*(DK23+273.15)) * AR23/DH23 * AQ23) * DH23/(100*CV23) * 1000/(1000 - AP23)</f>
        <v>0</v>
      </c>
      <c r="AO23">
        <v>17.88678743441197</v>
      </c>
      <c r="AP23">
        <v>18.39175818181817</v>
      </c>
      <c r="AQ23">
        <v>4.62949114414056E-06</v>
      </c>
      <c r="AR23">
        <v>81.637960157729</v>
      </c>
      <c r="AS23">
        <v>7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417</v>
      </c>
      <c r="AY23" t="s">
        <v>417</v>
      </c>
      <c r="AZ23">
        <v>0</v>
      </c>
      <c r="BA23">
        <v>0</v>
      </c>
      <c r="BB23">
        <f>1-AZ23/BA23</f>
        <v>0</v>
      </c>
      <c r="BC23">
        <v>0</v>
      </c>
      <c r="BD23" t="s">
        <v>417</v>
      </c>
      <c r="BE23" t="s">
        <v>417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417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6</v>
      </c>
      <c r="CW23">
        <v>0.5</v>
      </c>
      <c r="CX23" t="s">
        <v>418</v>
      </c>
      <c r="CY23">
        <v>2</v>
      </c>
      <c r="CZ23" t="b">
        <v>1</v>
      </c>
      <c r="DA23">
        <v>1658962144.3</v>
      </c>
      <c r="DB23">
        <v>422.6919</v>
      </c>
      <c r="DC23">
        <v>420.2411</v>
      </c>
      <c r="DD23">
        <v>18.39219</v>
      </c>
      <c r="DE23">
        <v>17.88735</v>
      </c>
      <c r="DF23">
        <v>420.0326</v>
      </c>
      <c r="DG23">
        <v>18.1921</v>
      </c>
      <c r="DH23">
        <v>500.0880000000001</v>
      </c>
      <c r="DI23">
        <v>90.15002999999999</v>
      </c>
      <c r="DJ23">
        <v>0.09990931</v>
      </c>
      <c r="DK23">
        <v>25.64179</v>
      </c>
      <c r="DL23">
        <v>24.87227</v>
      </c>
      <c r="DM23">
        <v>999.9</v>
      </c>
      <c r="DN23">
        <v>0</v>
      </c>
      <c r="DO23">
        <v>0</v>
      </c>
      <c r="DP23">
        <v>9991.317000000001</v>
      </c>
      <c r="DQ23">
        <v>0</v>
      </c>
      <c r="DR23">
        <v>0.772297</v>
      </c>
      <c r="DS23">
        <v>2.451014</v>
      </c>
      <c r="DT23">
        <v>430.612</v>
      </c>
      <c r="DU23">
        <v>427.8947999999999</v>
      </c>
      <c r="DV23">
        <v>0.5048509999999999</v>
      </c>
      <c r="DW23">
        <v>420.2411</v>
      </c>
      <c r="DX23">
        <v>17.88735</v>
      </c>
      <c r="DY23">
        <v>1.658056</v>
      </c>
      <c r="DZ23">
        <v>1.612543</v>
      </c>
      <c r="EA23">
        <v>14.50921</v>
      </c>
      <c r="EB23">
        <v>14.0792</v>
      </c>
      <c r="EC23">
        <v>0.0100011</v>
      </c>
      <c r="ED23">
        <v>0</v>
      </c>
      <c r="EE23">
        <v>0</v>
      </c>
      <c r="EF23">
        <v>0</v>
      </c>
      <c r="EG23">
        <v>778.5700000000001</v>
      </c>
      <c r="EH23">
        <v>0.0100011</v>
      </c>
      <c r="EI23">
        <v>-6.85</v>
      </c>
      <c r="EJ23">
        <v>-1.72</v>
      </c>
      <c r="EK23">
        <v>34.08110000000001</v>
      </c>
      <c r="EL23">
        <v>38.9999</v>
      </c>
      <c r="EM23">
        <v>36.5935</v>
      </c>
      <c r="EN23">
        <v>38.56230000000001</v>
      </c>
      <c r="EO23">
        <v>36.906</v>
      </c>
      <c r="EP23">
        <v>0</v>
      </c>
      <c r="EQ23">
        <v>0</v>
      </c>
      <c r="ER23">
        <v>0</v>
      </c>
      <c r="ES23">
        <v>1658962146.9</v>
      </c>
      <c r="ET23">
        <v>0</v>
      </c>
      <c r="EU23">
        <v>781.14</v>
      </c>
      <c r="EV23">
        <v>-26.46923054343406</v>
      </c>
      <c r="EW23">
        <v>-2.092307913632576</v>
      </c>
      <c r="EX23">
        <v>-7.076000000000001</v>
      </c>
      <c r="EY23">
        <v>15</v>
      </c>
      <c r="EZ23">
        <v>0</v>
      </c>
      <c r="FA23" t="s">
        <v>419</v>
      </c>
      <c r="FB23">
        <v>1655239120</v>
      </c>
      <c r="FC23">
        <v>1655239135</v>
      </c>
      <c r="FD23">
        <v>0</v>
      </c>
      <c r="FE23">
        <v>-0.075</v>
      </c>
      <c r="FF23">
        <v>-0.027</v>
      </c>
      <c r="FG23">
        <v>1.986</v>
      </c>
      <c r="FH23">
        <v>0.139</v>
      </c>
      <c r="FI23">
        <v>420</v>
      </c>
      <c r="FJ23">
        <v>22</v>
      </c>
      <c r="FK23">
        <v>0.12</v>
      </c>
      <c r="FL23">
        <v>0.02</v>
      </c>
      <c r="FM23">
        <v>2.43857125</v>
      </c>
      <c r="FN23">
        <v>0.1264296810506571</v>
      </c>
      <c r="FO23">
        <v>0.06242227227470574</v>
      </c>
      <c r="FP23">
        <v>1</v>
      </c>
      <c r="FQ23">
        <v>781.7573529411765</v>
      </c>
      <c r="FR23">
        <v>-13.2475171478586</v>
      </c>
      <c r="FS23">
        <v>4.296683610868176</v>
      </c>
      <c r="FT23">
        <v>0</v>
      </c>
      <c r="FU23">
        <v>0.505082775</v>
      </c>
      <c r="FV23">
        <v>0.0005401013133199014</v>
      </c>
      <c r="FW23">
        <v>0.0007913986823182092</v>
      </c>
      <c r="FX23">
        <v>1</v>
      </c>
      <c r="FY23">
        <v>2</v>
      </c>
      <c r="FZ23">
        <v>3</v>
      </c>
      <c r="GA23" t="s">
        <v>420</v>
      </c>
      <c r="GB23">
        <v>2.98095</v>
      </c>
      <c r="GC23">
        <v>2.72817</v>
      </c>
      <c r="GD23">
        <v>0.086191</v>
      </c>
      <c r="GE23">
        <v>0.086657</v>
      </c>
      <c r="GF23">
        <v>0.08902880000000001</v>
      </c>
      <c r="GG23">
        <v>0.0879699</v>
      </c>
      <c r="GH23">
        <v>27454.5</v>
      </c>
      <c r="GI23">
        <v>27025.4</v>
      </c>
      <c r="GJ23">
        <v>30568.6</v>
      </c>
      <c r="GK23">
        <v>29830.4</v>
      </c>
      <c r="GL23">
        <v>38425.8</v>
      </c>
      <c r="GM23">
        <v>35824.4</v>
      </c>
      <c r="GN23">
        <v>46756.1</v>
      </c>
      <c r="GO23">
        <v>44365.3</v>
      </c>
      <c r="GP23">
        <v>1.87555</v>
      </c>
      <c r="GQ23">
        <v>1.85492</v>
      </c>
      <c r="GR23">
        <v>0.0365265</v>
      </c>
      <c r="GS23">
        <v>0</v>
      </c>
      <c r="GT23">
        <v>24.2703</v>
      </c>
      <c r="GU23">
        <v>999.9</v>
      </c>
      <c r="GV23">
        <v>47.1</v>
      </c>
      <c r="GW23">
        <v>31.9</v>
      </c>
      <c r="GX23">
        <v>24.8057</v>
      </c>
      <c r="GY23">
        <v>63.1952</v>
      </c>
      <c r="GZ23">
        <v>24.6675</v>
      </c>
      <c r="HA23">
        <v>1</v>
      </c>
      <c r="HB23">
        <v>-0.122421</v>
      </c>
      <c r="HC23">
        <v>-0.296786</v>
      </c>
      <c r="HD23">
        <v>20.215</v>
      </c>
      <c r="HE23">
        <v>5.2396</v>
      </c>
      <c r="HF23">
        <v>11.968</v>
      </c>
      <c r="HG23">
        <v>4.9721</v>
      </c>
      <c r="HH23">
        <v>3.291</v>
      </c>
      <c r="HI23">
        <v>8962.4</v>
      </c>
      <c r="HJ23">
        <v>9999</v>
      </c>
      <c r="HK23">
        <v>9999</v>
      </c>
      <c r="HL23">
        <v>291.8</v>
      </c>
      <c r="HM23">
        <v>4.97291</v>
      </c>
      <c r="HN23">
        <v>1.87729</v>
      </c>
      <c r="HO23">
        <v>1.87545</v>
      </c>
      <c r="HP23">
        <v>1.87824</v>
      </c>
      <c r="HQ23">
        <v>1.87495</v>
      </c>
      <c r="HR23">
        <v>1.87852</v>
      </c>
      <c r="HS23">
        <v>1.87561</v>
      </c>
      <c r="HT23">
        <v>1.87677</v>
      </c>
      <c r="HU23">
        <v>0</v>
      </c>
      <c r="HV23">
        <v>0</v>
      </c>
      <c r="HW23">
        <v>0</v>
      </c>
      <c r="HX23">
        <v>0</v>
      </c>
      <c r="HY23" t="s">
        <v>421</v>
      </c>
      <c r="HZ23" t="s">
        <v>422</v>
      </c>
      <c r="IA23" t="s">
        <v>423</v>
      </c>
      <c r="IB23" t="s">
        <v>423</v>
      </c>
      <c r="IC23" t="s">
        <v>423</v>
      </c>
      <c r="ID23" t="s">
        <v>423</v>
      </c>
      <c r="IE23">
        <v>0</v>
      </c>
      <c r="IF23">
        <v>100</v>
      </c>
      <c r="IG23">
        <v>100</v>
      </c>
      <c r="IH23">
        <v>2.66</v>
      </c>
      <c r="II23">
        <v>0.2001</v>
      </c>
      <c r="IJ23">
        <v>1.541952822118649</v>
      </c>
      <c r="IK23">
        <v>0.003202726084708442</v>
      </c>
      <c r="IL23">
        <v>-1.448271390364826E-06</v>
      </c>
      <c r="IM23">
        <v>3.765748828769889E-10</v>
      </c>
      <c r="IN23">
        <v>-0.02072656761999695</v>
      </c>
      <c r="IO23">
        <v>0.006539777670035186</v>
      </c>
      <c r="IP23">
        <v>0.0002256768223539976</v>
      </c>
      <c r="IQ23">
        <v>4.51151419958819E-06</v>
      </c>
      <c r="IR23">
        <v>-0</v>
      </c>
      <c r="IS23">
        <v>2097</v>
      </c>
      <c r="IT23">
        <v>1</v>
      </c>
      <c r="IU23">
        <v>27</v>
      </c>
      <c r="IV23">
        <v>62050.5</v>
      </c>
      <c r="IW23">
        <v>62050.2</v>
      </c>
      <c r="IX23">
        <v>1.09863</v>
      </c>
      <c r="IY23">
        <v>2.55737</v>
      </c>
      <c r="IZ23">
        <v>1.39893</v>
      </c>
      <c r="JA23">
        <v>2.34375</v>
      </c>
      <c r="JB23">
        <v>1.44897</v>
      </c>
      <c r="JC23">
        <v>2.39868</v>
      </c>
      <c r="JD23">
        <v>36.9794</v>
      </c>
      <c r="JE23">
        <v>24.0963</v>
      </c>
      <c r="JF23">
        <v>18</v>
      </c>
      <c r="JG23">
        <v>482.444</v>
      </c>
      <c r="JH23">
        <v>439.732</v>
      </c>
      <c r="JI23">
        <v>24.9999</v>
      </c>
      <c r="JJ23">
        <v>25.441</v>
      </c>
      <c r="JK23">
        <v>30.0002</v>
      </c>
      <c r="JL23">
        <v>25.2722</v>
      </c>
      <c r="JM23">
        <v>25.3506</v>
      </c>
      <c r="JN23">
        <v>22.0145</v>
      </c>
      <c r="JO23">
        <v>32.7702</v>
      </c>
      <c r="JP23">
        <v>0</v>
      </c>
      <c r="JQ23">
        <v>25</v>
      </c>
      <c r="JR23">
        <v>420.242</v>
      </c>
      <c r="JS23">
        <v>17.9059</v>
      </c>
      <c r="JT23">
        <v>101.049</v>
      </c>
      <c r="JU23">
        <v>102.012</v>
      </c>
    </row>
    <row r="24" spans="1:281">
      <c r="A24">
        <v>8</v>
      </c>
      <c r="B24">
        <v>1658962152.1</v>
      </c>
      <c r="C24">
        <v>35</v>
      </c>
      <c r="D24" t="s">
        <v>437</v>
      </c>
      <c r="E24" t="s">
        <v>438</v>
      </c>
      <c r="F24">
        <v>5</v>
      </c>
      <c r="G24" t="s">
        <v>415</v>
      </c>
      <c r="H24" t="s">
        <v>416</v>
      </c>
      <c r="I24">
        <v>1658962149.6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427.9331865959566</v>
      </c>
      <c r="AK24">
        <v>430.660890909091</v>
      </c>
      <c r="AL24">
        <v>0.0001409349896646961</v>
      </c>
      <c r="AM24">
        <v>64.9979435963976</v>
      </c>
      <c r="AN24">
        <f>(AP24 - AO24 + DI24*1E3/(8.314*(DK24+273.15)) * AR24/DH24 * AQ24) * DH24/(100*CV24) * 1000/(1000 - AP24)</f>
        <v>0</v>
      </c>
      <c r="AO24">
        <v>17.88992435638172</v>
      </c>
      <c r="AP24">
        <v>18.39253393939394</v>
      </c>
      <c r="AQ24">
        <v>-7.753208721329932E-06</v>
      </c>
      <c r="AR24">
        <v>81.637960157729</v>
      </c>
      <c r="AS24">
        <v>7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417</v>
      </c>
      <c r="AY24" t="s">
        <v>417</v>
      </c>
      <c r="AZ24">
        <v>0</v>
      </c>
      <c r="BA24">
        <v>0</v>
      </c>
      <c r="BB24">
        <f>1-AZ24/BA24</f>
        <v>0</v>
      </c>
      <c r="BC24">
        <v>0</v>
      </c>
      <c r="BD24" t="s">
        <v>417</v>
      </c>
      <c r="BE24" t="s">
        <v>417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417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6</v>
      </c>
      <c r="CW24">
        <v>0.5</v>
      </c>
      <c r="CX24" t="s">
        <v>418</v>
      </c>
      <c r="CY24">
        <v>2</v>
      </c>
      <c r="CZ24" t="b">
        <v>1</v>
      </c>
      <c r="DA24">
        <v>1658962149.6</v>
      </c>
      <c r="DB24">
        <v>422.7284444444444</v>
      </c>
      <c r="DC24">
        <v>420.2592222222222</v>
      </c>
      <c r="DD24">
        <v>18.39143333333333</v>
      </c>
      <c r="DE24">
        <v>17.89018888888889</v>
      </c>
      <c r="DF24">
        <v>420.0685555555556</v>
      </c>
      <c r="DG24">
        <v>18.19134444444445</v>
      </c>
      <c r="DH24">
        <v>500.0737777777779</v>
      </c>
      <c r="DI24">
        <v>90.1463111111111</v>
      </c>
      <c r="DJ24">
        <v>0.1000056</v>
      </c>
      <c r="DK24">
        <v>25.64002222222222</v>
      </c>
      <c r="DL24">
        <v>24.87281111111111</v>
      </c>
      <c r="DM24">
        <v>999.9000000000001</v>
      </c>
      <c r="DN24">
        <v>0</v>
      </c>
      <c r="DO24">
        <v>0</v>
      </c>
      <c r="DP24">
        <v>9974.235555555555</v>
      </c>
      <c r="DQ24">
        <v>0</v>
      </c>
      <c r="DR24">
        <v>0.772297</v>
      </c>
      <c r="DS24">
        <v>2.468998888888889</v>
      </c>
      <c r="DT24">
        <v>430.6483333333333</v>
      </c>
      <c r="DU24">
        <v>427.9148888888889</v>
      </c>
      <c r="DV24">
        <v>0.5012216666666666</v>
      </c>
      <c r="DW24">
        <v>420.2592222222222</v>
      </c>
      <c r="DX24">
        <v>17.89018888888889</v>
      </c>
      <c r="DY24">
        <v>1.657918888888889</v>
      </c>
      <c r="DZ24">
        <v>1.612734444444444</v>
      </c>
      <c r="EA24">
        <v>14.50794444444444</v>
      </c>
      <c r="EB24">
        <v>14.08102222222222</v>
      </c>
      <c r="EC24">
        <v>0.0100011</v>
      </c>
      <c r="ED24">
        <v>0</v>
      </c>
      <c r="EE24">
        <v>0</v>
      </c>
      <c r="EF24">
        <v>0</v>
      </c>
      <c r="EG24">
        <v>783.0944444444444</v>
      </c>
      <c r="EH24">
        <v>0.0100011</v>
      </c>
      <c r="EI24">
        <v>-6.677777777777778</v>
      </c>
      <c r="EJ24">
        <v>-1.333333333333333</v>
      </c>
      <c r="EK24">
        <v>34.25677777777778</v>
      </c>
      <c r="EL24">
        <v>39.097</v>
      </c>
      <c r="EM24">
        <v>36.64544444444444</v>
      </c>
      <c r="EN24">
        <v>38.722</v>
      </c>
      <c r="EO24">
        <v>36.958</v>
      </c>
      <c r="EP24">
        <v>0</v>
      </c>
      <c r="EQ24">
        <v>0</v>
      </c>
      <c r="ER24">
        <v>0</v>
      </c>
      <c r="ES24">
        <v>1658962152.3</v>
      </c>
      <c r="ET24">
        <v>0</v>
      </c>
      <c r="EU24">
        <v>780.8557692307693</v>
      </c>
      <c r="EV24">
        <v>4.117949050431401</v>
      </c>
      <c r="EW24">
        <v>16.96410227778432</v>
      </c>
      <c r="EX24">
        <v>-6.43076923076923</v>
      </c>
      <c r="EY24">
        <v>15</v>
      </c>
      <c r="EZ24">
        <v>0</v>
      </c>
      <c r="FA24" t="s">
        <v>419</v>
      </c>
      <c r="FB24">
        <v>1655239120</v>
      </c>
      <c r="FC24">
        <v>1655239135</v>
      </c>
      <c r="FD24">
        <v>0</v>
      </c>
      <c r="FE24">
        <v>-0.075</v>
      </c>
      <c r="FF24">
        <v>-0.027</v>
      </c>
      <c r="FG24">
        <v>1.986</v>
      </c>
      <c r="FH24">
        <v>0.139</v>
      </c>
      <c r="FI24">
        <v>420</v>
      </c>
      <c r="FJ24">
        <v>22</v>
      </c>
      <c r="FK24">
        <v>0.12</v>
      </c>
      <c r="FL24">
        <v>0.02</v>
      </c>
      <c r="FM24">
        <v>2.4649555</v>
      </c>
      <c r="FN24">
        <v>-0.06321726078799809</v>
      </c>
      <c r="FO24">
        <v>0.05836121383033423</v>
      </c>
      <c r="FP24">
        <v>1</v>
      </c>
      <c r="FQ24">
        <v>781.6617647058823</v>
      </c>
      <c r="FR24">
        <v>-6.122230617651208</v>
      </c>
      <c r="FS24">
        <v>4.323432371860171</v>
      </c>
      <c r="FT24">
        <v>0</v>
      </c>
      <c r="FU24">
        <v>0.5040895750000001</v>
      </c>
      <c r="FV24">
        <v>-0.01031787242026248</v>
      </c>
      <c r="FW24">
        <v>0.001748414823311392</v>
      </c>
      <c r="FX24">
        <v>1</v>
      </c>
      <c r="FY24">
        <v>2</v>
      </c>
      <c r="FZ24">
        <v>3</v>
      </c>
      <c r="GA24" t="s">
        <v>420</v>
      </c>
      <c r="GB24">
        <v>2.98068</v>
      </c>
      <c r="GC24">
        <v>2.72819</v>
      </c>
      <c r="GD24">
        <v>0.0861864</v>
      </c>
      <c r="GE24">
        <v>0.0866638</v>
      </c>
      <c r="GF24">
        <v>0.0890291</v>
      </c>
      <c r="GG24">
        <v>0.0879679</v>
      </c>
      <c r="GH24">
        <v>27454.7</v>
      </c>
      <c r="GI24">
        <v>27024.7</v>
      </c>
      <c r="GJ24">
        <v>30568.6</v>
      </c>
      <c r="GK24">
        <v>29829.8</v>
      </c>
      <c r="GL24">
        <v>38426</v>
      </c>
      <c r="GM24">
        <v>35823.9</v>
      </c>
      <c r="GN24">
        <v>46756.3</v>
      </c>
      <c r="GO24">
        <v>44364.6</v>
      </c>
      <c r="GP24">
        <v>1.87555</v>
      </c>
      <c r="GQ24">
        <v>1.85483</v>
      </c>
      <c r="GR24">
        <v>0.036601</v>
      </c>
      <c r="GS24">
        <v>0</v>
      </c>
      <c r="GT24">
        <v>24.2673</v>
      </c>
      <c r="GU24">
        <v>999.9</v>
      </c>
      <c r="GV24">
        <v>47.1</v>
      </c>
      <c r="GW24">
        <v>31.9</v>
      </c>
      <c r="GX24">
        <v>24.809</v>
      </c>
      <c r="GY24">
        <v>63.2052</v>
      </c>
      <c r="GZ24">
        <v>25.2043</v>
      </c>
      <c r="HA24">
        <v>1</v>
      </c>
      <c r="HB24">
        <v>-0.122721</v>
      </c>
      <c r="HC24">
        <v>-0.295844</v>
      </c>
      <c r="HD24">
        <v>20.2151</v>
      </c>
      <c r="HE24">
        <v>5.2402</v>
      </c>
      <c r="HF24">
        <v>11.968</v>
      </c>
      <c r="HG24">
        <v>4.97235</v>
      </c>
      <c r="HH24">
        <v>3.291</v>
      </c>
      <c r="HI24">
        <v>8962.4</v>
      </c>
      <c r="HJ24">
        <v>9999</v>
      </c>
      <c r="HK24">
        <v>9999</v>
      </c>
      <c r="HL24">
        <v>291.8</v>
      </c>
      <c r="HM24">
        <v>4.9729</v>
      </c>
      <c r="HN24">
        <v>1.87729</v>
      </c>
      <c r="HO24">
        <v>1.87541</v>
      </c>
      <c r="HP24">
        <v>1.87821</v>
      </c>
      <c r="HQ24">
        <v>1.87491</v>
      </c>
      <c r="HR24">
        <v>1.87852</v>
      </c>
      <c r="HS24">
        <v>1.8756</v>
      </c>
      <c r="HT24">
        <v>1.87675</v>
      </c>
      <c r="HU24">
        <v>0</v>
      </c>
      <c r="HV24">
        <v>0</v>
      </c>
      <c r="HW24">
        <v>0</v>
      </c>
      <c r="HX24">
        <v>0</v>
      </c>
      <c r="HY24" t="s">
        <v>421</v>
      </c>
      <c r="HZ24" t="s">
        <v>422</v>
      </c>
      <c r="IA24" t="s">
        <v>423</v>
      </c>
      <c r="IB24" t="s">
        <v>423</v>
      </c>
      <c r="IC24" t="s">
        <v>423</v>
      </c>
      <c r="ID24" t="s">
        <v>423</v>
      </c>
      <c r="IE24">
        <v>0</v>
      </c>
      <c r="IF24">
        <v>100</v>
      </c>
      <c r="IG24">
        <v>100</v>
      </c>
      <c r="IH24">
        <v>2.66</v>
      </c>
      <c r="II24">
        <v>0.2001</v>
      </c>
      <c r="IJ24">
        <v>1.541952822118649</v>
      </c>
      <c r="IK24">
        <v>0.003202726084708442</v>
      </c>
      <c r="IL24">
        <v>-1.448271390364826E-06</v>
      </c>
      <c r="IM24">
        <v>3.765748828769889E-10</v>
      </c>
      <c r="IN24">
        <v>-0.02072656761999695</v>
      </c>
      <c r="IO24">
        <v>0.006539777670035186</v>
      </c>
      <c r="IP24">
        <v>0.0002256768223539976</v>
      </c>
      <c r="IQ24">
        <v>4.51151419958819E-06</v>
      </c>
      <c r="IR24">
        <v>-0</v>
      </c>
      <c r="IS24">
        <v>2097</v>
      </c>
      <c r="IT24">
        <v>1</v>
      </c>
      <c r="IU24">
        <v>27</v>
      </c>
      <c r="IV24">
        <v>62050.5</v>
      </c>
      <c r="IW24">
        <v>62050.3</v>
      </c>
      <c r="IX24">
        <v>1.09741</v>
      </c>
      <c r="IY24">
        <v>2.54028</v>
      </c>
      <c r="IZ24">
        <v>1.39893</v>
      </c>
      <c r="JA24">
        <v>2.34375</v>
      </c>
      <c r="JB24">
        <v>1.44897</v>
      </c>
      <c r="JC24">
        <v>2.48535</v>
      </c>
      <c r="JD24">
        <v>36.9794</v>
      </c>
      <c r="JE24">
        <v>24.1138</v>
      </c>
      <c r="JF24">
        <v>18</v>
      </c>
      <c r="JG24">
        <v>482.444</v>
      </c>
      <c r="JH24">
        <v>439.682</v>
      </c>
      <c r="JI24">
        <v>25.0001</v>
      </c>
      <c r="JJ24">
        <v>25.441</v>
      </c>
      <c r="JK24">
        <v>30</v>
      </c>
      <c r="JL24">
        <v>25.2722</v>
      </c>
      <c r="JM24">
        <v>25.352</v>
      </c>
      <c r="JN24">
        <v>22.0135</v>
      </c>
      <c r="JO24">
        <v>32.7702</v>
      </c>
      <c r="JP24">
        <v>0</v>
      </c>
      <c r="JQ24">
        <v>25</v>
      </c>
      <c r="JR24">
        <v>420.242</v>
      </c>
      <c r="JS24">
        <v>17.9059</v>
      </c>
      <c r="JT24">
        <v>101.049</v>
      </c>
      <c r="JU24">
        <v>102.01</v>
      </c>
    </row>
    <row r="25" spans="1:281">
      <c r="A25">
        <v>9</v>
      </c>
      <c r="B25">
        <v>1658962157.1</v>
      </c>
      <c r="C25">
        <v>40</v>
      </c>
      <c r="D25" t="s">
        <v>439</v>
      </c>
      <c r="E25" t="s">
        <v>440</v>
      </c>
      <c r="F25">
        <v>5</v>
      </c>
      <c r="G25" t="s">
        <v>415</v>
      </c>
      <c r="H25" t="s">
        <v>416</v>
      </c>
      <c r="I25">
        <v>1658962154.3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427.8768192429195</v>
      </c>
      <c r="AK25">
        <v>430.6437090909089</v>
      </c>
      <c r="AL25">
        <v>-0.0001142404367987091</v>
      </c>
      <c r="AM25">
        <v>64.9979435963976</v>
      </c>
      <c r="AN25">
        <f>(AP25 - AO25 + DI25*1E3/(8.314*(DK25+273.15)) * AR25/DH25 * AQ25) * DH25/(100*CV25) * 1000/(1000 - AP25)</f>
        <v>0</v>
      </c>
      <c r="AO25">
        <v>17.89123336924522</v>
      </c>
      <c r="AP25">
        <v>18.39274424242423</v>
      </c>
      <c r="AQ25">
        <v>-6.702259854403638E-07</v>
      </c>
      <c r="AR25">
        <v>81.637960157729</v>
      </c>
      <c r="AS25">
        <v>7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417</v>
      </c>
      <c r="AY25" t="s">
        <v>417</v>
      </c>
      <c r="AZ25">
        <v>0</v>
      </c>
      <c r="BA25">
        <v>0</v>
      </c>
      <c r="BB25">
        <f>1-AZ25/BA25</f>
        <v>0</v>
      </c>
      <c r="BC25">
        <v>0</v>
      </c>
      <c r="BD25" t="s">
        <v>417</v>
      </c>
      <c r="BE25" t="s">
        <v>417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417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6</v>
      </c>
      <c r="CW25">
        <v>0.5</v>
      </c>
      <c r="CX25" t="s">
        <v>418</v>
      </c>
      <c r="CY25">
        <v>2</v>
      </c>
      <c r="CZ25" t="b">
        <v>1</v>
      </c>
      <c r="DA25">
        <v>1658962154.3</v>
      </c>
      <c r="DB25">
        <v>422.7331</v>
      </c>
      <c r="DC25">
        <v>420.2342</v>
      </c>
      <c r="DD25">
        <v>18.39284</v>
      </c>
      <c r="DE25">
        <v>17.8913</v>
      </c>
      <c r="DF25">
        <v>420.0734</v>
      </c>
      <c r="DG25">
        <v>18.19273</v>
      </c>
      <c r="DH25">
        <v>500.0601</v>
      </c>
      <c r="DI25">
        <v>90.14368</v>
      </c>
      <c r="DJ25">
        <v>0.09990918</v>
      </c>
      <c r="DK25">
        <v>25.63885</v>
      </c>
      <c r="DL25">
        <v>24.86555</v>
      </c>
      <c r="DM25">
        <v>999.9</v>
      </c>
      <c r="DN25">
        <v>0</v>
      </c>
      <c r="DO25">
        <v>0</v>
      </c>
      <c r="DP25">
        <v>9993.630999999999</v>
      </c>
      <c r="DQ25">
        <v>0</v>
      </c>
      <c r="DR25">
        <v>0.772297</v>
      </c>
      <c r="DS25">
        <v>2.498828</v>
      </c>
      <c r="DT25">
        <v>430.6539</v>
      </c>
      <c r="DU25">
        <v>427.8896</v>
      </c>
      <c r="DV25">
        <v>0.5015284</v>
      </c>
      <c r="DW25">
        <v>420.2342</v>
      </c>
      <c r="DX25">
        <v>17.8913</v>
      </c>
      <c r="DY25">
        <v>1.657997</v>
      </c>
      <c r="DZ25">
        <v>1.612786</v>
      </c>
      <c r="EA25">
        <v>14.50868</v>
      </c>
      <c r="EB25">
        <v>14.08153</v>
      </c>
      <c r="EC25">
        <v>0.0100011</v>
      </c>
      <c r="ED25">
        <v>0</v>
      </c>
      <c r="EE25">
        <v>0</v>
      </c>
      <c r="EF25">
        <v>0</v>
      </c>
      <c r="EG25">
        <v>782.8999999999999</v>
      </c>
      <c r="EH25">
        <v>0.0100011</v>
      </c>
      <c r="EI25">
        <v>-1.48</v>
      </c>
      <c r="EJ25">
        <v>-0.205</v>
      </c>
      <c r="EK25">
        <v>34.11839999999999</v>
      </c>
      <c r="EL25">
        <v>39.1747</v>
      </c>
      <c r="EM25">
        <v>36.6936</v>
      </c>
      <c r="EN25">
        <v>38.7873</v>
      </c>
      <c r="EO25">
        <v>37.006</v>
      </c>
      <c r="EP25">
        <v>0</v>
      </c>
      <c r="EQ25">
        <v>0</v>
      </c>
      <c r="ER25">
        <v>0</v>
      </c>
      <c r="ES25">
        <v>1658962157.1</v>
      </c>
      <c r="ET25">
        <v>0</v>
      </c>
      <c r="EU25">
        <v>781.4961538461538</v>
      </c>
      <c r="EV25">
        <v>17.80854733346086</v>
      </c>
      <c r="EW25">
        <v>18.39487161370923</v>
      </c>
      <c r="EX25">
        <v>-4.844230769230768</v>
      </c>
      <c r="EY25">
        <v>15</v>
      </c>
      <c r="EZ25">
        <v>0</v>
      </c>
      <c r="FA25" t="s">
        <v>419</v>
      </c>
      <c r="FB25">
        <v>1655239120</v>
      </c>
      <c r="FC25">
        <v>1655239135</v>
      </c>
      <c r="FD25">
        <v>0</v>
      </c>
      <c r="FE25">
        <v>-0.075</v>
      </c>
      <c r="FF25">
        <v>-0.027</v>
      </c>
      <c r="FG25">
        <v>1.986</v>
      </c>
      <c r="FH25">
        <v>0.139</v>
      </c>
      <c r="FI25">
        <v>420</v>
      </c>
      <c r="FJ25">
        <v>22</v>
      </c>
      <c r="FK25">
        <v>0.12</v>
      </c>
      <c r="FL25">
        <v>0.02</v>
      </c>
      <c r="FM25">
        <v>2.461572195121951</v>
      </c>
      <c r="FN25">
        <v>0.2971969337979097</v>
      </c>
      <c r="FO25">
        <v>0.05173482572448092</v>
      </c>
      <c r="FP25">
        <v>1</v>
      </c>
      <c r="FQ25">
        <v>781.4926470588235</v>
      </c>
      <c r="FR25">
        <v>9.190985670798346</v>
      </c>
      <c r="FS25">
        <v>4.059015607134564</v>
      </c>
      <c r="FT25">
        <v>0</v>
      </c>
      <c r="FU25">
        <v>0.5034224146341464</v>
      </c>
      <c r="FV25">
        <v>-0.01833424390243888</v>
      </c>
      <c r="FW25">
        <v>0.002047994199872814</v>
      </c>
      <c r="FX25">
        <v>1</v>
      </c>
      <c r="FY25">
        <v>2</v>
      </c>
      <c r="FZ25">
        <v>3</v>
      </c>
      <c r="GA25" t="s">
        <v>420</v>
      </c>
      <c r="GB25">
        <v>2.98074</v>
      </c>
      <c r="GC25">
        <v>2.72818</v>
      </c>
      <c r="GD25">
        <v>0.08618629999999999</v>
      </c>
      <c r="GE25">
        <v>0.0866629</v>
      </c>
      <c r="GF25">
        <v>0.0890292</v>
      </c>
      <c r="GG25">
        <v>0.08797439999999999</v>
      </c>
      <c r="GH25">
        <v>27455</v>
      </c>
      <c r="GI25">
        <v>27024.8</v>
      </c>
      <c r="GJ25">
        <v>30568.9</v>
      </c>
      <c r="GK25">
        <v>29829.9</v>
      </c>
      <c r="GL25">
        <v>38426.4</v>
      </c>
      <c r="GM25">
        <v>35823.6</v>
      </c>
      <c r="GN25">
        <v>46756.7</v>
      </c>
      <c r="GO25">
        <v>44364.5</v>
      </c>
      <c r="GP25">
        <v>1.87542</v>
      </c>
      <c r="GQ25">
        <v>1.8548</v>
      </c>
      <c r="GR25">
        <v>0.0368059</v>
      </c>
      <c r="GS25">
        <v>0</v>
      </c>
      <c r="GT25">
        <v>24.2642</v>
      </c>
      <c r="GU25">
        <v>999.9</v>
      </c>
      <c r="GV25">
        <v>47.1</v>
      </c>
      <c r="GW25">
        <v>31.9</v>
      </c>
      <c r="GX25">
        <v>24.8103</v>
      </c>
      <c r="GY25">
        <v>63.4252</v>
      </c>
      <c r="GZ25">
        <v>24.9479</v>
      </c>
      <c r="HA25">
        <v>1</v>
      </c>
      <c r="HB25">
        <v>-0.122391</v>
      </c>
      <c r="HC25">
        <v>-0.296432</v>
      </c>
      <c r="HD25">
        <v>20.2149</v>
      </c>
      <c r="HE25">
        <v>5.2393</v>
      </c>
      <c r="HF25">
        <v>11.968</v>
      </c>
      <c r="HG25">
        <v>4.9718</v>
      </c>
      <c r="HH25">
        <v>3.291</v>
      </c>
      <c r="HI25">
        <v>8962.700000000001</v>
      </c>
      <c r="HJ25">
        <v>9999</v>
      </c>
      <c r="HK25">
        <v>9999</v>
      </c>
      <c r="HL25">
        <v>291.8</v>
      </c>
      <c r="HM25">
        <v>4.9729</v>
      </c>
      <c r="HN25">
        <v>1.87729</v>
      </c>
      <c r="HO25">
        <v>1.87545</v>
      </c>
      <c r="HP25">
        <v>1.87822</v>
      </c>
      <c r="HQ25">
        <v>1.87497</v>
      </c>
      <c r="HR25">
        <v>1.87854</v>
      </c>
      <c r="HS25">
        <v>1.87561</v>
      </c>
      <c r="HT25">
        <v>1.87677</v>
      </c>
      <c r="HU25">
        <v>0</v>
      </c>
      <c r="HV25">
        <v>0</v>
      </c>
      <c r="HW25">
        <v>0</v>
      </c>
      <c r="HX25">
        <v>0</v>
      </c>
      <c r="HY25" t="s">
        <v>421</v>
      </c>
      <c r="HZ25" t="s">
        <v>422</v>
      </c>
      <c r="IA25" t="s">
        <v>423</v>
      </c>
      <c r="IB25" t="s">
        <v>423</v>
      </c>
      <c r="IC25" t="s">
        <v>423</v>
      </c>
      <c r="ID25" t="s">
        <v>423</v>
      </c>
      <c r="IE25">
        <v>0</v>
      </c>
      <c r="IF25">
        <v>100</v>
      </c>
      <c r="IG25">
        <v>100</v>
      </c>
      <c r="IH25">
        <v>2.659</v>
      </c>
      <c r="II25">
        <v>0.2001</v>
      </c>
      <c r="IJ25">
        <v>1.541952822118649</v>
      </c>
      <c r="IK25">
        <v>0.003202726084708442</v>
      </c>
      <c r="IL25">
        <v>-1.448271390364826E-06</v>
      </c>
      <c r="IM25">
        <v>3.765748828769889E-10</v>
      </c>
      <c r="IN25">
        <v>-0.02072656761999695</v>
      </c>
      <c r="IO25">
        <v>0.006539777670035186</v>
      </c>
      <c r="IP25">
        <v>0.0002256768223539976</v>
      </c>
      <c r="IQ25">
        <v>4.51151419958819E-06</v>
      </c>
      <c r="IR25">
        <v>-0</v>
      </c>
      <c r="IS25">
        <v>2097</v>
      </c>
      <c r="IT25">
        <v>1</v>
      </c>
      <c r="IU25">
        <v>27</v>
      </c>
      <c r="IV25">
        <v>62050.6</v>
      </c>
      <c r="IW25">
        <v>62050.4</v>
      </c>
      <c r="IX25">
        <v>1.09741</v>
      </c>
      <c r="IY25">
        <v>2.54639</v>
      </c>
      <c r="IZ25">
        <v>1.39893</v>
      </c>
      <c r="JA25">
        <v>2.34375</v>
      </c>
      <c r="JB25">
        <v>1.44897</v>
      </c>
      <c r="JC25">
        <v>2.36328</v>
      </c>
      <c r="JD25">
        <v>36.9556</v>
      </c>
      <c r="JE25">
        <v>24.105</v>
      </c>
      <c r="JF25">
        <v>18</v>
      </c>
      <c r="JG25">
        <v>482.377</v>
      </c>
      <c r="JH25">
        <v>439.667</v>
      </c>
      <c r="JI25">
        <v>24.9999</v>
      </c>
      <c r="JJ25">
        <v>25.441</v>
      </c>
      <c r="JK25">
        <v>30.0002</v>
      </c>
      <c r="JL25">
        <v>25.2722</v>
      </c>
      <c r="JM25">
        <v>25.352</v>
      </c>
      <c r="JN25">
        <v>22.0145</v>
      </c>
      <c r="JO25">
        <v>32.7702</v>
      </c>
      <c r="JP25">
        <v>0</v>
      </c>
      <c r="JQ25">
        <v>25</v>
      </c>
      <c r="JR25">
        <v>420.242</v>
      </c>
      <c r="JS25">
        <v>17.9059</v>
      </c>
      <c r="JT25">
        <v>101.051</v>
      </c>
      <c r="JU25">
        <v>102.01</v>
      </c>
    </row>
    <row r="26" spans="1:281">
      <c r="A26">
        <v>10</v>
      </c>
      <c r="B26">
        <v>1658962162.1</v>
      </c>
      <c r="C26">
        <v>45</v>
      </c>
      <c r="D26" t="s">
        <v>441</v>
      </c>
      <c r="E26" t="s">
        <v>442</v>
      </c>
      <c r="F26">
        <v>5</v>
      </c>
      <c r="G26" t="s">
        <v>415</v>
      </c>
      <c r="H26" t="s">
        <v>416</v>
      </c>
      <c r="I26">
        <v>1658962159.6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427.9227930078112</v>
      </c>
      <c r="AK26">
        <v>430.6210060606057</v>
      </c>
      <c r="AL26">
        <v>-0.0001446698480418726</v>
      </c>
      <c r="AM26">
        <v>64.9979435963976</v>
      </c>
      <c r="AN26">
        <f>(AP26 - AO26 + DI26*1E3/(8.314*(DK26+273.15)) * AR26/DH26 * AQ26) * DH26/(100*CV26) * 1000/(1000 - AP26)</f>
        <v>0</v>
      </c>
      <c r="AO26">
        <v>17.89229891836324</v>
      </c>
      <c r="AP26">
        <v>18.39392848484849</v>
      </c>
      <c r="AQ26">
        <v>7.988325780376443E-06</v>
      </c>
      <c r="AR26">
        <v>81.637960157729</v>
      </c>
      <c r="AS26">
        <v>7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417</v>
      </c>
      <c r="AY26" t="s">
        <v>417</v>
      </c>
      <c r="AZ26">
        <v>0</v>
      </c>
      <c r="BA26">
        <v>0</v>
      </c>
      <c r="BB26">
        <f>1-AZ26/BA26</f>
        <v>0</v>
      </c>
      <c r="BC26">
        <v>0</v>
      </c>
      <c r="BD26" t="s">
        <v>417</v>
      </c>
      <c r="BE26" t="s">
        <v>417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417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6</v>
      </c>
      <c r="CW26">
        <v>0.5</v>
      </c>
      <c r="CX26" t="s">
        <v>418</v>
      </c>
      <c r="CY26">
        <v>2</v>
      </c>
      <c r="CZ26" t="b">
        <v>1</v>
      </c>
      <c r="DA26">
        <v>1658962159.6</v>
      </c>
      <c r="DB26">
        <v>422.7128888888889</v>
      </c>
      <c r="DC26">
        <v>420.2611111111111</v>
      </c>
      <c r="DD26">
        <v>18.3938</v>
      </c>
      <c r="DE26">
        <v>17.89224444444444</v>
      </c>
      <c r="DF26">
        <v>420.0531111111111</v>
      </c>
      <c r="DG26">
        <v>18.19367777777778</v>
      </c>
      <c r="DH26">
        <v>500.0738888888889</v>
      </c>
      <c r="DI26">
        <v>90.14263333333332</v>
      </c>
      <c r="DJ26">
        <v>0.09994991111111111</v>
      </c>
      <c r="DK26">
        <v>25.63793333333334</v>
      </c>
      <c r="DL26">
        <v>24.87093333333333</v>
      </c>
      <c r="DM26">
        <v>999.9000000000001</v>
      </c>
      <c r="DN26">
        <v>0</v>
      </c>
      <c r="DO26">
        <v>0</v>
      </c>
      <c r="DP26">
        <v>10001.46111111111</v>
      </c>
      <c r="DQ26">
        <v>0</v>
      </c>
      <c r="DR26">
        <v>0.772297</v>
      </c>
      <c r="DS26">
        <v>2.451683333333333</v>
      </c>
      <c r="DT26">
        <v>430.6337777777778</v>
      </c>
      <c r="DU26">
        <v>427.9177777777778</v>
      </c>
      <c r="DV26">
        <v>0.5015790000000001</v>
      </c>
      <c r="DW26">
        <v>420.2611111111111</v>
      </c>
      <c r="DX26">
        <v>17.89224444444444</v>
      </c>
      <c r="DY26">
        <v>1.658065555555556</v>
      </c>
      <c r="DZ26">
        <v>1.612851111111111</v>
      </c>
      <c r="EA26">
        <v>14.50931111111111</v>
      </c>
      <c r="EB26">
        <v>14.08216666666667</v>
      </c>
      <c r="EC26">
        <v>0.0100011</v>
      </c>
      <c r="ED26">
        <v>0</v>
      </c>
      <c r="EE26">
        <v>0</v>
      </c>
      <c r="EF26">
        <v>0</v>
      </c>
      <c r="EG26">
        <v>780.3777777777779</v>
      </c>
      <c r="EH26">
        <v>0.0100011</v>
      </c>
      <c r="EI26">
        <v>-2.222222222222222</v>
      </c>
      <c r="EJ26">
        <v>-0.2888888888888889</v>
      </c>
      <c r="EK26">
        <v>34.06222222222222</v>
      </c>
      <c r="EL26">
        <v>39.28444444444445</v>
      </c>
      <c r="EM26">
        <v>36.74277777777777</v>
      </c>
      <c r="EN26">
        <v>38.944</v>
      </c>
      <c r="EO26">
        <v>37.03422222222222</v>
      </c>
      <c r="EP26">
        <v>0</v>
      </c>
      <c r="EQ26">
        <v>0</v>
      </c>
      <c r="ER26">
        <v>0</v>
      </c>
      <c r="ES26">
        <v>1658962161.9</v>
      </c>
      <c r="ET26">
        <v>0</v>
      </c>
      <c r="EU26">
        <v>782.2576923076923</v>
      </c>
      <c r="EV26">
        <v>-4.841025315065258</v>
      </c>
      <c r="EW26">
        <v>19.00341842991203</v>
      </c>
      <c r="EX26">
        <v>-4.332692307692307</v>
      </c>
      <c r="EY26">
        <v>15</v>
      </c>
      <c r="EZ26">
        <v>0</v>
      </c>
      <c r="FA26" t="s">
        <v>419</v>
      </c>
      <c r="FB26">
        <v>1655239120</v>
      </c>
      <c r="FC26">
        <v>1655239135</v>
      </c>
      <c r="FD26">
        <v>0</v>
      </c>
      <c r="FE26">
        <v>-0.075</v>
      </c>
      <c r="FF26">
        <v>-0.027</v>
      </c>
      <c r="FG26">
        <v>1.986</v>
      </c>
      <c r="FH26">
        <v>0.139</v>
      </c>
      <c r="FI26">
        <v>420</v>
      </c>
      <c r="FJ26">
        <v>22</v>
      </c>
      <c r="FK26">
        <v>0.12</v>
      </c>
      <c r="FL26">
        <v>0.02</v>
      </c>
      <c r="FM26">
        <v>2.46887725</v>
      </c>
      <c r="FN26">
        <v>0.0911183864915522</v>
      </c>
      <c r="FO26">
        <v>0.04781502969713078</v>
      </c>
      <c r="FP26">
        <v>1</v>
      </c>
      <c r="FQ26">
        <v>781.335294117647</v>
      </c>
      <c r="FR26">
        <v>6.323911578400561</v>
      </c>
      <c r="FS26">
        <v>3.913880453924528</v>
      </c>
      <c r="FT26">
        <v>0</v>
      </c>
      <c r="FU26">
        <v>0.502406225</v>
      </c>
      <c r="FV26">
        <v>-0.01259980863039422</v>
      </c>
      <c r="FW26">
        <v>0.001671776053894482</v>
      </c>
      <c r="FX26">
        <v>1</v>
      </c>
      <c r="FY26">
        <v>2</v>
      </c>
      <c r="FZ26">
        <v>3</v>
      </c>
      <c r="GA26" t="s">
        <v>420</v>
      </c>
      <c r="GB26">
        <v>2.98097</v>
      </c>
      <c r="GC26">
        <v>2.72835</v>
      </c>
      <c r="GD26">
        <v>0.08618339999999999</v>
      </c>
      <c r="GE26">
        <v>0.0866625</v>
      </c>
      <c r="GF26">
        <v>0.0890329</v>
      </c>
      <c r="GG26">
        <v>0.08797290000000001</v>
      </c>
      <c r="GH26">
        <v>27455.4</v>
      </c>
      <c r="GI26">
        <v>27025.3</v>
      </c>
      <c r="GJ26">
        <v>30569.3</v>
      </c>
      <c r="GK26">
        <v>29830.5</v>
      </c>
      <c r="GL26">
        <v>38426.4</v>
      </c>
      <c r="GM26">
        <v>35824.3</v>
      </c>
      <c r="GN26">
        <v>46757</v>
      </c>
      <c r="GO26">
        <v>44365.4</v>
      </c>
      <c r="GP26">
        <v>1.87547</v>
      </c>
      <c r="GQ26">
        <v>1.85467</v>
      </c>
      <c r="GR26">
        <v>0.0371225</v>
      </c>
      <c r="GS26">
        <v>0</v>
      </c>
      <c r="GT26">
        <v>24.263</v>
      </c>
      <c r="GU26">
        <v>999.9</v>
      </c>
      <c r="GV26">
        <v>47.1</v>
      </c>
      <c r="GW26">
        <v>31.9</v>
      </c>
      <c r="GX26">
        <v>24.8089</v>
      </c>
      <c r="GY26">
        <v>63.0452</v>
      </c>
      <c r="GZ26">
        <v>24.7516</v>
      </c>
      <c r="HA26">
        <v>1</v>
      </c>
      <c r="HB26">
        <v>-0.122805</v>
      </c>
      <c r="HC26">
        <v>-0.297004</v>
      </c>
      <c r="HD26">
        <v>20.2149</v>
      </c>
      <c r="HE26">
        <v>5.2396</v>
      </c>
      <c r="HF26">
        <v>11.968</v>
      </c>
      <c r="HG26">
        <v>4.9729</v>
      </c>
      <c r="HH26">
        <v>3.291</v>
      </c>
      <c r="HI26">
        <v>8962.700000000001</v>
      </c>
      <c r="HJ26">
        <v>9999</v>
      </c>
      <c r="HK26">
        <v>9999</v>
      </c>
      <c r="HL26">
        <v>291.8</v>
      </c>
      <c r="HM26">
        <v>4.9729</v>
      </c>
      <c r="HN26">
        <v>1.87731</v>
      </c>
      <c r="HO26">
        <v>1.87546</v>
      </c>
      <c r="HP26">
        <v>1.87826</v>
      </c>
      <c r="HQ26">
        <v>1.875</v>
      </c>
      <c r="HR26">
        <v>1.87855</v>
      </c>
      <c r="HS26">
        <v>1.87561</v>
      </c>
      <c r="HT26">
        <v>1.87682</v>
      </c>
      <c r="HU26">
        <v>0</v>
      </c>
      <c r="HV26">
        <v>0</v>
      </c>
      <c r="HW26">
        <v>0</v>
      </c>
      <c r="HX26">
        <v>0</v>
      </c>
      <c r="HY26" t="s">
        <v>421</v>
      </c>
      <c r="HZ26" t="s">
        <v>422</v>
      </c>
      <c r="IA26" t="s">
        <v>423</v>
      </c>
      <c r="IB26" t="s">
        <v>423</v>
      </c>
      <c r="IC26" t="s">
        <v>423</v>
      </c>
      <c r="ID26" t="s">
        <v>423</v>
      </c>
      <c r="IE26">
        <v>0</v>
      </c>
      <c r="IF26">
        <v>100</v>
      </c>
      <c r="IG26">
        <v>100</v>
      </c>
      <c r="IH26">
        <v>2.66</v>
      </c>
      <c r="II26">
        <v>0.2001</v>
      </c>
      <c r="IJ26">
        <v>1.541952822118649</v>
      </c>
      <c r="IK26">
        <v>0.003202726084708442</v>
      </c>
      <c r="IL26">
        <v>-1.448271390364826E-06</v>
      </c>
      <c r="IM26">
        <v>3.765748828769889E-10</v>
      </c>
      <c r="IN26">
        <v>-0.02072656761999695</v>
      </c>
      <c r="IO26">
        <v>0.006539777670035186</v>
      </c>
      <c r="IP26">
        <v>0.0002256768223539976</v>
      </c>
      <c r="IQ26">
        <v>4.51151419958819E-06</v>
      </c>
      <c r="IR26">
        <v>-0</v>
      </c>
      <c r="IS26">
        <v>2097</v>
      </c>
      <c r="IT26">
        <v>1</v>
      </c>
      <c r="IU26">
        <v>27</v>
      </c>
      <c r="IV26">
        <v>62050.7</v>
      </c>
      <c r="IW26">
        <v>62050.5</v>
      </c>
      <c r="IX26">
        <v>1.09863</v>
      </c>
      <c r="IY26">
        <v>2.55493</v>
      </c>
      <c r="IZ26">
        <v>1.39893</v>
      </c>
      <c r="JA26">
        <v>2.34375</v>
      </c>
      <c r="JB26">
        <v>1.44897</v>
      </c>
      <c r="JC26">
        <v>2.39502</v>
      </c>
      <c r="JD26">
        <v>36.9556</v>
      </c>
      <c r="JE26">
        <v>24.105</v>
      </c>
      <c r="JF26">
        <v>18</v>
      </c>
      <c r="JG26">
        <v>482.404</v>
      </c>
      <c r="JH26">
        <v>439.591</v>
      </c>
      <c r="JI26">
        <v>24.9998</v>
      </c>
      <c r="JJ26">
        <v>25.441</v>
      </c>
      <c r="JK26">
        <v>30.0001</v>
      </c>
      <c r="JL26">
        <v>25.2722</v>
      </c>
      <c r="JM26">
        <v>25.352</v>
      </c>
      <c r="JN26">
        <v>22.0142</v>
      </c>
      <c r="JO26">
        <v>32.7702</v>
      </c>
      <c r="JP26">
        <v>0</v>
      </c>
      <c r="JQ26">
        <v>25</v>
      </c>
      <c r="JR26">
        <v>420.242</v>
      </c>
      <c r="JS26">
        <v>17.9059</v>
      </c>
      <c r="JT26">
        <v>101.051</v>
      </c>
      <c r="JU26">
        <v>102.012</v>
      </c>
    </row>
    <row r="27" spans="1:281">
      <c r="A27">
        <v>11</v>
      </c>
      <c r="B27">
        <v>1658962167.1</v>
      </c>
      <c r="C27">
        <v>50</v>
      </c>
      <c r="D27" t="s">
        <v>443</v>
      </c>
      <c r="E27" t="s">
        <v>444</v>
      </c>
      <c r="F27">
        <v>5</v>
      </c>
      <c r="G27" t="s">
        <v>415</v>
      </c>
      <c r="H27" t="s">
        <v>416</v>
      </c>
      <c r="I27">
        <v>1658962164.3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427.9261478516868</v>
      </c>
      <c r="AK27">
        <v>430.6862848484848</v>
      </c>
      <c r="AL27">
        <v>0.01074232327260444</v>
      </c>
      <c r="AM27">
        <v>64.9979435963976</v>
      </c>
      <c r="AN27">
        <f>(AP27 - AO27 + DI27*1E3/(8.314*(DK27+273.15)) * AR27/DH27 * AQ27) * DH27/(100*CV27) * 1000/(1000 - AP27)</f>
        <v>0</v>
      </c>
      <c r="AO27">
        <v>17.89370533911925</v>
      </c>
      <c r="AP27">
        <v>18.39621212121211</v>
      </c>
      <c r="AQ27">
        <v>3.988116370630877E-06</v>
      </c>
      <c r="AR27">
        <v>81.637960157729</v>
      </c>
      <c r="AS27">
        <v>7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417</v>
      </c>
      <c r="AY27" t="s">
        <v>417</v>
      </c>
      <c r="AZ27">
        <v>0</v>
      </c>
      <c r="BA27">
        <v>0</v>
      </c>
      <c r="BB27">
        <f>1-AZ27/BA27</f>
        <v>0</v>
      </c>
      <c r="BC27">
        <v>0</v>
      </c>
      <c r="BD27" t="s">
        <v>417</v>
      </c>
      <c r="BE27" t="s">
        <v>417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417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6</v>
      </c>
      <c r="CW27">
        <v>0.5</v>
      </c>
      <c r="CX27" t="s">
        <v>418</v>
      </c>
      <c r="CY27">
        <v>2</v>
      </c>
      <c r="CZ27" t="b">
        <v>1</v>
      </c>
      <c r="DA27">
        <v>1658962164.3</v>
      </c>
      <c r="DB27">
        <v>422.7299000000001</v>
      </c>
      <c r="DC27">
        <v>420.25</v>
      </c>
      <c r="DD27">
        <v>18.39515</v>
      </c>
      <c r="DE27">
        <v>17.89387</v>
      </c>
      <c r="DF27">
        <v>420.0701</v>
      </c>
      <c r="DG27">
        <v>18.195</v>
      </c>
      <c r="DH27">
        <v>500.0768</v>
      </c>
      <c r="DI27">
        <v>90.14144000000002</v>
      </c>
      <c r="DJ27">
        <v>0.1000194</v>
      </c>
      <c r="DK27">
        <v>25.63858</v>
      </c>
      <c r="DL27">
        <v>24.87242</v>
      </c>
      <c r="DM27">
        <v>999.9</v>
      </c>
      <c r="DN27">
        <v>0</v>
      </c>
      <c r="DO27">
        <v>0</v>
      </c>
      <c r="DP27">
        <v>9998.747999999998</v>
      </c>
      <c r="DQ27">
        <v>0</v>
      </c>
      <c r="DR27">
        <v>0.772297</v>
      </c>
      <c r="DS27">
        <v>2.479812</v>
      </c>
      <c r="DT27">
        <v>430.6516</v>
      </c>
      <c r="DU27">
        <v>427.9067999999999</v>
      </c>
      <c r="DV27">
        <v>0.5013039</v>
      </c>
      <c r="DW27">
        <v>420.25</v>
      </c>
      <c r="DX27">
        <v>17.89387</v>
      </c>
      <c r="DY27">
        <v>1.658166</v>
      </c>
      <c r="DZ27">
        <v>1.612976</v>
      </c>
      <c r="EA27">
        <v>14.51025</v>
      </c>
      <c r="EB27">
        <v>14.08334</v>
      </c>
      <c r="EC27">
        <v>0.0100011</v>
      </c>
      <c r="ED27">
        <v>0</v>
      </c>
      <c r="EE27">
        <v>0</v>
      </c>
      <c r="EF27">
        <v>0</v>
      </c>
      <c r="EG27">
        <v>782.23</v>
      </c>
      <c r="EH27">
        <v>0.0100011</v>
      </c>
      <c r="EI27">
        <v>-6.535000000000001</v>
      </c>
      <c r="EJ27">
        <v>-1.215</v>
      </c>
      <c r="EK27">
        <v>34.0748</v>
      </c>
      <c r="EL27">
        <v>39.3687</v>
      </c>
      <c r="EM27">
        <v>36.7559</v>
      </c>
      <c r="EN27">
        <v>39.0499</v>
      </c>
      <c r="EO27">
        <v>37.09349999999999</v>
      </c>
      <c r="EP27">
        <v>0</v>
      </c>
      <c r="EQ27">
        <v>0</v>
      </c>
      <c r="ER27">
        <v>0</v>
      </c>
      <c r="ES27">
        <v>1658962167.3</v>
      </c>
      <c r="ET27">
        <v>0</v>
      </c>
      <c r="EU27">
        <v>782.4680000000001</v>
      </c>
      <c r="EV27">
        <v>-5.861538227282137</v>
      </c>
      <c r="EW27">
        <v>-9.042307753569977</v>
      </c>
      <c r="EX27">
        <v>-4.378</v>
      </c>
      <c r="EY27">
        <v>15</v>
      </c>
      <c r="EZ27">
        <v>0</v>
      </c>
      <c r="FA27" t="s">
        <v>419</v>
      </c>
      <c r="FB27">
        <v>1655239120</v>
      </c>
      <c r="FC27">
        <v>1655239135</v>
      </c>
      <c r="FD27">
        <v>0</v>
      </c>
      <c r="FE27">
        <v>-0.075</v>
      </c>
      <c r="FF27">
        <v>-0.027</v>
      </c>
      <c r="FG27">
        <v>1.986</v>
      </c>
      <c r="FH27">
        <v>0.139</v>
      </c>
      <c r="FI27">
        <v>420</v>
      </c>
      <c r="FJ27">
        <v>22</v>
      </c>
      <c r="FK27">
        <v>0.12</v>
      </c>
      <c r="FL27">
        <v>0.02</v>
      </c>
      <c r="FM27">
        <v>2.47774825</v>
      </c>
      <c r="FN27">
        <v>-0.1054632270168874</v>
      </c>
      <c r="FO27">
        <v>0.03462828474581872</v>
      </c>
      <c r="FP27">
        <v>1</v>
      </c>
      <c r="FQ27">
        <v>782.064705882353</v>
      </c>
      <c r="FR27">
        <v>4.43850285913297</v>
      </c>
      <c r="FS27">
        <v>4.420865123808529</v>
      </c>
      <c r="FT27">
        <v>0</v>
      </c>
      <c r="FU27">
        <v>0.50147615</v>
      </c>
      <c r="FV27">
        <v>-0.0006020938086317755</v>
      </c>
      <c r="FW27">
        <v>0.0005214738991550748</v>
      </c>
      <c r="FX27">
        <v>1</v>
      </c>
      <c r="FY27">
        <v>2</v>
      </c>
      <c r="FZ27">
        <v>3</v>
      </c>
      <c r="GA27" t="s">
        <v>420</v>
      </c>
      <c r="GB27">
        <v>2.98075</v>
      </c>
      <c r="GC27">
        <v>2.72842</v>
      </c>
      <c r="GD27">
        <v>0.0861874</v>
      </c>
      <c r="GE27">
        <v>0.08665539999999999</v>
      </c>
      <c r="GF27">
        <v>0.0890394</v>
      </c>
      <c r="GG27">
        <v>0.0879823</v>
      </c>
      <c r="GH27">
        <v>27454.9</v>
      </c>
      <c r="GI27">
        <v>27025.3</v>
      </c>
      <c r="GJ27">
        <v>30568.8</v>
      </c>
      <c r="GK27">
        <v>29830.2</v>
      </c>
      <c r="GL27">
        <v>38425.6</v>
      </c>
      <c r="GM27">
        <v>35824</v>
      </c>
      <c r="GN27">
        <v>46756.4</v>
      </c>
      <c r="GO27">
        <v>44365.4</v>
      </c>
      <c r="GP27">
        <v>1.8754</v>
      </c>
      <c r="GQ27">
        <v>1.85465</v>
      </c>
      <c r="GR27">
        <v>0.0371784</v>
      </c>
      <c r="GS27">
        <v>0</v>
      </c>
      <c r="GT27">
        <v>24.2644</v>
      </c>
      <c r="GU27">
        <v>999.9</v>
      </c>
      <c r="GV27">
        <v>47.1</v>
      </c>
      <c r="GW27">
        <v>31.9</v>
      </c>
      <c r="GX27">
        <v>24.809</v>
      </c>
      <c r="GY27">
        <v>63.2652</v>
      </c>
      <c r="GZ27">
        <v>24.9639</v>
      </c>
      <c r="HA27">
        <v>1</v>
      </c>
      <c r="HB27">
        <v>-0.12247</v>
      </c>
      <c r="HC27">
        <v>-0.297195</v>
      </c>
      <c r="HD27">
        <v>20.2149</v>
      </c>
      <c r="HE27">
        <v>5.24065</v>
      </c>
      <c r="HF27">
        <v>11.968</v>
      </c>
      <c r="HG27">
        <v>4.9735</v>
      </c>
      <c r="HH27">
        <v>3.291</v>
      </c>
      <c r="HI27">
        <v>8962.9</v>
      </c>
      <c r="HJ27">
        <v>9999</v>
      </c>
      <c r="HK27">
        <v>9999</v>
      </c>
      <c r="HL27">
        <v>291.8</v>
      </c>
      <c r="HM27">
        <v>4.9729</v>
      </c>
      <c r="HN27">
        <v>1.87733</v>
      </c>
      <c r="HO27">
        <v>1.87546</v>
      </c>
      <c r="HP27">
        <v>1.87823</v>
      </c>
      <c r="HQ27">
        <v>1.87499</v>
      </c>
      <c r="HR27">
        <v>1.87857</v>
      </c>
      <c r="HS27">
        <v>1.87563</v>
      </c>
      <c r="HT27">
        <v>1.87682</v>
      </c>
      <c r="HU27">
        <v>0</v>
      </c>
      <c r="HV27">
        <v>0</v>
      </c>
      <c r="HW27">
        <v>0</v>
      </c>
      <c r="HX27">
        <v>0</v>
      </c>
      <c r="HY27" t="s">
        <v>421</v>
      </c>
      <c r="HZ27" t="s">
        <v>422</v>
      </c>
      <c r="IA27" t="s">
        <v>423</v>
      </c>
      <c r="IB27" t="s">
        <v>423</v>
      </c>
      <c r="IC27" t="s">
        <v>423</v>
      </c>
      <c r="ID27" t="s">
        <v>423</v>
      </c>
      <c r="IE27">
        <v>0</v>
      </c>
      <c r="IF27">
        <v>100</v>
      </c>
      <c r="IG27">
        <v>100</v>
      </c>
      <c r="IH27">
        <v>2.66</v>
      </c>
      <c r="II27">
        <v>0.2002</v>
      </c>
      <c r="IJ27">
        <v>1.541952822118649</v>
      </c>
      <c r="IK27">
        <v>0.003202726084708442</v>
      </c>
      <c r="IL27">
        <v>-1.448271390364826E-06</v>
      </c>
      <c r="IM27">
        <v>3.765748828769889E-10</v>
      </c>
      <c r="IN27">
        <v>-0.02072656761999695</v>
      </c>
      <c r="IO27">
        <v>0.006539777670035186</v>
      </c>
      <c r="IP27">
        <v>0.0002256768223539976</v>
      </c>
      <c r="IQ27">
        <v>4.51151419958819E-06</v>
      </c>
      <c r="IR27">
        <v>-0</v>
      </c>
      <c r="IS27">
        <v>2097</v>
      </c>
      <c r="IT27">
        <v>1</v>
      </c>
      <c r="IU27">
        <v>27</v>
      </c>
      <c r="IV27">
        <v>62050.8</v>
      </c>
      <c r="IW27">
        <v>62050.5</v>
      </c>
      <c r="IX27">
        <v>1.09863</v>
      </c>
      <c r="IY27">
        <v>2.5415</v>
      </c>
      <c r="IZ27">
        <v>1.39893</v>
      </c>
      <c r="JA27">
        <v>2.34375</v>
      </c>
      <c r="JB27">
        <v>1.44897</v>
      </c>
      <c r="JC27">
        <v>2.47192</v>
      </c>
      <c r="JD27">
        <v>36.9556</v>
      </c>
      <c r="JE27">
        <v>24.105</v>
      </c>
      <c r="JF27">
        <v>18</v>
      </c>
      <c r="JG27">
        <v>482.364</v>
      </c>
      <c r="JH27">
        <v>439.576</v>
      </c>
      <c r="JI27">
        <v>24.9998</v>
      </c>
      <c r="JJ27">
        <v>25.4415</v>
      </c>
      <c r="JK27">
        <v>30</v>
      </c>
      <c r="JL27">
        <v>25.2722</v>
      </c>
      <c r="JM27">
        <v>25.352</v>
      </c>
      <c r="JN27">
        <v>22.0152</v>
      </c>
      <c r="JO27">
        <v>32.7702</v>
      </c>
      <c r="JP27">
        <v>0</v>
      </c>
      <c r="JQ27">
        <v>25</v>
      </c>
      <c r="JR27">
        <v>420.242</v>
      </c>
      <c r="JS27">
        <v>17.9059</v>
      </c>
      <c r="JT27">
        <v>101.05</v>
      </c>
      <c r="JU27">
        <v>102.012</v>
      </c>
    </row>
    <row r="28" spans="1:281">
      <c r="A28">
        <v>12</v>
      </c>
      <c r="B28">
        <v>1658962172.1</v>
      </c>
      <c r="C28">
        <v>55</v>
      </c>
      <c r="D28" t="s">
        <v>445</v>
      </c>
      <c r="E28" t="s">
        <v>446</v>
      </c>
      <c r="F28">
        <v>5</v>
      </c>
      <c r="G28" t="s">
        <v>415</v>
      </c>
      <c r="H28" t="s">
        <v>416</v>
      </c>
      <c r="I28">
        <v>1658962169.6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427.8606269387543</v>
      </c>
      <c r="AK28">
        <v>430.5974666666667</v>
      </c>
      <c r="AL28">
        <v>-0.007390975890937221</v>
      </c>
      <c r="AM28">
        <v>64.9979435963976</v>
      </c>
      <c r="AN28">
        <f>(AP28 - AO28 + DI28*1E3/(8.314*(DK28+273.15)) * AR28/DH28 * AQ28) * DH28/(100*CV28) * 1000/(1000 - AP28)</f>
        <v>0</v>
      </c>
      <c r="AO28">
        <v>17.89478236028526</v>
      </c>
      <c r="AP28">
        <v>18.39661939393939</v>
      </c>
      <c r="AQ28">
        <v>1.028956926563306E-05</v>
      </c>
      <c r="AR28">
        <v>81.637960157729</v>
      </c>
      <c r="AS28">
        <v>7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417</v>
      </c>
      <c r="AY28" t="s">
        <v>417</v>
      </c>
      <c r="AZ28">
        <v>0</v>
      </c>
      <c r="BA28">
        <v>0</v>
      </c>
      <c r="BB28">
        <f>1-AZ28/BA28</f>
        <v>0</v>
      </c>
      <c r="BC28">
        <v>0</v>
      </c>
      <c r="BD28" t="s">
        <v>417</v>
      </c>
      <c r="BE28" t="s">
        <v>417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417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6</v>
      </c>
      <c r="CW28">
        <v>0.5</v>
      </c>
      <c r="CX28" t="s">
        <v>418</v>
      </c>
      <c r="CY28">
        <v>2</v>
      </c>
      <c r="CZ28" t="b">
        <v>1</v>
      </c>
      <c r="DA28">
        <v>1658962169.6</v>
      </c>
      <c r="DB28">
        <v>422.6981111111111</v>
      </c>
      <c r="DC28">
        <v>420.2136666666667</v>
      </c>
      <c r="DD28">
        <v>18.39753333333333</v>
      </c>
      <c r="DE28">
        <v>17.89475555555556</v>
      </c>
      <c r="DF28">
        <v>420.0383333333333</v>
      </c>
      <c r="DG28">
        <v>18.19733333333333</v>
      </c>
      <c r="DH28">
        <v>500.0767777777777</v>
      </c>
      <c r="DI28">
        <v>90.14164444444445</v>
      </c>
      <c r="DJ28">
        <v>0.1001427888888889</v>
      </c>
      <c r="DK28">
        <v>25.6382</v>
      </c>
      <c r="DL28">
        <v>24.87063333333333</v>
      </c>
      <c r="DM28">
        <v>999.9000000000001</v>
      </c>
      <c r="DN28">
        <v>0</v>
      </c>
      <c r="DO28">
        <v>0</v>
      </c>
      <c r="DP28">
        <v>10011.30555555555</v>
      </c>
      <c r="DQ28">
        <v>0</v>
      </c>
      <c r="DR28">
        <v>1.73016</v>
      </c>
      <c r="DS28">
        <v>2.484371111111111</v>
      </c>
      <c r="DT28">
        <v>430.6204444444444</v>
      </c>
      <c r="DU28">
        <v>427.8701111111111</v>
      </c>
      <c r="DV28">
        <v>0.5027917777777777</v>
      </c>
      <c r="DW28">
        <v>420.2136666666667</v>
      </c>
      <c r="DX28">
        <v>17.89475555555556</v>
      </c>
      <c r="DY28">
        <v>1.658385555555556</v>
      </c>
      <c r="DZ28">
        <v>1.613061111111111</v>
      </c>
      <c r="EA28">
        <v>14.51227777777778</v>
      </c>
      <c r="EB28">
        <v>14.08415555555556</v>
      </c>
      <c r="EC28">
        <v>0.0100011</v>
      </c>
      <c r="ED28">
        <v>0</v>
      </c>
      <c r="EE28">
        <v>0</v>
      </c>
      <c r="EF28">
        <v>0</v>
      </c>
      <c r="EG28">
        <v>781.8499999999999</v>
      </c>
      <c r="EH28">
        <v>0.0100011</v>
      </c>
      <c r="EI28">
        <v>-2.472222222222222</v>
      </c>
      <c r="EJ28">
        <v>-0.9888888888888889</v>
      </c>
      <c r="EK28">
        <v>34.13855555555555</v>
      </c>
      <c r="EL28">
        <v>39.437</v>
      </c>
      <c r="EM28">
        <v>36.82599999999999</v>
      </c>
      <c r="EN28">
        <v>39.17322222222222</v>
      </c>
      <c r="EO28">
        <v>37.17322222222222</v>
      </c>
      <c r="EP28">
        <v>0</v>
      </c>
      <c r="EQ28">
        <v>0</v>
      </c>
      <c r="ER28">
        <v>0</v>
      </c>
      <c r="ES28">
        <v>1658962172.1</v>
      </c>
      <c r="ET28">
        <v>0</v>
      </c>
      <c r="EU28">
        <v>781.502</v>
      </c>
      <c r="EV28">
        <v>-4.653845822058568</v>
      </c>
      <c r="EW28">
        <v>11.71923061034383</v>
      </c>
      <c r="EX28">
        <v>-3.878</v>
      </c>
      <c r="EY28">
        <v>15</v>
      </c>
      <c r="EZ28">
        <v>0</v>
      </c>
      <c r="FA28" t="s">
        <v>419</v>
      </c>
      <c r="FB28">
        <v>1655239120</v>
      </c>
      <c r="FC28">
        <v>1655239135</v>
      </c>
      <c r="FD28">
        <v>0</v>
      </c>
      <c r="FE28">
        <v>-0.075</v>
      </c>
      <c r="FF28">
        <v>-0.027</v>
      </c>
      <c r="FG28">
        <v>1.986</v>
      </c>
      <c r="FH28">
        <v>0.139</v>
      </c>
      <c r="FI28">
        <v>420</v>
      </c>
      <c r="FJ28">
        <v>22</v>
      </c>
      <c r="FK28">
        <v>0.12</v>
      </c>
      <c r="FL28">
        <v>0.02</v>
      </c>
      <c r="FM28">
        <v>2.480164634146341</v>
      </c>
      <c r="FN28">
        <v>-0.005289825783971063</v>
      </c>
      <c r="FO28">
        <v>0.03623365038176671</v>
      </c>
      <c r="FP28">
        <v>1</v>
      </c>
      <c r="FQ28">
        <v>782.0132352941176</v>
      </c>
      <c r="FR28">
        <v>-3.634071659552109</v>
      </c>
      <c r="FS28">
        <v>4.438904025166196</v>
      </c>
      <c r="FT28">
        <v>0</v>
      </c>
      <c r="FU28">
        <v>0.501774975609756</v>
      </c>
      <c r="FV28">
        <v>0.002935672473868025</v>
      </c>
      <c r="FW28">
        <v>0.0007415669135081428</v>
      </c>
      <c r="FX28">
        <v>1</v>
      </c>
      <c r="FY28">
        <v>2</v>
      </c>
      <c r="FZ28">
        <v>3</v>
      </c>
      <c r="GA28" t="s">
        <v>420</v>
      </c>
      <c r="GB28">
        <v>2.98104</v>
      </c>
      <c r="GC28">
        <v>2.72852</v>
      </c>
      <c r="GD28">
        <v>0.08617569999999999</v>
      </c>
      <c r="GE28">
        <v>0.0866614</v>
      </c>
      <c r="GF28">
        <v>0.08904090000000001</v>
      </c>
      <c r="GG28">
        <v>0.0879814</v>
      </c>
      <c r="GH28">
        <v>27455.3</v>
      </c>
      <c r="GI28">
        <v>27024.9</v>
      </c>
      <c r="GJ28">
        <v>30568.9</v>
      </c>
      <c r="GK28">
        <v>29829.9</v>
      </c>
      <c r="GL28">
        <v>38425.8</v>
      </c>
      <c r="GM28">
        <v>35823.6</v>
      </c>
      <c r="GN28">
        <v>46756.6</v>
      </c>
      <c r="GO28">
        <v>44364.9</v>
      </c>
      <c r="GP28">
        <v>1.8756</v>
      </c>
      <c r="GQ28">
        <v>1.8544</v>
      </c>
      <c r="GR28">
        <v>0.0370853</v>
      </c>
      <c r="GS28">
        <v>0</v>
      </c>
      <c r="GT28">
        <v>24.2644</v>
      </c>
      <c r="GU28">
        <v>999.9</v>
      </c>
      <c r="GV28">
        <v>47.1</v>
      </c>
      <c r="GW28">
        <v>31.9</v>
      </c>
      <c r="GX28">
        <v>24.8096</v>
      </c>
      <c r="GY28">
        <v>63.3952</v>
      </c>
      <c r="GZ28">
        <v>24.7516</v>
      </c>
      <c r="HA28">
        <v>1</v>
      </c>
      <c r="HB28">
        <v>-0.122591</v>
      </c>
      <c r="HC28">
        <v>-0.297475</v>
      </c>
      <c r="HD28">
        <v>20.215</v>
      </c>
      <c r="HE28">
        <v>5.24065</v>
      </c>
      <c r="HF28">
        <v>11.968</v>
      </c>
      <c r="HG28">
        <v>4.9734</v>
      </c>
      <c r="HH28">
        <v>3.291</v>
      </c>
      <c r="HI28">
        <v>8962.9</v>
      </c>
      <c r="HJ28">
        <v>9999</v>
      </c>
      <c r="HK28">
        <v>9999</v>
      </c>
      <c r="HL28">
        <v>291.8</v>
      </c>
      <c r="HM28">
        <v>4.97291</v>
      </c>
      <c r="HN28">
        <v>1.87732</v>
      </c>
      <c r="HO28">
        <v>1.87546</v>
      </c>
      <c r="HP28">
        <v>1.87826</v>
      </c>
      <c r="HQ28">
        <v>1.875</v>
      </c>
      <c r="HR28">
        <v>1.8786</v>
      </c>
      <c r="HS28">
        <v>1.87563</v>
      </c>
      <c r="HT28">
        <v>1.87681</v>
      </c>
      <c r="HU28">
        <v>0</v>
      </c>
      <c r="HV28">
        <v>0</v>
      </c>
      <c r="HW28">
        <v>0</v>
      </c>
      <c r="HX28">
        <v>0</v>
      </c>
      <c r="HY28" t="s">
        <v>421</v>
      </c>
      <c r="HZ28" t="s">
        <v>422</v>
      </c>
      <c r="IA28" t="s">
        <v>423</v>
      </c>
      <c r="IB28" t="s">
        <v>423</v>
      </c>
      <c r="IC28" t="s">
        <v>423</v>
      </c>
      <c r="ID28" t="s">
        <v>423</v>
      </c>
      <c r="IE28">
        <v>0</v>
      </c>
      <c r="IF28">
        <v>100</v>
      </c>
      <c r="IG28">
        <v>100</v>
      </c>
      <c r="IH28">
        <v>2.659</v>
      </c>
      <c r="II28">
        <v>0.2002</v>
      </c>
      <c r="IJ28">
        <v>1.541952822118649</v>
      </c>
      <c r="IK28">
        <v>0.003202726084708442</v>
      </c>
      <c r="IL28">
        <v>-1.448271390364826E-06</v>
      </c>
      <c r="IM28">
        <v>3.765748828769889E-10</v>
      </c>
      <c r="IN28">
        <v>-0.02072656761999695</v>
      </c>
      <c r="IO28">
        <v>0.006539777670035186</v>
      </c>
      <c r="IP28">
        <v>0.0002256768223539976</v>
      </c>
      <c r="IQ28">
        <v>4.51151419958819E-06</v>
      </c>
      <c r="IR28">
        <v>-0</v>
      </c>
      <c r="IS28">
        <v>2097</v>
      </c>
      <c r="IT28">
        <v>1</v>
      </c>
      <c r="IU28">
        <v>27</v>
      </c>
      <c r="IV28">
        <v>62050.9</v>
      </c>
      <c r="IW28">
        <v>62050.6</v>
      </c>
      <c r="IX28">
        <v>1.09741</v>
      </c>
      <c r="IY28">
        <v>2.53906</v>
      </c>
      <c r="IZ28">
        <v>1.39893</v>
      </c>
      <c r="JA28">
        <v>2.34375</v>
      </c>
      <c r="JB28">
        <v>1.44897</v>
      </c>
      <c r="JC28">
        <v>2.41821</v>
      </c>
      <c r="JD28">
        <v>36.9556</v>
      </c>
      <c r="JE28">
        <v>24.105</v>
      </c>
      <c r="JF28">
        <v>18</v>
      </c>
      <c r="JG28">
        <v>482.471</v>
      </c>
      <c r="JH28">
        <v>439.424</v>
      </c>
      <c r="JI28">
        <v>24.9998</v>
      </c>
      <c r="JJ28">
        <v>25.4431</v>
      </c>
      <c r="JK28">
        <v>30.0002</v>
      </c>
      <c r="JL28">
        <v>25.2722</v>
      </c>
      <c r="JM28">
        <v>25.352</v>
      </c>
      <c r="JN28">
        <v>22.0152</v>
      </c>
      <c r="JO28">
        <v>32.7702</v>
      </c>
      <c r="JP28">
        <v>0</v>
      </c>
      <c r="JQ28">
        <v>25</v>
      </c>
      <c r="JR28">
        <v>420.242</v>
      </c>
      <c r="JS28">
        <v>17.9059</v>
      </c>
      <c r="JT28">
        <v>101.05</v>
      </c>
      <c r="JU28">
        <v>102.01</v>
      </c>
    </row>
    <row r="29" spans="1:281">
      <c r="A29">
        <v>13</v>
      </c>
      <c r="B29">
        <v>1658962379.5</v>
      </c>
      <c r="C29">
        <v>262.4000000953674</v>
      </c>
      <c r="D29" t="s">
        <v>447</v>
      </c>
      <c r="E29" t="s">
        <v>448</v>
      </c>
      <c r="F29">
        <v>5</v>
      </c>
      <c r="G29" t="s">
        <v>415</v>
      </c>
      <c r="H29" t="s">
        <v>449</v>
      </c>
      <c r="I29">
        <v>1658962376.5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427.7721558588565</v>
      </c>
      <c r="AK29">
        <v>431.4244545454544</v>
      </c>
      <c r="AL29">
        <v>-0.001077870389894427</v>
      </c>
      <c r="AM29">
        <v>65.00378331118732</v>
      </c>
      <c r="AN29">
        <f>(AP29 - AO29 + DI29*1E3/(8.314*(DK29+273.15)) * AR29/DH29 * AQ29) * DH29/(100*CV29) * 1000/(1000 - AP29)</f>
        <v>0</v>
      </c>
      <c r="AO29">
        <v>17.56005200624382</v>
      </c>
      <c r="AP29">
        <v>18.43732484848485</v>
      </c>
      <c r="AQ29">
        <v>0.0005417922194912544</v>
      </c>
      <c r="AR29">
        <v>81.46491851824045</v>
      </c>
      <c r="AS29">
        <v>1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417</v>
      </c>
      <c r="AY29" t="s">
        <v>417</v>
      </c>
      <c r="AZ29">
        <v>0</v>
      </c>
      <c r="BA29">
        <v>0</v>
      </c>
      <c r="BB29">
        <f>1-AZ29/BA29</f>
        <v>0</v>
      </c>
      <c r="BC29">
        <v>0</v>
      </c>
      <c r="BD29" t="s">
        <v>417</v>
      </c>
      <c r="BE29" t="s">
        <v>417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417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6</v>
      </c>
      <c r="CW29">
        <v>0.5</v>
      </c>
      <c r="CX29" t="s">
        <v>418</v>
      </c>
      <c r="CY29">
        <v>2</v>
      </c>
      <c r="CZ29" t="b">
        <v>1</v>
      </c>
      <c r="DA29">
        <v>1658962376.5</v>
      </c>
      <c r="DB29">
        <v>423.4840909090909</v>
      </c>
      <c r="DC29">
        <v>420.2514545454546</v>
      </c>
      <c r="DD29">
        <v>18.43248181818182</v>
      </c>
      <c r="DE29">
        <v>17.56019090909091</v>
      </c>
      <c r="DF29">
        <v>420.8227272727273</v>
      </c>
      <c r="DG29">
        <v>18.23160909090909</v>
      </c>
      <c r="DH29">
        <v>500.1028181818181</v>
      </c>
      <c r="DI29">
        <v>90.14756363636364</v>
      </c>
      <c r="DJ29">
        <v>0.1000358181818182</v>
      </c>
      <c r="DK29">
        <v>25.59041818181818</v>
      </c>
      <c r="DL29">
        <v>24.94785454545455</v>
      </c>
      <c r="DM29">
        <v>999.9</v>
      </c>
      <c r="DN29">
        <v>0</v>
      </c>
      <c r="DO29">
        <v>0</v>
      </c>
      <c r="DP29">
        <v>9985.454545454546</v>
      </c>
      <c r="DQ29">
        <v>0</v>
      </c>
      <c r="DR29">
        <v>0.7171330000000001</v>
      </c>
      <c r="DS29">
        <v>3.232594545454546</v>
      </c>
      <c r="DT29">
        <v>431.4364545454545</v>
      </c>
      <c r="DU29">
        <v>427.7630909090909</v>
      </c>
      <c r="DV29">
        <v>0.8722975454545453</v>
      </c>
      <c r="DW29">
        <v>420.2514545454546</v>
      </c>
      <c r="DX29">
        <v>17.56019090909091</v>
      </c>
      <c r="DY29">
        <v>1.661641818181818</v>
      </c>
      <c r="DZ29">
        <v>1.583007272727272</v>
      </c>
      <c r="EA29">
        <v>14.54266363636363</v>
      </c>
      <c r="EB29">
        <v>13.79439090909091</v>
      </c>
      <c r="EC29">
        <v>0.0100011</v>
      </c>
      <c r="ED29">
        <v>0</v>
      </c>
      <c r="EE29">
        <v>0</v>
      </c>
      <c r="EF29">
        <v>0</v>
      </c>
      <c r="EG29">
        <v>817.6409090909091</v>
      </c>
      <c r="EH29">
        <v>0.0100011</v>
      </c>
      <c r="EI29">
        <v>-2.304545454545455</v>
      </c>
      <c r="EJ29">
        <v>-2</v>
      </c>
      <c r="EK29">
        <v>35.09627272727273</v>
      </c>
      <c r="EL29">
        <v>40.13618181818183</v>
      </c>
      <c r="EM29">
        <v>37.30654545454545</v>
      </c>
      <c r="EN29">
        <v>40.27263636363637</v>
      </c>
      <c r="EO29">
        <v>37.64172727272727</v>
      </c>
      <c r="EP29">
        <v>0</v>
      </c>
      <c r="EQ29">
        <v>0</v>
      </c>
      <c r="ER29">
        <v>0</v>
      </c>
      <c r="ES29">
        <v>1658962379.7</v>
      </c>
      <c r="ET29">
        <v>0</v>
      </c>
      <c r="EU29">
        <v>815.7760000000001</v>
      </c>
      <c r="EV29">
        <v>11.08076906968429</v>
      </c>
      <c r="EW29">
        <v>5.169230878353106</v>
      </c>
      <c r="EX29">
        <v>-2.812</v>
      </c>
      <c r="EY29">
        <v>15</v>
      </c>
      <c r="EZ29">
        <v>0</v>
      </c>
      <c r="FA29" t="s">
        <v>419</v>
      </c>
      <c r="FB29">
        <v>1655239120</v>
      </c>
      <c r="FC29">
        <v>1655239135</v>
      </c>
      <c r="FD29">
        <v>0</v>
      </c>
      <c r="FE29">
        <v>-0.075</v>
      </c>
      <c r="FF29">
        <v>-0.027</v>
      </c>
      <c r="FG29">
        <v>1.986</v>
      </c>
      <c r="FH29">
        <v>0.139</v>
      </c>
      <c r="FI29">
        <v>420</v>
      </c>
      <c r="FJ29">
        <v>22</v>
      </c>
      <c r="FK29">
        <v>0.12</v>
      </c>
      <c r="FL29">
        <v>0.02</v>
      </c>
      <c r="FM29">
        <v>3.33543875</v>
      </c>
      <c r="FN29">
        <v>-0.8645935834896977</v>
      </c>
      <c r="FO29">
        <v>0.0875367045640713</v>
      </c>
      <c r="FP29">
        <v>0</v>
      </c>
      <c r="FQ29">
        <v>815.4176470588236</v>
      </c>
      <c r="FR29">
        <v>-5.252864822794629</v>
      </c>
      <c r="FS29">
        <v>4.534425223854351</v>
      </c>
      <c r="FT29">
        <v>0</v>
      </c>
      <c r="FU29">
        <v>0.8546612</v>
      </c>
      <c r="FV29">
        <v>0.06704989868667607</v>
      </c>
      <c r="FW29">
        <v>0.02063890774508186</v>
      </c>
      <c r="FX29">
        <v>1</v>
      </c>
      <c r="FY29">
        <v>1</v>
      </c>
      <c r="FZ29">
        <v>3</v>
      </c>
      <c r="GA29" t="s">
        <v>450</v>
      </c>
      <c r="GB29">
        <v>2.9809</v>
      </c>
      <c r="GC29">
        <v>2.72826</v>
      </c>
      <c r="GD29">
        <v>0.086297</v>
      </c>
      <c r="GE29">
        <v>0.0866572</v>
      </c>
      <c r="GF29">
        <v>0.0891832</v>
      </c>
      <c r="GG29">
        <v>0.086812</v>
      </c>
      <c r="GH29">
        <v>27450.8</v>
      </c>
      <c r="GI29">
        <v>27024.5</v>
      </c>
      <c r="GJ29">
        <v>30568.1</v>
      </c>
      <c r="GK29">
        <v>29829.4</v>
      </c>
      <c r="GL29">
        <v>38418.5</v>
      </c>
      <c r="GM29">
        <v>35869.6</v>
      </c>
      <c r="GN29">
        <v>46755.1</v>
      </c>
      <c r="GO29">
        <v>44364.2</v>
      </c>
      <c r="GP29">
        <v>1.8873</v>
      </c>
      <c r="GQ29">
        <v>1.85365</v>
      </c>
      <c r="GR29">
        <v>0.0480935</v>
      </c>
      <c r="GS29">
        <v>0</v>
      </c>
      <c r="GT29">
        <v>24.1604</v>
      </c>
      <c r="GU29">
        <v>999.9</v>
      </c>
      <c r="GV29">
        <v>47.2</v>
      </c>
      <c r="GW29">
        <v>31.9</v>
      </c>
      <c r="GX29">
        <v>24.8611</v>
      </c>
      <c r="GY29">
        <v>63.2752</v>
      </c>
      <c r="GZ29">
        <v>25.3245</v>
      </c>
      <c r="HA29">
        <v>1</v>
      </c>
      <c r="HB29">
        <v>-0.122005</v>
      </c>
      <c r="HC29">
        <v>-0.318559</v>
      </c>
      <c r="HD29">
        <v>20.2128</v>
      </c>
      <c r="HE29">
        <v>5.24065</v>
      </c>
      <c r="HF29">
        <v>11.968</v>
      </c>
      <c r="HG29">
        <v>4.9731</v>
      </c>
      <c r="HH29">
        <v>3.291</v>
      </c>
      <c r="HI29">
        <v>8967.200000000001</v>
      </c>
      <c r="HJ29">
        <v>9999</v>
      </c>
      <c r="HK29">
        <v>9999</v>
      </c>
      <c r="HL29">
        <v>291.9</v>
      </c>
      <c r="HM29">
        <v>4.9729</v>
      </c>
      <c r="HN29">
        <v>1.8773</v>
      </c>
      <c r="HO29">
        <v>1.87546</v>
      </c>
      <c r="HP29">
        <v>1.87823</v>
      </c>
      <c r="HQ29">
        <v>1.87498</v>
      </c>
      <c r="HR29">
        <v>1.87859</v>
      </c>
      <c r="HS29">
        <v>1.87564</v>
      </c>
      <c r="HT29">
        <v>1.8768</v>
      </c>
      <c r="HU29">
        <v>0</v>
      </c>
      <c r="HV29">
        <v>0</v>
      </c>
      <c r="HW29">
        <v>0</v>
      </c>
      <c r="HX29">
        <v>0</v>
      </c>
      <c r="HY29" t="s">
        <v>421</v>
      </c>
      <c r="HZ29" t="s">
        <v>422</v>
      </c>
      <c r="IA29" t="s">
        <v>423</v>
      </c>
      <c r="IB29" t="s">
        <v>423</v>
      </c>
      <c r="IC29" t="s">
        <v>423</v>
      </c>
      <c r="ID29" t="s">
        <v>423</v>
      </c>
      <c r="IE29">
        <v>0</v>
      </c>
      <c r="IF29">
        <v>100</v>
      </c>
      <c r="IG29">
        <v>100</v>
      </c>
      <c r="IH29">
        <v>2.661</v>
      </c>
      <c r="II29">
        <v>0.201</v>
      </c>
      <c r="IJ29">
        <v>1.541952822118649</v>
      </c>
      <c r="IK29">
        <v>0.003202726084708442</v>
      </c>
      <c r="IL29">
        <v>-1.448271390364826E-06</v>
      </c>
      <c r="IM29">
        <v>3.765748828769889E-10</v>
      </c>
      <c r="IN29">
        <v>-0.02072656761999695</v>
      </c>
      <c r="IO29">
        <v>0.006539777670035186</v>
      </c>
      <c r="IP29">
        <v>0.0002256768223539976</v>
      </c>
      <c r="IQ29">
        <v>4.51151419958819E-06</v>
      </c>
      <c r="IR29">
        <v>-0</v>
      </c>
      <c r="IS29">
        <v>2097</v>
      </c>
      <c r="IT29">
        <v>1</v>
      </c>
      <c r="IU29">
        <v>27</v>
      </c>
      <c r="IV29">
        <v>62054.3</v>
      </c>
      <c r="IW29">
        <v>62054.1</v>
      </c>
      <c r="IX29">
        <v>1.09741</v>
      </c>
      <c r="IY29">
        <v>2.55371</v>
      </c>
      <c r="IZ29">
        <v>1.39893</v>
      </c>
      <c r="JA29">
        <v>2.34375</v>
      </c>
      <c r="JB29">
        <v>1.44897</v>
      </c>
      <c r="JC29">
        <v>2.43408</v>
      </c>
      <c r="JD29">
        <v>36.9794</v>
      </c>
      <c r="JE29">
        <v>24.105</v>
      </c>
      <c r="JF29">
        <v>18</v>
      </c>
      <c r="JG29">
        <v>488.891</v>
      </c>
      <c r="JH29">
        <v>439.086</v>
      </c>
      <c r="JI29">
        <v>24.9998</v>
      </c>
      <c r="JJ29">
        <v>25.4516</v>
      </c>
      <c r="JK29">
        <v>30.0002</v>
      </c>
      <c r="JL29">
        <v>25.2872</v>
      </c>
      <c r="JM29">
        <v>25.3669</v>
      </c>
      <c r="JN29">
        <v>22.0073</v>
      </c>
      <c r="JO29">
        <v>34.6332</v>
      </c>
      <c r="JP29">
        <v>0</v>
      </c>
      <c r="JQ29">
        <v>25</v>
      </c>
      <c r="JR29">
        <v>420.242</v>
      </c>
      <c r="JS29">
        <v>17.6059</v>
      </c>
      <c r="JT29">
        <v>101.047</v>
      </c>
      <c r="JU29">
        <v>102.009</v>
      </c>
    </row>
    <row r="30" spans="1:281">
      <c r="A30">
        <v>14</v>
      </c>
      <c r="B30">
        <v>1658962384.5</v>
      </c>
      <c r="C30">
        <v>267.4000000953674</v>
      </c>
      <c r="D30" t="s">
        <v>451</v>
      </c>
      <c r="E30" t="s">
        <v>452</v>
      </c>
      <c r="F30">
        <v>5</v>
      </c>
      <c r="G30" t="s">
        <v>415</v>
      </c>
      <c r="H30" t="s">
        <v>449</v>
      </c>
      <c r="I30">
        <v>1658962382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427.7337338051606</v>
      </c>
      <c r="AK30">
        <v>431.322824242424</v>
      </c>
      <c r="AL30">
        <v>-0.0102082216894022</v>
      </c>
      <c r="AM30">
        <v>65.00378331118732</v>
      </c>
      <c r="AN30">
        <f>(AP30 - AO30 + DI30*1E3/(8.314*(DK30+273.15)) * AR30/DH30 * AQ30) * DH30/(100*CV30) * 1000/(1000 - AP30)</f>
        <v>0</v>
      </c>
      <c r="AO30">
        <v>17.55997391869169</v>
      </c>
      <c r="AP30">
        <v>18.44215272727272</v>
      </c>
      <c r="AQ30">
        <v>7.467391885327886E-05</v>
      </c>
      <c r="AR30">
        <v>81.46491851824045</v>
      </c>
      <c r="AS30">
        <v>1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417</v>
      </c>
      <c r="AY30" t="s">
        <v>417</v>
      </c>
      <c r="AZ30">
        <v>0</v>
      </c>
      <c r="BA30">
        <v>0</v>
      </c>
      <c r="BB30">
        <f>1-AZ30/BA30</f>
        <v>0</v>
      </c>
      <c r="BC30">
        <v>0</v>
      </c>
      <c r="BD30" t="s">
        <v>417</v>
      </c>
      <c r="BE30" t="s">
        <v>417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417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6</v>
      </c>
      <c r="CW30">
        <v>0.5</v>
      </c>
      <c r="CX30" t="s">
        <v>418</v>
      </c>
      <c r="CY30">
        <v>2</v>
      </c>
      <c r="CZ30" t="b">
        <v>1</v>
      </c>
      <c r="DA30">
        <v>1658962382</v>
      </c>
      <c r="DB30">
        <v>423.3975555555555</v>
      </c>
      <c r="DC30">
        <v>420.2303333333334</v>
      </c>
      <c r="DD30">
        <v>18.44011111111111</v>
      </c>
      <c r="DE30">
        <v>17.55987777777777</v>
      </c>
      <c r="DF30">
        <v>420.7365555555555</v>
      </c>
      <c r="DG30">
        <v>18.23911111111111</v>
      </c>
      <c r="DH30">
        <v>500.0686666666667</v>
      </c>
      <c r="DI30">
        <v>90.14562222222223</v>
      </c>
      <c r="DJ30">
        <v>0.1000146777777778</v>
      </c>
      <c r="DK30">
        <v>25.59097777777778</v>
      </c>
      <c r="DL30">
        <v>24.94294444444444</v>
      </c>
      <c r="DM30">
        <v>999.9000000000001</v>
      </c>
      <c r="DN30">
        <v>0</v>
      </c>
      <c r="DO30">
        <v>0</v>
      </c>
      <c r="DP30">
        <v>9990.138888888889</v>
      </c>
      <c r="DQ30">
        <v>0</v>
      </c>
      <c r="DR30">
        <v>0.717133</v>
      </c>
      <c r="DS30">
        <v>3.167392222222222</v>
      </c>
      <c r="DT30">
        <v>431.3517777777777</v>
      </c>
      <c r="DU30">
        <v>427.7413333333333</v>
      </c>
      <c r="DV30">
        <v>0.880251</v>
      </c>
      <c r="DW30">
        <v>420.2303333333334</v>
      </c>
      <c r="DX30">
        <v>17.55987777777777</v>
      </c>
      <c r="DY30">
        <v>1.662296666666667</v>
      </c>
      <c r="DZ30">
        <v>1.582945555555556</v>
      </c>
      <c r="EA30">
        <v>14.54875555555556</v>
      </c>
      <c r="EB30">
        <v>13.79377777777778</v>
      </c>
      <c r="EC30">
        <v>0.0100011</v>
      </c>
      <c r="ED30">
        <v>0</v>
      </c>
      <c r="EE30">
        <v>0</v>
      </c>
      <c r="EF30">
        <v>0</v>
      </c>
      <c r="EG30">
        <v>815.7444444444444</v>
      </c>
      <c r="EH30">
        <v>0.0100011</v>
      </c>
      <c r="EI30">
        <v>-1.405555555555555</v>
      </c>
      <c r="EJ30">
        <v>-1.283333333333333</v>
      </c>
      <c r="EK30">
        <v>35.17344444444445</v>
      </c>
      <c r="EL30">
        <v>39.91644444444444</v>
      </c>
      <c r="EM30">
        <v>37.15944444444445</v>
      </c>
      <c r="EN30">
        <v>40.01366666666667</v>
      </c>
      <c r="EO30">
        <v>37.51377777777778</v>
      </c>
      <c r="EP30">
        <v>0</v>
      </c>
      <c r="EQ30">
        <v>0</v>
      </c>
      <c r="ER30">
        <v>0</v>
      </c>
      <c r="ES30">
        <v>1658962384.5</v>
      </c>
      <c r="ET30">
        <v>0</v>
      </c>
      <c r="EU30">
        <v>815.23</v>
      </c>
      <c r="EV30">
        <v>18.09615352490454</v>
      </c>
      <c r="EW30">
        <v>-18.81923059158071</v>
      </c>
      <c r="EX30">
        <v>-1.784</v>
      </c>
      <c r="EY30">
        <v>15</v>
      </c>
      <c r="EZ30">
        <v>0</v>
      </c>
      <c r="FA30" t="s">
        <v>419</v>
      </c>
      <c r="FB30">
        <v>1655239120</v>
      </c>
      <c r="FC30">
        <v>1655239135</v>
      </c>
      <c r="FD30">
        <v>0</v>
      </c>
      <c r="FE30">
        <v>-0.075</v>
      </c>
      <c r="FF30">
        <v>-0.027</v>
      </c>
      <c r="FG30">
        <v>1.986</v>
      </c>
      <c r="FH30">
        <v>0.139</v>
      </c>
      <c r="FI30">
        <v>420</v>
      </c>
      <c r="FJ30">
        <v>22</v>
      </c>
      <c r="FK30">
        <v>0.12</v>
      </c>
      <c r="FL30">
        <v>0.02</v>
      </c>
      <c r="FM30">
        <v>3.265621463414634</v>
      </c>
      <c r="FN30">
        <v>-0.7784899651567869</v>
      </c>
      <c r="FO30">
        <v>0.08020408375835331</v>
      </c>
      <c r="FP30">
        <v>0</v>
      </c>
      <c r="FQ30">
        <v>815.575</v>
      </c>
      <c r="FR30">
        <v>4.610389535768986</v>
      </c>
      <c r="FS30">
        <v>4.538126881019884</v>
      </c>
      <c r="FT30">
        <v>0</v>
      </c>
      <c r="FU30">
        <v>0.8604126585365853</v>
      </c>
      <c r="FV30">
        <v>0.1879438536585374</v>
      </c>
      <c r="FW30">
        <v>0.01933064980625803</v>
      </c>
      <c r="FX30">
        <v>0</v>
      </c>
      <c r="FY30">
        <v>0</v>
      </c>
      <c r="FZ30">
        <v>3</v>
      </c>
      <c r="GA30" t="s">
        <v>453</v>
      </c>
      <c r="GB30">
        <v>2.98062</v>
      </c>
      <c r="GC30">
        <v>2.72788</v>
      </c>
      <c r="GD30">
        <v>0.0862859</v>
      </c>
      <c r="GE30">
        <v>0.086656</v>
      </c>
      <c r="GF30">
        <v>0.0891976</v>
      </c>
      <c r="GG30">
        <v>0.0868104</v>
      </c>
      <c r="GH30">
        <v>27450.9</v>
      </c>
      <c r="GI30">
        <v>27024.3</v>
      </c>
      <c r="GJ30">
        <v>30567.8</v>
      </c>
      <c r="GK30">
        <v>29829.2</v>
      </c>
      <c r="GL30">
        <v>38417.5</v>
      </c>
      <c r="GM30">
        <v>35869.7</v>
      </c>
      <c r="GN30">
        <v>46754.7</v>
      </c>
      <c r="GO30">
        <v>44364.2</v>
      </c>
      <c r="GP30">
        <v>1.8876</v>
      </c>
      <c r="GQ30">
        <v>1.85368</v>
      </c>
      <c r="GR30">
        <v>0.0475347</v>
      </c>
      <c r="GS30">
        <v>0</v>
      </c>
      <c r="GT30">
        <v>24.1608</v>
      </c>
      <c r="GU30">
        <v>999.9</v>
      </c>
      <c r="GV30">
        <v>47.2</v>
      </c>
      <c r="GW30">
        <v>31.9</v>
      </c>
      <c r="GX30">
        <v>24.8611</v>
      </c>
      <c r="GY30">
        <v>63.2852</v>
      </c>
      <c r="GZ30">
        <v>25.2604</v>
      </c>
      <c r="HA30">
        <v>1</v>
      </c>
      <c r="HB30">
        <v>-0.122335</v>
      </c>
      <c r="HC30">
        <v>-0.319142</v>
      </c>
      <c r="HD30">
        <v>20.2124</v>
      </c>
      <c r="HE30">
        <v>5.23616</v>
      </c>
      <c r="HF30">
        <v>11.968</v>
      </c>
      <c r="HG30">
        <v>4.9718</v>
      </c>
      <c r="HH30">
        <v>3.29033</v>
      </c>
      <c r="HI30">
        <v>8967.200000000001</v>
      </c>
      <c r="HJ30">
        <v>9999</v>
      </c>
      <c r="HK30">
        <v>9999</v>
      </c>
      <c r="HL30">
        <v>291.9</v>
      </c>
      <c r="HM30">
        <v>4.9729</v>
      </c>
      <c r="HN30">
        <v>1.8773</v>
      </c>
      <c r="HO30">
        <v>1.87546</v>
      </c>
      <c r="HP30">
        <v>1.87824</v>
      </c>
      <c r="HQ30">
        <v>1.87498</v>
      </c>
      <c r="HR30">
        <v>1.87856</v>
      </c>
      <c r="HS30">
        <v>1.87563</v>
      </c>
      <c r="HT30">
        <v>1.8768</v>
      </c>
      <c r="HU30">
        <v>0</v>
      </c>
      <c r="HV30">
        <v>0</v>
      </c>
      <c r="HW30">
        <v>0</v>
      </c>
      <c r="HX30">
        <v>0</v>
      </c>
      <c r="HY30" t="s">
        <v>421</v>
      </c>
      <c r="HZ30" t="s">
        <v>422</v>
      </c>
      <c r="IA30" t="s">
        <v>423</v>
      </c>
      <c r="IB30" t="s">
        <v>423</v>
      </c>
      <c r="IC30" t="s">
        <v>423</v>
      </c>
      <c r="ID30" t="s">
        <v>423</v>
      </c>
      <c r="IE30">
        <v>0</v>
      </c>
      <c r="IF30">
        <v>100</v>
      </c>
      <c r="IG30">
        <v>100</v>
      </c>
      <c r="IH30">
        <v>2.661</v>
      </c>
      <c r="II30">
        <v>0.2011</v>
      </c>
      <c r="IJ30">
        <v>1.541952822118649</v>
      </c>
      <c r="IK30">
        <v>0.003202726084708442</v>
      </c>
      <c r="IL30">
        <v>-1.448271390364826E-06</v>
      </c>
      <c r="IM30">
        <v>3.765748828769889E-10</v>
      </c>
      <c r="IN30">
        <v>-0.02072656761999695</v>
      </c>
      <c r="IO30">
        <v>0.006539777670035186</v>
      </c>
      <c r="IP30">
        <v>0.0002256768223539976</v>
      </c>
      <c r="IQ30">
        <v>4.51151419958819E-06</v>
      </c>
      <c r="IR30">
        <v>-0</v>
      </c>
      <c r="IS30">
        <v>2097</v>
      </c>
      <c r="IT30">
        <v>1</v>
      </c>
      <c r="IU30">
        <v>27</v>
      </c>
      <c r="IV30">
        <v>62054.4</v>
      </c>
      <c r="IW30">
        <v>62054.2</v>
      </c>
      <c r="IX30">
        <v>1.09741</v>
      </c>
      <c r="IY30">
        <v>2.5415</v>
      </c>
      <c r="IZ30">
        <v>1.39893</v>
      </c>
      <c r="JA30">
        <v>2.34375</v>
      </c>
      <c r="JB30">
        <v>1.44897</v>
      </c>
      <c r="JC30">
        <v>2.4707</v>
      </c>
      <c r="JD30">
        <v>36.9556</v>
      </c>
      <c r="JE30">
        <v>24.105</v>
      </c>
      <c r="JF30">
        <v>18</v>
      </c>
      <c r="JG30">
        <v>489.054</v>
      </c>
      <c r="JH30">
        <v>439.101</v>
      </c>
      <c r="JI30">
        <v>24.9998</v>
      </c>
      <c r="JJ30">
        <v>25.4516</v>
      </c>
      <c r="JK30">
        <v>30</v>
      </c>
      <c r="JL30">
        <v>25.2872</v>
      </c>
      <c r="JM30">
        <v>25.3669</v>
      </c>
      <c r="JN30">
        <v>22.0063</v>
      </c>
      <c r="JO30">
        <v>34.6332</v>
      </c>
      <c r="JP30">
        <v>0</v>
      </c>
      <c r="JQ30">
        <v>25</v>
      </c>
      <c r="JR30">
        <v>420.242</v>
      </c>
      <c r="JS30">
        <v>17.613</v>
      </c>
      <c r="JT30">
        <v>101.046</v>
      </c>
      <c r="JU30">
        <v>102.008</v>
      </c>
    </row>
    <row r="31" spans="1:281">
      <c r="A31">
        <v>15</v>
      </c>
      <c r="B31">
        <v>1658962389.5</v>
      </c>
      <c r="C31">
        <v>272.4000000953674</v>
      </c>
      <c r="D31" t="s">
        <v>454</v>
      </c>
      <c r="E31" t="s">
        <v>455</v>
      </c>
      <c r="F31">
        <v>5</v>
      </c>
      <c r="G31" t="s">
        <v>415</v>
      </c>
      <c r="H31" t="s">
        <v>449</v>
      </c>
      <c r="I31">
        <v>1658962386.7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427.7895024914445</v>
      </c>
      <c r="AK31">
        <v>431.2339575757572</v>
      </c>
      <c r="AL31">
        <v>-0.01508442518083334</v>
      </c>
      <c r="AM31">
        <v>65.00378331118732</v>
      </c>
      <c r="AN31">
        <f>(AP31 - AO31 + DI31*1E3/(8.314*(DK31+273.15)) * AR31/DH31 * AQ31) * DH31/(100*CV31) * 1000/(1000 - AP31)</f>
        <v>0</v>
      </c>
      <c r="AO31">
        <v>17.55897208095823</v>
      </c>
      <c r="AP31">
        <v>18.4429709090909</v>
      </c>
      <c r="AQ31">
        <v>1.496453991317357E-05</v>
      </c>
      <c r="AR31">
        <v>81.46491851824045</v>
      </c>
      <c r="AS31">
        <v>1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417</v>
      </c>
      <c r="AY31" t="s">
        <v>417</v>
      </c>
      <c r="AZ31">
        <v>0</v>
      </c>
      <c r="BA31">
        <v>0</v>
      </c>
      <c r="BB31">
        <f>1-AZ31/BA31</f>
        <v>0</v>
      </c>
      <c r="BC31">
        <v>0</v>
      </c>
      <c r="BD31" t="s">
        <v>417</v>
      </c>
      <c r="BE31" t="s">
        <v>417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417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6</v>
      </c>
      <c r="CW31">
        <v>0.5</v>
      </c>
      <c r="CX31" t="s">
        <v>418</v>
      </c>
      <c r="CY31">
        <v>2</v>
      </c>
      <c r="CZ31" t="b">
        <v>1</v>
      </c>
      <c r="DA31">
        <v>1658962386.7</v>
      </c>
      <c r="DB31">
        <v>423.3210999999999</v>
      </c>
      <c r="DC31">
        <v>420.2646</v>
      </c>
      <c r="DD31">
        <v>18.44321</v>
      </c>
      <c r="DE31">
        <v>17.55905</v>
      </c>
      <c r="DF31">
        <v>420.6600999999999</v>
      </c>
      <c r="DG31">
        <v>18.24213</v>
      </c>
      <c r="DH31">
        <v>500.0538</v>
      </c>
      <c r="DI31">
        <v>90.14465</v>
      </c>
      <c r="DJ31">
        <v>0.09983436000000001</v>
      </c>
      <c r="DK31">
        <v>25.59132</v>
      </c>
      <c r="DL31">
        <v>24.94442</v>
      </c>
      <c r="DM31">
        <v>999.9</v>
      </c>
      <c r="DN31">
        <v>0</v>
      </c>
      <c r="DO31">
        <v>0</v>
      </c>
      <c r="DP31">
        <v>10006.31</v>
      </c>
      <c r="DQ31">
        <v>0</v>
      </c>
      <c r="DR31">
        <v>0.7171330000000001</v>
      </c>
      <c r="DS31">
        <v>3.056672</v>
      </c>
      <c r="DT31">
        <v>431.2751</v>
      </c>
      <c r="DU31">
        <v>427.7757</v>
      </c>
      <c r="DV31">
        <v>0.8841582000000001</v>
      </c>
      <c r="DW31">
        <v>420.2646</v>
      </c>
      <c r="DX31">
        <v>17.55905</v>
      </c>
      <c r="DY31">
        <v>1.662555</v>
      </c>
      <c r="DZ31">
        <v>1.582854</v>
      </c>
      <c r="EA31">
        <v>14.55116</v>
      </c>
      <c r="EB31">
        <v>13.79287</v>
      </c>
      <c r="EC31">
        <v>0.0100011</v>
      </c>
      <c r="ED31">
        <v>0</v>
      </c>
      <c r="EE31">
        <v>0</v>
      </c>
      <c r="EF31">
        <v>0</v>
      </c>
      <c r="EG31">
        <v>814.125</v>
      </c>
      <c r="EH31">
        <v>0.0100011</v>
      </c>
      <c r="EI31">
        <v>-2.705</v>
      </c>
      <c r="EJ31">
        <v>-2.05</v>
      </c>
      <c r="EK31">
        <v>34.99980000000001</v>
      </c>
      <c r="EL31">
        <v>39.7811</v>
      </c>
      <c r="EM31">
        <v>37.1186</v>
      </c>
      <c r="EN31">
        <v>39.7934</v>
      </c>
      <c r="EO31">
        <v>37.4374</v>
      </c>
      <c r="EP31">
        <v>0</v>
      </c>
      <c r="EQ31">
        <v>0</v>
      </c>
      <c r="ER31">
        <v>0</v>
      </c>
      <c r="ES31">
        <v>1658962389.3</v>
      </c>
      <c r="ET31">
        <v>0</v>
      </c>
      <c r="EU31">
        <v>815.5959999999999</v>
      </c>
      <c r="EV31">
        <v>-8.019230847539186</v>
      </c>
      <c r="EW31">
        <v>-14.87692314134781</v>
      </c>
      <c r="EX31">
        <v>-2.722</v>
      </c>
      <c r="EY31">
        <v>15</v>
      </c>
      <c r="EZ31">
        <v>0</v>
      </c>
      <c r="FA31" t="s">
        <v>419</v>
      </c>
      <c r="FB31">
        <v>1655239120</v>
      </c>
      <c r="FC31">
        <v>1655239135</v>
      </c>
      <c r="FD31">
        <v>0</v>
      </c>
      <c r="FE31">
        <v>-0.075</v>
      </c>
      <c r="FF31">
        <v>-0.027</v>
      </c>
      <c r="FG31">
        <v>1.986</v>
      </c>
      <c r="FH31">
        <v>0.139</v>
      </c>
      <c r="FI31">
        <v>420</v>
      </c>
      <c r="FJ31">
        <v>22</v>
      </c>
      <c r="FK31">
        <v>0.12</v>
      </c>
      <c r="FL31">
        <v>0.02</v>
      </c>
      <c r="FM31">
        <v>3.190033414634146</v>
      </c>
      <c r="FN31">
        <v>-0.898461324041814</v>
      </c>
      <c r="FO31">
        <v>0.0929624869690039</v>
      </c>
      <c r="FP31">
        <v>0</v>
      </c>
      <c r="FQ31">
        <v>814.8970588235293</v>
      </c>
      <c r="FR31">
        <v>7.932773066364136</v>
      </c>
      <c r="FS31">
        <v>4.430773753574348</v>
      </c>
      <c r="FT31">
        <v>0</v>
      </c>
      <c r="FU31">
        <v>0.8732905365853659</v>
      </c>
      <c r="FV31">
        <v>0.1048829059233456</v>
      </c>
      <c r="FW31">
        <v>0.01092421476130439</v>
      </c>
      <c r="FX31">
        <v>0</v>
      </c>
      <c r="FY31">
        <v>0</v>
      </c>
      <c r="FZ31">
        <v>3</v>
      </c>
      <c r="GA31" t="s">
        <v>453</v>
      </c>
      <c r="GB31">
        <v>2.98083</v>
      </c>
      <c r="GC31">
        <v>2.72841</v>
      </c>
      <c r="GD31">
        <v>0.0862676</v>
      </c>
      <c r="GE31">
        <v>0.08665490000000001</v>
      </c>
      <c r="GF31">
        <v>0.0892</v>
      </c>
      <c r="GG31">
        <v>0.0868058</v>
      </c>
      <c r="GH31">
        <v>27451.7</v>
      </c>
      <c r="GI31">
        <v>27025</v>
      </c>
      <c r="GJ31">
        <v>30568</v>
      </c>
      <c r="GK31">
        <v>29829.9</v>
      </c>
      <c r="GL31">
        <v>38417.7</v>
      </c>
      <c r="GM31">
        <v>35870.7</v>
      </c>
      <c r="GN31">
        <v>46755.1</v>
      </c>
      <c r="GO31">
        <v>44365.2</v>
      </c>
      <c r="GP31">
        <v>1.8874</v>
      </c>
      <c r="GQ31">
        <v>1.8538</v>
      </c>
      <c r="GR31">
        <v>0.0484288</v>
      </c>
      <c r="GS31">
        <v>0</v>
      </c>
      <c r="GT31">
        <v>24.162</v>
      </c>
      <c r="GU31">
        <v>999.9</v>
      </c>
      <c r="GV31">
        <v>47.1</v>
      </c>
      <c r="GW31">
        <v>31.9</v>
      </c>
      <c r="GX31">
        <v>24.809</v>
      </c>
      <c r="GY31">
        <v>63.2052</v>
      </c>
      <c r="GZ31">
        <v>24.9679</v>
      </c>
      <c r="HA31">
        <v>1</v>
      </c>
      <c r="HB31">
        <v>-0.122228</v>
      </c>
      <c r="HC31">
        <v>-0.316503</v>
      </c>
      <c r="HD31">
        <v>20.213</v>
      </c>
      <c r="HE31">
        <v>5.2405</v>
      </c>
      <c r="HF31">
        <v>11.968</v>
      </c>
      <c r="HG31">
        <v>4.9731</v>
      </c>
      <c r="HH31">
        <v>3.291</v>
      </c>
      <c r="HI31">
        <v>8967.4</v>
      </c>
      <c r="HJ31">
        <v>9999</v>
      </c>
      <c r="HK31">
        <v>9999</v>
      </c>
      <c r="HL31">
        <v>291.9</v>
      </c>
      <c r="HM31">
        <v>4.9729</v>
      </c>
      <c r="HN31">
        <v>1.87729</v>
      </c>
      <c r="HO31">
        <v>1.87546</v>
      </c>
      <c r="HP31">
        <v>1.87821</v>
      </c>
      <c r="HQ31">
        <v>1.87497</v>
      </c>
      <c r="HR31">
        <v>1.87854</v>
      </c>
      <c r="HS31">
        <v>1.87561</v>
      </c>
      <c r="HT31">
        <v>1.87677</v>
      </c>
      <c r="HU31">
        <v>0</v>
      </c>
      <c r="HV31">
        <v>0</v>
      </c>
      <c r="HW31">
        <v>0</v>
      </c>
      <c r="HX31">
        <v>0</v>
      </c>
      <c r="HY31" t="s">
        <v>421</v>
      </c>
      <c r="HZ31" t="s">
        <v>422</v>
      </c>
      <c r="IA31" t="s">
        <v>423</v>
      </c>
      <c r="IB31" t="s">
        <v>423</v>
      </c>
      <c r="IC31" t="s">
        <v>423</v>
      </c>
      <c r="ID31" t="s">
        <v>423</v>
      </c>
      <c r="IE31">
        <v>0</v>
      </c>
      <c r="IF31">
        <v>100</v>
      </c>
      <c r="IG31">
        <v>100</v>
      </c>
      <c r="IH31">
        <v>2.661</v>
      </c>
      <c r="II31">
        <v>0.201</v>
      </c>
      <c r="IJ31">
        <v>1.541952822118649</v>
      </c>
      <c r="IK31">
        <v>0.003202726084708442</v>
      </c>
      <c r="IL31">
        <v>-1.448271390364826E-06</v>
      </c>
      <c r="IM31">
        <v>3.765748828769889E-10</v>
      </c>
      <c r="IN31">
        <v>-0.02072656761999695</v>
      </c>
      <c r="IO31">
        <v>0.006539777670035186</v>
      </c>
      <c r="IP31">
        <v>0.0002256768223539976</v>
      </c>
      <c r="IQ31">
        <v>4.51151419958819E-06</v>
      </c>
      <c r="IR31">
        <v>-0</v>
      </c>
      <c r="IS31">
        <v>2097</v>
      </c>
      <c r="IT31">
        <v>1</v>
      </c>
      <c r="IU31">
        <v>27</v>
      </c>
      <c r="IV31">
        <v>62054.5</v>
      </c>
      <c r="IW31">
        <v>62054.2</v>
      </c>
      <c r="IX31">
        <v>1.09741</v>
      </c>
      <c r="IY31">
        <v>2.54395</v>
      </c>
      <c r="IZ31">
        <v>1.39893</v>
      </c>
      <c r="JA31">
        <v>2.34375</v>
      </c>
      <c r="JB31">
        <v>1.44897</v>
      </c>
      <c r="JC31">
        <v>2.3645</v>
      </c>
      <c r="JD31">
        <v>36.9556</v>
      </c>
      <c r="JE31">
        <v>24.105</v>
      </c>
      <c r="JF31">
        <v>18</v>
      </c>
      <c r="JG31">
        <v>488.945</v>
      </c>
      <c r="JH31">
        <v>439.177</v>
      </c>
      <c r="JI31">
        <v>25.0002</v>
      </c>
      <c r="JJ31">
        <v>25.4516</v>
      </c>
      <c r="JK31">
        <v>30.0001</v>
      </c>
      <c r="JL31">
        <v>25.2872</v>
      </c>
      <c r="JM31">
        <v>25.3669</v>
      </c>
      <c r="JN31">
        <v>22.0065</v>
      </c>
      <c r="JO31">
        <v>34.6332</v>
      </c>
      <c r="JP31">
        <v>0</v>
      </c>
      <c r="JQ31">
        <v>25</v>
      </c>
      <c r="JR31">
        <v>420.242</v>
      </c>
      <c r="JS31">
        <v>17.6192</v>
      </c>
      <c r="JT31">
        <v>101.047</v>
      </c>
      <c r="JU31">
        <v>102.011</v>
      </c>
    </row>
    <row r="32" spans="1:281">
      <c r="A32">
        <v>16</v>
      </c>
      <c r="B32">
        <v>1658962394.5</v>
      </c>
      <c r="C32">
        <v>277.4000000953674</v>
      </c>
      <c r="D32" t="s">
        <v>456</v>
      </c>
      <c r="E32" t="s">
        <v>457</v>
      </c>
      <c r="F32">
        <v>5</v>
      </c>
      <c r="G32" t="s">
        <v>415</v>
      </c>
      <c r="H32" t="s">
        <v>449</v>
      </c>
      <c r="I32">
        <v>1658962392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427.7068112360726</v>
      </c>
      <c r="AK32">
        <v>431.1568424242423</v>
      </c>
      <c r="AL32">
        <v>-0.02321233148738414</v>
      </c>
      <c r="AM32">
        <v>65.00378331118732</v>
      </c>
      <c r="AN32">
        <f>(AP32 - AO32 + DI32*1E3/(8.314*(DK32+273.15)) * AR32/DH32 * AQ32) * DH32/(100*CV32) * 1000/(1000 - AP32)</f>
        <v>0</v>
      </c>
      <c r="AO32">
        <v>17.55855266147799</v>
      </c>
      <c r="AP32">
        <v>18.44503454545454</v>
      </c>
      <c r="AQ32">
        <v>7.268461995740078E-05</v>
      </c>
      <c r="AR32">
        <v>81.46491851824045</v>
      </c>
      <c r="AS32">
        <v>1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417</v>
      </c>
      <c r="AY32" t="s">
        <v>417</v>
      </c>
      <c r="AZ32">
        <v>0</v>
      </c>
      <c r="BA32">
        <v>0</v>
      </c>
      <c r="BB32">
        <f>1-AZ32/BA32</f>
        <v>0</v>
      </c>
      <c r="BC32">
        <v>0</v>
      </c>
      <c r="BD32" t="s">
        <v>417</v>
      </c>
      <c r="BE32" t="s">
        <v>417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417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6</v>
      </c>
      <c r="CW32">
        <v>0.5</v>
      </c>
      <c r="CX32" t="s">
        <v>418</v>
      </c>
      <c r="CY32">
        <v>2</v>
      </c>
      <c r="CZ32" t="b">
        <v>1</v>
      </c>
      <c r="DA32">
        <v>1658962392</v>
      </c>
      <c r="DB32">
        <v>423.2506666666666</v>
      </c>
      <c r="DC32">
        <v>420.2056666666667</v>
      </c>
      <c r="DD32">
        <v>18.44503333333333</v>
      </c>
      <c r="DE32">
        <v>17.5582</v>
      </c>
      <c r="DF32">
        <v>420.5897777777778</v>
      </c>
      <c r="DG32">
        <v>18.24395555555556</v>
      </c>
      <c r="DH32">
        <v>500.0845555555556</v>
      </c>
      <c r="DI32">
        <v>90.1448</v>
      </c>
      <c r="DJ32">
        <v>0.09999026666666667</v>
      </c>
      <c r="DK32">
        <v>25.59212222222222</v>
      </c>
      <c r="DL32">
        <v>24.95571111111111</v>
      </c>
      <c r="DM32">
        <v>999.9000000000001</v>
      </c>
      <c r="DN32">
        <v>0</v>
      </c>
      <c r="DO32">
        <v>0</v>
      </c>
      <c r="DP32">
        <v>10015.12222222222</v>
      </c>
      <c r="DQ32">
        <v>0</v>
      </c>
      <c r="DR32">
        <v>0.717133</v>
      </c>
      <c r="DS32">
        <v>3.044952222222222</v>
      </c>
      <c r="DT32">
        <v>431.2041111111111</v>
      </c>
      <c r="DU32">
        <v>427.7154444444444</v>
      </c>
      <c r="DV32">
        <v>0.8868375555555557</v>
      </c>
      <c r="DW32">
        <v>420.2056666666667</v>
      </c>
      <c r="DX32">
        <v>17.5582</v>
      </c>
      <c r="DY32">
        <v>1.662723333333333</v>
      </c>
      <c r="DZ32">
        <v>1.58278</v>
      </c>
      <c r="EA32">
        <v>14.55274444444444</v>
      </c>
      <c r="EB32">
        <v>13.79217777777778</v>
      </c>
      <c r="EC32">
        <v>0.0100011</v>
      </c>
      <c r="ED32">
        <v>0</v>
      </c>
      <c r="EE32">
        <v>0</v>
      </c>
      <c r="EF32">
        <v>0</v>
      </c>
      <c r="EG32">
        <v>815.0333333333333</v>
      </c>
      <c r="EH32">
        <v>0.0100011</v>
      </c>
      <c r="EI32">
        <v>-0.6277777777777779</v>
      </c>
      <c r="EJ32">
        <v>-0.8777777777777777</v>
      </c>
      <c r="EK32">
        <v>35.03444444444445</v>
      </c>
      <c r="EL32">
        <v>39.60388888888889</v>
      </c>
      <c r="EM32">
        <v>37.01366666666667</v>
      </c>
      <c r="EN32">
        <v>39.52755555555556</v>
      </c>
      <c r="EO32">
        <v>37.34700000000001</v>
      </c>
      <c r="EP32">
        <v>0</v>
      </c>
      <c r="EQ32">
        <v>0</v>
      </c>
      <c r="ER32">
        <v>0</v>
      </c>
      <c r="ES32">
        <v>1658962394.7</v>
      </c>
      <c r="ET32">
        <v>0</v>
      </c>
      <c r="EU32">
        <v>814.7538461538461</v>
      </c>
      <c r="EV32">
        <v>-5.921367446290703</v>
      </c>
      <c r="EW32">
        <v>1.634187947728707</v>
      </c>
      <c r="EX32">
        <v>-2.480769230769231</v>
      </c>
      <c r="EY32">
        <v>15</v>
      </c>
      <c r="EZ32">
        <v>0</v>
      </c>
      <c r="FA32" t="s">
        <v>419</v>
      </c>
      <c r="FB32">
        <v>1655239120</v>
      </c>
      <c r="FC32">
        <v>1655239135</v>
      </c>
      <c r="FD32">
        <v>0</v>
      </c>
      <c r="FE32">
        <v>-0.075</v>
      </c>
      <c r="FF32">
        <v>-0.027</v>
      </c>
      <c r="FG32">
        <v>1.986</v>
      </c>
      <c r="FH32">
        <v>0.139</v>
      </c>
      <c r="FI32">
        <v>420</v>
      </c>
      <c r="FJ32">
        <v>22</v>
      </c>
      <c r="FK32">
        <v>0.12</v>
      </c>
      <c r="FL32">
        <v>0.02</v>
      </c>
      <c r="FM32">
        <v>3.133266</v>
      </c>
      <c r="FN32">
        <v>-0.8067401876172697</v>
      </c>
      <c r="FO32">
        <v>0.08340579907296612</v>
      </c>
      <c r="FP32">
        <v>0</v>
      </c>
      <c r="FQ32">
        <v>815.5985294117646</v>
      </c>
      <c r="FR32">
        <v>-6.474408011528078</v>
      </c>
      <c r="FS32">
        <v>4.502000948828492</v>
      </c>
      <c r="FT32">
        <v>0</v>
      </c>
      <c r="FU32">
        <v>0.8803906000000001</v>
      </c>
      <c r="FV32">
        <v>0.0581554671669777</v>
      </c>
      <c r="FW32">
        <v>0.005855884829810096</v>
      </c>
      <c r="FX32">
        <v>1</v>
      </c>
      <c r="FY32">
        <v>1</v>
      </c>
      <c r="FZ32">
        <v>3</v>
      </c>
      <c r="GA32" t="s">
        <v>450</v>
      </c>
      <c r="GB32">
        <v>2.98102</v>
      </c>
      <c r="GC32">
        <v>2.72846</v>
      </c>
      <c r="GD32">
        <v>0.08625720000000001</v>
      </c>
      <c r="GE32">
        <v>0.08665639999999999</v>
      </c>
      <c r="GF32">
        <v>0.08920649999999999</v>
      </c>
      <c r="GG32">
        <v>0.0868013</v>
      </c>
      <c r="GH32">
        <v>27451.3</v>
      </c>
      <c r="GI32">
        <v>27024.8</v>
      </c>
      <c r="GJ32">
        <v>30567.3</v>
      </c>
      <c r="GK32">
        <v>29829.8</v>
      </c>
      <c r="GL32">
        <v>38416.6</v>
      </c>
      <c r="GM32">
        <v>35870.7</v>
      </c>
      <c r="GN32">
        <v>46754.1</v>
      </c>
      <c r="GO32">
        <v>44364.9</v>
      </c>
      <c r="GP32">
        <v>1.8875</v>
      </c>
      <c r="GQ32">
        <v>1.85365</v>
      </c>
      <c r="GR32">
        <v>0.0482798</v>
      </c>
      <c r="GS32">
        <v>0</v>
      </c>
      <c r="GT32">
        <v>24.1625</v>
      </c>
      <c r="GU32">
        <v>999.9</v>
      </c>
      <c r="GV32">
        <v>47.1</v>
      </c>
      <c r="GW32">
        <v>31.9</v>
      </c>
      <c r="GX32">
        <v>24.8083</v>
      </c>
      <c r="GY32">
        <v>62.9152</v>
      </c>
      <c r="GZ32">
        <v>24.7917</v>
      </c>
      <c r="HA32">
        <v>1</v>
      </c>
      <c r="HB32">
        <v>-0.122017</v>
      </c>
      <c r="HC32">
        <v>-0.315953</v>
      </c>
      <c r="HD32">
        <v>20.2132</v>
      </c>
      <c r="HE32">
        <v>5.2402</v>
      </c>
      <c r="HF32">
        <v>11.968</v>
      </c>
      <c r="HG32">
        <v>4.97305</v>
      </c>
      <c r="HH32">
        <v>3.291</v>
      </c>
      <c r="HI32">
        <v>8967.4</v>
      </c>
      <c r="HJ32">
        <v>9999</v>
      </c>
      <c r="HK32">
        <v>9999</v>
      </c>
      <c r="HL32">
        <v>291.9</v>
      </c>
      <c r="HM32">
        <v>4.9729</v>
      </c>
      <c r="HN32">
        <v>1.87729</v>
      </c>
      <c r="HO32">
        <v>1.87545</v>
      </c>
      <c r="HP32">
        <v>1.8782</v>
      </c>
      <c r="HQ32">
        <v>1.87497</v>
      </c>
      <c r="HR32">
        <v>1.87854</v>
      </c>
      <c r="HS32">
        <v>1.87561</v>
      </c>
      <c r="HT32">
        <v>1.87674</v>
      </c>
      <c r="HU32">
        <v>0</v>
      </c>
      <c r="HV32">
        <v>0</v>
      </c>
      <c r="HW32">
        <v>0</v>
      </c>
      <c r="HX32">
        <v>0</v>
      </c>
      <c r="HY32" t="s">
        <v>421</v>
      </c>
      <c r="HZ32" t="s">
        <v>422</v>
      </c>
      <c r="IA32" t="s">
        <v>423</v>
      </c>
      <c r="IB32" t="s">
        <v>423</v>
      </c>
      <c r="IC32" t="s">
        <v>423</v>
      </c>
      <c r="ID32" t="s">
        <v>423</v>
      </c>
      <c r="IE32">
        <v>0</v>
      </c>
      <c r="IF32">
        <v>100</v>
      </c>
      <c r="IG32">
        <v>100</v>
      </c>
      <c r="IH32">
        <v>2.661</v>
      </c>
      <c r="II32">
        <v>0.2011</v>
      </c>
      <c r="IJ32">
        <v>1.541952822118649</v>
      </c>
      <c r="IK32">
        <v>0.003202726084708442</v>
      </c>
      <c r="IL32">
        <v>-1.448271390364826E-06</v>
      </c>
      <c r="IM32">
        <v>3.765748828769889E-10</v>
      </c>
      <c r="IN32">
        <v>-0.02072656761999695</v>
      </c>
      <c r="IO32">
        <v>0.006539777670035186</v>
      </c>
      <c r="IP32">
        <v>0.0002256768223539976</v>
      </c>
      <c r="IQ32">
        <v>4.51151419958819E-06</v>
      </c>
      <c r="IR32">
        <v>-0</v>
      </c>
      <c r="IS32">
        <v>2097</v>
      </c>
      <c r="IT32">
        <v>1</v>
      </c>
      <c r="IU32">
        <v>27</v>
      </c>
      <c r="IV32">
        <v>62054.6</v>
      </c>
      <c r="IW32">
        <v>62054.3</v>
      </c>
      <c r="IX32">
        <v>1.09863</v>
      </c>
      <c r="IY32">
        <v>2.55859</v>
      </c>
      <c r="IZ32">
        <v>1.39893</v>
      </c>
      <c r="JA32">
        <v>2.34375</v>
      </c>
      <c r="JB32">
        <v>1.44897</v>
      </c>
      <c r="JC32">
        <v>2.39136</v>
      </c>
      <c r="JD32">
        <v>36.9794</v>
      </c>
      <c r="JE32">
        <v>24.0963</v>
      </c>
      <c r="JF32">
        <v>18</v>
      </c>
      <c r="JG32">
        <v>488.999</v>
      </c>
      <c r="JH32">
        <v>439.086</v>
      </c>
      <c r="JI32">
        <v>25.0001</v>
      </c>
      <c r="JJ32">
        <v>25.4516</v>
      </c>
      <c r="JK32">
        <v>30.0001</v>
      </c>
      <c r="JL32">
        <v>25.2872</v>
      </c>
      <c r="JM32">
        <v>25.3669</v>
      </c>
      <c r="JN32">
        <v>22.0072</v>
      </c>
      <c r="JO32">
        <v>34.6332</v>
      </c>
      <c r="JP32">
        <v>0</v>
      </c>
      <c r="JQ32">
        <v>25</v>
      </c>
      <c r="JR32">
        <v>420.242</v>
      </c>
      <c r="JS32">
        <v>17.6261</v>
      </c>
      <c r="JT32">
        <v>101.045</v>
      </c>
      <c r="JU32">
        <v>102.01</v>
      </c>
    </row>
    <row r="33" spans="1:281">
      <c r="A33">
        <v>17</v>
      </c>
      <c r="B33">
        <v>1658962399.5</v>
      </c>
      <c r="C33">
        <v>282.4000000953674</v>
      </c>
      <c r="D33" t="s">
        <v>458</v>
      </c>
      <c r="E33" t="s">
        <v>459</v>
      </c>
      <c r="F33">
        <v>5</v>
      </c>
      <c r="G33" t="s">
        <v>415</v>
      </c>
      <c r="H33" t="s">
        <v>449</v>
      </c>
      <c r="I33">
        <v>1658962396.7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427.7475579724687</v>
      </c>
      <c r="AK33">
        <v>431.112812121212</v>
      </c>
      <c r="AL33">
        <v>-0.001569536731684449</v>
      </c>
      <c r="AM33">
        <v>65.00378331118732</v>
      </c>
      <c r="AN33">
        <f>(AP33 - AO33 + DI33*1E3/(8.314*(DK33+273.15)) * AR33/DH33 * AQ33) * DH33/(100*CV33) * 1000/(1000 - AP33)</f>
        <v>0</v>
      </c>
      <c r="AO33">
        <v>17.55705009807822</v>
      </c>
      <c r="AP33">
        <v>18.44559999999998</v>
      </c>
      <c r="AQ33">
        <v>2.622853884626062E-05</v>
      </c>
      <c r="AR33">
        <v>81.46491851824045</v>
      </c>
      <c r="AS33">
        <v>1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417</v>
      </c>
      <c r="AY33" t="s">
        <v>417</v>
      </c>
      <c r="AZ33">
        <v>0</v>
      </c>
      <c r="BA33">
        <v>0</v>
      </c>
      <c r="BB33">
        <f>1-AZ33/BA33</f>
        <v>0</v>
      </c>
      <c r="BC33">
        <v>0</v>
      </c>
      <c r="BD33" t="s">
        <v>417</v>
      </c>
      <c r="BE33" t="s">
        <v>417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417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6</v>
      </c>
      <c r="CW33">
        <v>0.5</v>
      </c>
      <c r="CX33" t="s">
        <v>418</v>
      </c>
      <c r="CY33">
        <v>2</v>
      </c>
      <c r="CZ33" t="b">
        <v>1</v>
      </c>
      <c r="DA33">
        <v>1658962396.7</v>
      </c>
      <c r="DB33">
        <v>423.1717</v>
      </c>
      <c r="DC33">
        <v>420.2411999999999</v>
      </c>
      <c r="DD33">
        <v>18.44514</v>
      </c>
      <c r="DE33">
        <v>17.55693</v>
      </c>
      <c r="DF33">
        <v>420.5111</v>
      </c>
      <c r="DG33">
        <v>18.24404</v>
      </c>
      <c r="DH33">
        <v>500.0941000000001</v>
      </c>
      <c r="DI33">
        <v>90.14455</v>
      </c>
      <c r="DJ33">
        <v>0.10001186</v>
      </c>
      <c r="DK33">
        <v>25.59407</v>
      </c>
      <c r="DL33">
        <v>24.95674</v>
      </c>
      <c r="DM33">
        <v>999.9</v>
      </c>
      <c r="DN33">
        <v>0</v>
      </c>
      <c r="DO33">
        <v>0</v>
      </c>
      <c r="DP33">
        <v>10000.128</v>
      </c>
      <c r="DQ33">
        <v>0</v>
      </c>
      <c r="DR33">
        <v>0.7171330000000001</v>
      </c>
      <c r="DS33">
        <v>2.930591</v>
      </c>
      <c r="DT33">
        <v>431.1238</v>
      </c>
      <c r="DU33">
        <v>427.7511</v>
      </c>
      <c r="DV33">
        <v>0.8882095</v>
      </c>
      <c r="DW33">
        <v>420.2411999999999</v>
      </c>
      <c r="DX33">
        <v>17.55693</v>
      </c>
      <c r="DY33">
        <v>1.662728</v>
      </c>
      <c r="DZ33">
        <v>1.582662</v>
      </c>
      <c r="EA33">
        <v>14.55277</v>
      </c>
      <c r="EB33">
        <v>13.79102</v>
      </c>
      <c r="EC33">
        <v>0.0100011</v>
      </c>
      <c r="ED33">
        <v>0</v>
      </c>
      <c r="EE33">
        <v>0</v>
      </c>
      <c r="EF33">
        <v>0</v>
      </c>
      <c r="EG33">
        <v>813.6700000000001</v>
      </c>
      <c r="EH33">
        <v>0.0100011</v>
      </c>
      <c r="EI33">
        <v>1.74</v>
      </c>
      <c r="EJ33">
        <v>-0.615</v>
      </c>
      <c r="EK33">
        <v>35.38099999999999</v>
      </c>
      <c r="EL33">
        <v>39.4872</v>
      </c>
      <c r="EM33">
        <v>36.8997</v>
      </c>
      <c r="EN33">
        <v>39.3246</v>
      </c>
      <c r="EO33">
        <v>37.2996</v>
      </c>
      <c r="EP33">
        <v>0</v>
      </c>
      <c r="EQ33">
        <v>0</v>
      </c>
      <c r="ER33">
        <v>0</v>
      </c>
      <c r="ES33">
        <v>1658962399.5</v>
      </c>
      <c r="ET33">
        <v>0</v>
      </c>
      <c r="EU33">
        <v>814.3653846153846</v>
      </c>
      <c r="EV33">
        <v>9.405128302657397</v>
      </c>
      <c r="EW33">
        <v>19.73162388806566</v>
      </c>
      <c r="EX33">
        <v>-1.186538461538461</v>
      </c>
      <c r="EY33">
        <v>15</v>
      </c>
      <c r="EZ33">
        <v>0</v>
      </c>
      <c r="FA33" t="s">
        <v>419</v>
      </c>
      <c r="FB33">
        <v>1655239120</v>
      </c>
      <c r="FC33">
        <v>1655239135</v>
      </c>
      <c r="FD33">
        <v>0</v>
      </c>
      <c r="FE33">
        <v>-0.075</v>
      </c>
      <c r="FF33">
        <v>-0.027</v>
      </c>
      <c r="FG33">
        <v>1.986</v>
      </c>
      <c r="FH33">
        <v>0.139</v>
      </c>
      <c r="FI33">
        <v>420</v>
      </c>
      <c r="FJ33">
        <v>22</v>
      </c>
      <c r="FK33">
        <v>0.12</v>
      </c>
      <c r="FL33">
        <v>0.02</v>
      </c>
      <c r="FM33">
        <v>3.070445853658537</v>
      </c>
      <c r="FN33">
        <v>-0.9299096864111518</v>
      </c>
      <c r="FO33">
        <v>0.09674362604517583</v>
      </c>
      <c r="FP33">
        <v>0</v>
      </c>
      <c r="FQ33">
        <v>814.95</v>
      </c>
      <c r="FR33">
        <v>-12.42322382746174</v>
      </c>
      <c r="FS33">
        <v>4.424081825644738</v>
      </c>
      <c r="FT33">
        <v>0</v>
      </c>
      <c r="FU33">
        <v>0.8839569268292684</v>
      </c>
      <c r="FV33">
        <v>0.03632458536585127</v>
      </c>
      <c r="FW33">
        <v>0.003708598344061123</v>
      </c>
      <c r="FX33">
        <v>1</v>
      </c>
      <c r="FY33">
        <v>1</v>
      </c>
      <c r="FZ33">
        <v>3</v>
      </c>
      <c r="GA33" t="s">
        <v>450</v>
      </c>
      <c r="GB33">
        <v>2.98072</v>
      </c>
      <c r="GC33">
        <v>2.72841</v>
      </c>
      <c r="GD33">
        <v>0.08624850000000001</v>
      </c>
      <c r="GE33">
        <v>0.0866561</v>
      </c>
      <c r="GF33">
        <v>0.0892033</v>
      </c>
      <c r="GG33">
        <v>0.0867943</v>
      </c>
      <c r="GH33">
        <v>27451.9</v>
      </c>
      <c r="GI33">
        <v>27025</v>
      </c>
      <c r="GJ33">
        <v>30567.6</v>
      </c>
      <c r="GK33">
        <v>29829.9</v>
      </c>
      <c r="GL33">
        <v>38417.1</v>
      </c>
      <c r="GM33">
        <v>35871</v>
      </c>
      <c r="GN33">
        <v>46754.6</v>
      </c>
      <c r="GO33">
        <v>44365</v>
      </c>
      <c r="GP33">
        <v>1.8874</v>
      </c>
      <c r="GQ33">
        <v>1.8539</v>
      </c>
      <c r="GR33">
        <v>0.0481308</v>
      </c>
      <c r="GS33">
        <v>0</v>
      </c>
      <c r="GT33">
        <v>24.1644</v>
      </c>
      <c r="GU33">
        <v>999.9</v>
      </c>
      <c r="GV33">
        <v>47.1</v>
      </c>
      <c r="GW33">
        <v>31.9</v>
      </c>
      <c r="GX33">
        <v>24.8089</v>
      </c>
      <c r="GY33">
        <v>63.1052</v>
      </c>
      <c r="GZ33">
        <v>24.9679</v>
      </c>
      <c r="HA33">
        <v>1</v>
      </c>
      <c r="HB33">
        <v>-0.12237</v>
      </c>
      <c r="HC33">
        <v>-0.315498</v>
      </c>
      <c r="HD33">
        <v>20.2131</v>
      </c>
      <c r="HE33">
        <v>5.24005</v>
      </c>
      <c r="HF33">
        <v>11.968</v>
      </c>
      <c r="HG33">
        <v>4.97305</v>
      </c>
      <c r="HH33">
        <v>3.291</v>
      </c>
      <c r="HI33">
        <v>8967.6</v>
      </c>
      <c r="HJ33">
        <v>9999</v>
      </c>
      <c r="HK33">
        <v>9999</v>
      </c>
      <c r="HL33">
        <v>291.9</v>
      </c>
      <c r="HM33">
        <v>4.9729</v>
      </c>
      <c r="HN33">
        <v>1.87729</v>
      </c>
      <c r="HO33">
        <v>1.87543</v>
      </c>
      <c r="HP33">
        <v>1.8782</v>
      </c>
      <c r="HQ33">
        <v>1.87493</v>
      </c>
      <c r="HR33">
        <v>1.87852</v>
      </c>
      <c r="HS33">
        <v>1.87561</v>
      </c>
      <c r="HT33">
        <v>1.87675</v>
      </c>
      <c r="HU33">
        <v>0</v>
      </c>
      <c r="HV33">
        <v>0</v>
      </c>
      <c r="HW33">
        <v>0</v>
      </c>
      <c r="HX33">
        <v>0</v>
      </c>
      <c r="HY33" t="s">
        <v>421</v>
      </c>
      <c r="HZ33" t="s">
        <v>422</v>
      </c>
      <c r="IA33" t="s">
        <v>423</v>
      </c>
      <c r="IB33" t="s">
        <v>423</v>
      </c>
      <c r="IC33" t="s">
        <v>423</v>
      </c>
      <c r="ID33" t="s">
        <v>423</v>
      </c>
      <c r="IE33">
        <v>0</v>
      </c>
      <c r="IF33">
        <v>100</v>
      </c>
      <c r="IG33">
        <v>100</v>
      </c>
      <c r="IH33">
        <v>2.661</v>
      </c>
      <c r="II33">
        <v>0.2011</v>
      </c>
      <c r="IJ33">
        <v>1.541952822118649</v>
      </c>
      <c r="IK33">
        <v>0.003202726084708442</v>
      </c>
      <c r="IL33">
        <v>-1.448271390364826E-06</v>
      </c>
      <c r="IM33">
        <v>3.765748828769889E-10</v>
      </c>
      <c r="IN33">
        <v>-0.02072656761999695</v>
      </c>
      <c r="IO33">
        <v>0.006539777670035186</v>
      </c>
      <c r="IP33">
        <v>0.0002256768223539976</v>
      </c>
      <c r="IQ33">
        <v>4.51151419958819E-06</v>
      </c>
      <c r="IR33">
        <v>-0</v>
      </c>
      <c r="IS33">
        <v>2097</v>
      </c>
      <c r="IT33">
        <v>1</v>
      </c>
      <c r="IU33">
        <v>27</v>
      </c>
      <c r="IV33">
        <v>62054.7</v>
      </c>
      <c r="IW33">
        <v>62054.4</v>
      </c>
      <c r="IX33">
        <v>1.09741</v>
      </c>
      <c r="IY33">
        <v>2.54395</v>
      </c>
      <c r="IZ33">
        <v>1.39893</v>
      </c>
      <c r="JA33">
        <v>2.34375</v>
      </c>
      <c r="JB33">
        <v>1.44897</v>
      </c>
      <c r="JC33">
        <v>2.46338</v>
      </c>
      <c r="JD33">
        <v>36.9794</v>
      </c>
      <c r="JE33">
        <v>24.105</v>
      </c>
      <c r="JF33">
        <v>18</v>
      </c>
      <c r="JG33">
        <v>488.945</v>
      </c>
      <c r="JH33">
        <v>439.237</v>
      </c>
      <c r="JI33">
        <v>25.0001</v>
      </c>
      <c r="JJ33">
        <v>25.45</v>
      </c>
      <c r="JK33">
        <v>30.0001</v>
      </c>
      <c r="JL33">
        <v>25.2872</v>
      </c>
      <c r="JM33">
        <v>25.3669</v>
      </c>
      <c r="JN33">
        <v>22.0054</v>
      </c>
      <c r="JO33">
        <v>34.3453</v>
      </c>
      <c r="JP33">
        <v>0</v>
      </c>
      <c r="JQ33">
        <v>25</v>
      </c>
      <c r="JR33">
        <v>420.242</v>
      </c>
      <c r="JS33">
        <v>17.636</v>
      </c>
      <c r="JT33">
        <v>101.046</v>
      </c>
      <c r="JU33">
        <v>102.011</v>
      </c>
    </row>
    <row r="34" spans="1:281">
      <c r="A34">
        <v>18</v>
      </c>
      <c r="B34">
        <v>1658962404.5</v>
      </c>
      <c r="C34">
        <v>287.4000000953674</v>
      </c>
      <c r="D34" t="s">
        <v>460</v>
      </c>
      <c r="E34" t="s">
        <v>461</v>
      </c>
      <c r="F34">
        <v>5</v>
      </c>
      <c r="G34" t="s">
        <v>415</v>
      </c>
      <c r="H34" t="s">
        <v>449</v>
      </c>
      <c r="I34">
        <v>1658962402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427.7552969709374</v>
      </c>
      <c r="AK34">
        <v>431.0321333333333</v>
      </c>
      <c r="AL34">
        <v>-0.02349648683844908</v>
      </c>
      <c r="AM34">
        <v>65.00378331118732</v>
      </c>
      <c r="AN34">
        <f>(AP34 - AO34 + DI34*1E3/(8.314*(DK34+273.15)) * AR34/DH34 * AQ34) * DH34/(100*CV34) * 1000/(1000 - AP34)</f>
        <v>0</v>
      </c>
      <c r="AO34">
        <v>17.55893356235948</v>
      </c>
      <c r="AP34">
        <v>18.44531090909091</v>
      </c>
      <c r="AQ34">
        <v>-7.440280012079047E-05</v>
      </c>
      <c r="AR34">
        <v>81.46491851824045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417</v>
      </c>
      <c r="AY34" t="s">
        <v>417</v>
      </c>
      <c r="AZ34">
        <v>0</v>
      </c>
      <c r="BA34">
        <v>0</v>
      </c>
      <c r="BB34">
        <f>1-AZ34/BA34</f>
        <v>0</v>
      </c>
      <c r="BC34">
        <v>0</v>
      </c>
      <c r="BD34" t="s">
        <v>417</v>
      </c>
      <c r="BE34" t="s">
        <v>417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417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6</v>
      </c>
      <c r="CW34">
        <v>0.5</v>
      </c>
      <c r="CX34" t="s">
        <v>418</v>
      </c>
      <c r="CY34">
        <v>2</v>
      </c>
      <c r="CZ34" t="b">
        <v>1</v>
      </c>
      <c r="DA34">
        <v>1658962402</v>
      </c>
      <c r="DB34">
        <v>423.1293333333334</v>
      </c>
      <c r="DC34">
        <v>420.2405555555555</v>
      </c>
      <c r="DD34">
        <v>18.44438888888889</v>
      </c>
      <c r="DE34">
        <v>17.56532222222222</v>
      </c>
      <c r="DF34">
        <v>420.4688888888888</v>
      </c>
      <c r="DG34">
        <v>18.2433</v>
      </c>
      <c r="DH34">
        <v>500.0803333333333</v>
      </c>
      <c r="DI34">
        <v>90.1426</v>
      </c>
      <c r="DJ34">
        <v>0.1000147111111111</v>
      </c>
      <c r="DK34">
        <v>25.59616666666667</v>
      </c>
      <c r="DL34">
        <v>24.96398888888889</v>
      </c>
      <c r="DM34">
        <v>999.9000000000001</v>
      </c>
      <c r="DN34">
        <v>0</v>
      </c>
      <c r="DO34">
        <v>0</v>
      </c>
      <c r="DP34">
        <v>10000.82555555556</v>
      </c>
      <c r="DQ34">
        <v>0</v>
      </c>
      <c r="DR34">
        <v>0.717133</v>
      </c>
      <c r="DS34">
        <v>2.888693333333333</v>
      </c>
      <c r="DT34">
        <v>431.0802222222222</v>
      </c>
      <c r="DU34">
        <v>427.7543333333333</v>
      </c>
      <c r="DV34">
        <v>0.8790463333333334</v>
      </c>
      <c r="DW34">
        <v>420.2405555555555</v>
      </c>
      <c r="DX34">
        <v>17.56532222222222</v>
      </c>
      <c r="DY34">
        <v>1.662625555555556</v>
      </c>
      <c r="DZ34">
        <v>1.583385555555556</v>
      </c>
      <c r="EA34">
        <v>14.55181111111111</v>
      </c>
      <c r="EB34">
        <v>13.79804444444444</v>
      </c>
      <c r="EC34">
        <v>0.0100011</v>
      </c>
      <c r="ED34">
        <v>0</v>
      </c>
      <c r="EE34">
        <v>0</v>
      </c>
      <c r="EF34">
        <v>0</v>
      </c>
      <c r="EG34">
        <v>815.7055555555555</v>
      </c>
      <c r="EH34">
        <v>0.0100011</v>
      </c>
      <c r="EI34">
        <v>-1.911111111111111</v>
      </c>
      <c r="EJ34">
        <v>-1.2</v>
      </c>
      <c r="EK34">
        <v>34.93022222222222</v>
      </c>
      <c r="EL34">
        <v>39.31211111111111</v>
      </c>
      <c r="EM34">
        <v>36.79133333333333</v>
      </c>
      <c r="EN34">
        <v>39.10388888888889</v>
      </c>
      <c r="EO34">
        <v>37.18022222222222</v>
      </c>
      <c r="EP34">
        <v>0</v>
      </c>
      <c r="EQ34">
        <v>0</v>
      </c>
      <c r="ER34">
        <v>0</v>
      </c>
      <c r="ES34">
        <v>1658962404.3</v>
      </c>
      <c r="ET34">
        <v>0</v>
      </c>
      <c r="EU34">
        <v>814.9365384615384</v>
      </c>
      <c r="EV34">
        <v>11.46837602763793</v>
      </c>
      <c r="EW34">
        <v>0.3299145717136886</v>
      </c>
      <c r="EX34">
        <v>-1.290384615384615</v>
      </c>
      <c r="EY34">
        <v>15</v>
      </c>
      <c r="EZ34">
        <v>0</v>
      </c>
      <c r="FA34" t="s">
        <v>419</v>
      </c>
      <c r="FB34">
        <v>1655239120</v>
      </c>
      <c r="FC34">
        <v>1655239135</v>
      </c>
      <c r="FD34">
        <v>0</v>
      </c>
      <c r="FE34">
        <v>-0.075</v>
      </c>
      <c r="FF34">
        <v>-0.027</v>
      </c>
      <c r="FG34">
        <v>1.986</v>
      </c>
      <c r="FH34">
        <v>0.139</v>
      </c>
      <c r="FI34">
        <v>420</v>
      </c>
      <c r="FJ34">
        <v>22</v>
      </c>
      <c r="FK34">
        <v>0.12</v>
      </c>
      <c r="FL34">
        <v>0.02</v>
      </c>
      <c r="FM34">
        <v>2.983835853658537</v>
      </c>
      <c r="FN34">
        <v>-0.7560087804878096</v>
      </c>
      <c r="FO34">
        <v>0.08054989215827849</v>
      </c>
      <c r="FP34">
        <v>0</v>
      </c>
      <c r="FQ34">
        <v>814.7382352941177</v>
      </c>
      <c r="FR34">
        <v>9.425515697907882</v>
      </c>
      <c r="FS34">
        <v>4.035450605780666</v>
      </c>
      <c r="FT34">
        <v>0</v>
      </c>
      <c r="FU34">
        <v>0.8847111219512195</v>
      </c>
      <c r="FV34">
        <v>-0.01442644599303275</v>
      </c>
      <c r="FW34">
        <v>0.005544807604901349</v>
      </c>
      <c r="FX34">
        <v>1</v>
      </c>
      <c r="FY34">
        <v>1</v>
      </c>
      <c r="FZ34">
        <v>3</v>
      </c>
      <c r="GA34" t="s">
        <v>450</v>
      </c>
      <c r="GB34">
        <v>2.98087</v>
      </c>
      <c r="GC34">
        <v>2.72829</v>
      </c>
      <c r="GD34">
        <v>0.0862373</v>
      </c>
      <c r="GE34">
        <v>0.0866529</v>
      </c>
      <c r="GF34">
        <v>0.08921030000000001</v>
      </c>
      <c r="GG34">
        <v>0.0869067</v>
      </c>
      <c r="GH34">
        <v>27452.6</v>
      </c>
      <c r="GI34">
        <v>27025</v>
      </c>
      <c r="GJ34">
        <v>30568</v>
      </c>
      <c r="GK34">
        <v>29829.9</v>
      </c>
      <c r="GL34">
        <v>38417.4</v>
      </c>
      <c r="GM34">
        <v>35866.7</v>
      </c>
      <c r="GN34">
        <v>46755.2</v>
      </c>
      <c r="GO34">
        <v>44365.2</v>
      </c>
      <c r="GP34">
        <v>1.88757</v>
      </c>
      <c r="GQ34">
        <v>1.85392</v>
      </c>
      <c r="GR34">
        <v>0.048615</v>
      </c>
      <c r="GS34">
        <v>0</v>
      </c>
      <c r="GT34">
        <v>24.1665</v>
      </c>
      <c r="GU34">
        <v>999.9</v>
      </c>
      <c r="GV34">
        <v>47.1</v>
      </c>
      <c r="GW34">
        <v>31.9</v>
      </c>
      <c r="GX34">
        <v>24.8102</v>
      </c>
      <c r="GY34">
        <v>63.3252</v>
      </c>
      <c r="GZ34">
        <v>24.7596</v>
      </c>
      <c r="HA34">
        <v>1</v>
      </c>
      <c r="HB34">
        <v>-0.122393</v>
      </c>
      <c r="HC34">
        <v>-0.316196</v>
      </c>
      <c r="HD34">
        <v>20.213</v>
      </c>
      <c r="HE34">
        <v>5.24035</v>
      </c>
      <c r="HF34">
        <v>11.968</v>
      </c>
      <c r="HG34">
        <v>4.9732</v>
      </c>
      <c r="HH34">
        <v>3.291</v>
      </c>
      <c r="HI34">
        <v>8967.6</v>
      </c>
      <c r="HJ34">
        <v>9999</v>
      </c>
      <c r="HK34">
        <v>9999</v>
      </c>
      <c r="HL34">
        <v>291.9</v>
      </c>
      <c r="HM34">
        <v>4.97291</v>
      </c>
      <c r="HN34">
        <v>1.8773</v>
      </c>
      <c r="HO34">
        <v>1.87545</v>
      </c>
      <c r="HP34">
        <v>1.87822</v>
      </c>
      <c r="HQ34">
        <v>1.87499</v>
      </c>
      <c r="HR34">
        <v>1.87855</v>
      </c>
      <c r="HS34">
        <v>1.87563</v>
      </c>
      <c r="HT34">
        <v>1.87677</v>
      </c>
      <c r="HU34">
        <v>0</v>
      </c>
      <c r="HV34">
        <v>0</v>
      </c>
      <c r="HW34">
        <v>0</v>
      </c>
      <c r="HX34">
        <v>0</v>
      </c>
      <c r="HY34" t="s">
        <v>421</v>
      </c>
      <c r="HZ34" t="s">
        <v>422</v>
      </c>
      <c r="IA34" t="s">
        <v>423</v>
      </c>
      <c r="IB34" t="s">
        <v>423</v>
      </c>
      <c r="IC34" t="s">
        <v>423</v>
      </c>
      <c r="ID34" t="s">
        <v>423</v>
      </c>
      <c r="IE34">
        <v>0</v>
      </c>
      <c r="IF34">
        <v>100</v>
      </c>
      <c r="IG34">
        <v>100</v>
      </c>
      <c r="IH34">
        <v>2.661</v>
      </c>
      <c r="II34">
        <v>0.2011</v>
      </c>
      <c r="IJ34">
        <v>1.541952822118649</v>
      </c>
      <c r="IK34">
        <v>0.003202726084708442</v>
      </c>
      <c r="IL34">
        <v>-1.448271390364826E-06</v>
      </c>
      <c r="IM34">
        <v>3.765748828769889E-10</v>
      </c>
      <c r="IN34">
        <v>-0.02072656761999695</v>
      </c>
      <c r="IO34">
        <v>0.006539777670035186</v>
      </c>
      <c r="IP34">
        <v>0.0002256768223539976</v>
      </c>
      <c r="IQ34">
        <v>4.51151419958819E-06</v>
      </c>
      <c r="IR34">
        <v>-0</v>
      </c>
      <c r="IS34">
        <v>2097</v>
      </c>
      <c r="IT34">
        <v>1</v>
      </c>
      <c r="IU34">
        <v>27</v>
      </c>
      <c r="IV34">
        <v>62054.7</v>
      </c>
      <c r="IW34">
        <v>62054.5</v>
      </c>
      <c r="IX34">
        <v>1.09741</v>
      </c>
      <c r="IY34">
        <v>2.53418</v>
      </c>
      <c r="IZ34">
        <v>1.39893</v>
      </c>
      <c r="JA34">
        <v>2.34375</v>
      </c>
      <c r="JB34">
        <v>1.44897</v>
      </c>
      <c r="JC34">
        <v>2.43408</v>
      </c>
      <c r="JD34">
        <v>36.9794</v>
      </c>
      <c r="JE34">
        <v>24.105</v>
      </c>
      <c r="JF34">
        <v>18</v>
      </c>
      <c r="JG34">
        <v>489.037</v>
      </c>
      <c r="JH34">
        <v>439.253</v>
      </c>
      <c r="JI34">
        <v>24.9999</v>
      </c>
      <c r="JJ34">
        <v>25.4495</v>
      </c>
      <c r="JK34">
        <v>30</v>
      </c>
      <c r="JL34">
        <v>25.2866</v>
      </c>
      <c r="JM34">
        <v>25.3669</v>
      </c>
      <c r="JN34">
        <v>22.0058</v>
      </c>
      <c r="JO34">
        <v>34.3453</v>
      </c>
      <c r="JP34">
        <v>0</v>
      </c>
      <c r="JQ34">
        <v>25</v>
      </c>
      <c r="JR34">
        <v>420.242</v>
      </c>
      <c r="JS34">
        <v>17.6358</v>
      </c>
      <c r="JT34">
        <v>101.047</v>
      </c>
      <c r="JU34">
        <v>102.011</v>
      </c>
    </row>
    <row r="35" spans="1:281">
      <c r="A35">
        <v>19</v>
      </c>
      <c r="B35">
        <v>1658962409.5</v>
      </c>
      <c r="C35">
        <v>292.4000000953674</v>
      </c>
      <c r="D35" t="s">
        <v>462</v>
      </c>
      <c r="E35" t="s">
        <v>463</v>
      </c>
      <c r="F35">
        <v>5</v>
      </c>
      <c r="G35" t="s">
        <v>415</v>
      </c>
      <c r="H35" t="s">
        <v>449</v>
      </c>
      <c r="I35">
        <v>1658962406.7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427.8139569265737</v>
      </c>
      <c r="AK35">
        <v>431.0214181818181</v>
      </c>
      <c r="AL35">
        <v>-0.002181638870659691</v>
      </c>
      <c r="AM35">
        <v>65.00378331118732</v>
      </c>
      <c r="AN35">
        <f>(AP35 - AO35 + DI35*1E3/(8.314*(DK35+273.15)) * AR35/DH35 * AQ35) * DH35/(100*CV35) * 1000/(1000 - AP35)</f>
        <v>0</v>
      </c>
      <c r="AO35">
        <v>17.59907020367964</v>
      </c>
      <c r="AP35">
        <v>18.46355333333334</v>
      </c>
      <c r="AQ35">
        <v>0.000245487527233744</v>
      </c>
      <c r="AR35">
        <v>81.46491851824045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417</v>
      </c>
      <c r="AY35" t="s">
        <v>417</v>
      </c>
      <c r="AZ35">
        <v>0</v>
      </c>
      <c r="BA35">
        <v>0</v>
      </c>
      <c r="BB35">
        <f>1-AZ35/BA35</f>
        <v>0</v>
      </c>
      <c r="BC35">
        <v>0</v>
      </c>
      <c r="BD35" t="s">
        <v>417</v>
      </c>
      <c r="BE35" t="s">
        <v>417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417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6</v>
      </c>
      <c r="CW35">
        <v>0.5</v>
      </c>
      <c r="CX35" t="s">
        <v>418</v>
      </c>
      <c r="CY35">
        <v>2</v>
      </c>
      <c r="CZ35" t="b">
        <v>1</v>
      </c>
      <c r="DA35">
        <v>1658962406.7</v>
      </c>
      <c r="DB35">
        <v>423.0818</v>
      </c>
      <c r="DC35">
        <v>420.2661</v>
      </c>
      <c r="DD35">
        <v>18.45544</v>
      </c>
      <c r="DE35">
        <v>17.59729</v>
      </c>
      <c r="DF35">
        <v>420.4215</v>
      </c>
      <c r="DG35">
        <v>18.25416</v>
      </c>
      <c r="DH35">
        <v>500.0752000000001</v>
      </c>
      <c r="DI35">
        <v>90.14353999999999</v>
      </c>
      <c r="DJ35">
        <v>0.1000706</v>
      </c>
      <c r="DK35">
        <v>25.59757</v>
      </c>
      <c r="DL35">
        <v>24.96676</v>
      </c>
      <c r="DM35">
        <v>999.9</v>
      </c>
      <c r="DN35">
        <v>0</v>
      </c>
      <c r="DO35">
        <v>0</v>
      </c>
      <c r="DP35">
        <v>9997.058000000001</v>
      </c>
      <c r="DQ35">
        <v>0</v>
      </c>
      <c r="DR35">
        <v>0.7171330000000001</v>
      </c>
      <c r="DS35">
        <v>2.815916</v>
      </c>
      <c r="DT35">
        <v>431.0368999999999</v>
      </c>
      <c r="DU35">
        <v>427.7941000000001</v>
      </c>
      <c r="DV35">
        <v>0.8581404000000001</v>
      </c>
      <c r="DW35">
        <v>420.2661</v>
      </c>
      <c r="DX35">
        <v>17.59729</v>
      </c>
      <c r="DY35">
        <v>1.663638</v>
      </c>
      <c r="DZ35">
        <v>1.586283</v>
      </c>
      <c r="EA35">
        <v>14.56125</v>
      </c>
      <c r="EB35">
        <v>13.82619</v>
      </c>
      <c r="EC35">
        <v>0.0100011</v>
      </c>
      <c r="ED35">
        <v>0</v>
      </c>
      <c r="EE35">
        <v>0</v>
      </c>
      <c r="EF35">
        <v>0</v>
      </c>
      <c r="EG35">
        <v>812.965</v>
      </c>
      <c r="EH35">
        <v>0.0100011</v>
      </c>
      <c r="EI35">
        <v>-0.9949999999999999</v>
      </c>
      <c r="EJ35">
        <v>-0.705</v>
      </c>
      <c r="EK35">
        <v>35.0686</v>
      </c>
      <c r="EL35">
        <v>39.2124</v>
      </c>
      <c r="EM35">
        <v>36.71849999999999</v>
      </c>
      <c r="EN35">
        <v>38.9436</v>
      </c>
      <c r="EO35">
        <v>37.1186</v>
      </c>
      <c r="EP35">
        <v>0</v>
      </c>
      <c r="EQ35">
        <v>0</v>
      </c>
      <c r="ER35">
        <v>0</v>
      </c>
      <c r="ES35">
        <v>1658962409.7</v>
      </c>
      <c r="ET35">
        <v>0</v>
      </c>
      <c r="EU35">
        <v>814.4659999999999</v>
      </c>
      <c r="EV35">
        <v>-8.773076904125162</v>
      </c>
      <c r="EW35">
        <v>-16.4461539387703</v>
      </c>
      <c r="EX35">
        <v>-1.164</v>
      </c>
      <c r="EY35">
        <v>15</v>
      </c>
      <c r="EZ35">
        <v>0</v>
      </c>
      <c r="FA35" t="s">
        <v>419</v>
      </c>
      <c r="FB35">
        <v>1655239120</v>
      </c>
      <c r="FC35">
        <v>1655239135</v>
      </c>
      <c r="FD35">
        <v>0</v>
      </c>
      <c r="FE35">
        <v>-0.075</v>
      </c>
      <c r="FF35">
        <v>-0.027</v>
      </c>
      <c r="FG35">
        <v>1.986</v>
      </c>
      <c r="FH35">
        <v>0.139</v>
      </c>
      <c r="FI35">
        <v>420</v>
      </c>
      <c r="FJ35">
        <v>22</v>
      </c>
      <c r="FK35">
        <v>0.12</v>
      </c>
      <c r="FL35">
        <v>0.02</v>
      </c>
      <c r="FM35">
        <v>2.92566125</v>
      </c>
      <c r="FN35">
        <v>-0.8464391369606039</v>
      </c>
      <c r="FO35">
        <v>0.08532428611443231</v>
      </c>
      <c r="FP35">
        <v>0</v>
      </c>
      <c r="FQ35">
        <v>814.7558823529411</v>
      </c>
      <c r="FR35">
        <v>-6.443086328379917</v>
      </c>
      <c r="FS35">
        <v>4.048833613921179</v>
      </c>
      <c r="FT35">
        <v>0</v>
      </c>
      <c r="FU35">
        <v>0.878718175</v>
      </c>
      <c r="FV35">
        <v>-0.1056100750469065</v>
      </c>
      <c r="FW35">
        <v>0.01289382888611351</v>
      </c>
      <c r="FX35">
        <v>0</v>
      </c>
      <c r="FY35">
        <v>0</v>
      </c>
      <c r="FZ35">
        <v>3</v>
      </c>
      <c r="GA35" t="s">
        <v>453</v>
      </c>
      <c r="GB35">
        <v>2.98093</v>
      </c>
      <c r="GC35">
        <v>2.72843</v>
      </c>
      <c r="GD35">
        <v>0.08623210000000001</v>
      </c>
      <c r="GE35">
        <v>0.08665580000000001</v>
      </c>
      <c r="GF35">
        <v>0.0892743</v>
      </c>
      <c r="GG35">
        <v>0.0869574</v>
      </c>
      <c r="GH35">
        <v>27452.1</v>
      </c>
      <c r="GI35">
        <v>27024.7</v>
      </c>
      <c r="GJ35">
        <v>30567.3</v>
      </c>
      <c r="GK35">
        <v>29829.6</v>
      </c>
      <c r="GL35">
        <v>38413.8</v>
      </c>
      <c r="GM35">
        <v>35864.3</v>
      </c>
      <c r="GN35">
        <v>46754.2</v>
      </c>
      <c r="GO35">
        <v>44364.7</v>
      </c>
      <c r="GP35">
        <v>1.88757</v>
      </c>
      <c r="GQ35">
        <v>1.8538</v>
      </c>
      <c r="GR35">
        <v>0.0489131</v>
      </c>
      <c r="GS35">
        <v>0</v>
      </c>
      <c r="GT35">
        <v>24.167</v>
      </c>
      <c r="GU35">
        <v>999.9</v>
      </c>
      <c r="GV35">
        <v>47.1</v>
      </c>
      <c r="GW35">
        <v>31.9</v>
      </c>
      <c r="GX35">
        <v>24.808</v>
      </c>
      <c r="GY35">
        <v>63.1852</v>
      </c>
      <c r="GZ35">
        <v>24.992</v>
      </c>
      <c r="HA35">
        <v>1</v>
      </c>
      <c r="HB35">
        <v>-0.122378</v>
      </c>
      <c r="HC35">
        <v>-0.317075</v>
      </c>
      <c r="HD35">
        <v>20.2131</v>
      </c>
      <c r="HE35">
        <v>5.2405</v>
      </c>
      <c r="HF35">
        <v>11.968</v>
      </c>
      <c r="HG35">
        <v>4.97345</v>
      </c>
      <c r="HH35">
        <v>3.291</v>
      </c>
      <c r="HI35">
        <v>8967.9</v>
      </c>
      <c r="HJ35">
        <v>9999</v>
      </c>
      <c r="HK35">
        <v>9999</v>
      </c>
      <c r="HL35">
        <v>291.9</v>
      </c>
      <c r="HM35">
        <v>4.97291</v>
      </c>
      <c r="HN35">
        <v>1.87729</v>
      </c>
      <c r="HO35">
        <v>1.87544</v>
      </c>
      <c r="HP35">
        <v>1.87822</v>
      </c>
      <c r="HQ35">
        <v>1.87498</v>
      </c>
      <c r="HR35">
        <v>1.87852</v>
      </c>
      <c r="HS35">
        <v>1.87561</v>
      </c>
      <c r="HT35">
        <v>1.87676</v>
      </c>
      <c r="HU35">
        <v>0</v>
      </c>
      <c r="HV35">
        <v>0</v>
      </c>
      <c r="HW35">
        <v>0</v>
      </c>
      <c r="HX35">
        <v>0</v>
      </c>
      <c r="HY35" t="s">
        <v>421</v>
      </c>
      <c r="HZ35" t="s">
        <v>422</v>
      </c>
      <c r="IA35" t="s">
        <v>423</v>
      </c>
      <c r="IB35" t="s">
        <v>423</v>
      </c>
      <c r="IC35" t="s">
        <v>423</v>
      </c>
      <c r="ID35" t="s">
        <v>423</v>
      </c>
      <c r="IE35">
        <v>0</v>
      </c>
      <c r="IF35">
        <v>100</v>
      </c>
      <c r="IG35">
        <v>100</v>
      </c>
      <c r="IH35">
        <v>2.66</v>
      </c>
      <c r="II35">
        <v>0.2015</v>
      </c>
      <c r="IJ35">
        <v>1.541952822118649</v>
      </c>
      <c r="IK35">
        <v>0.003202726084708442</v>
      </c>
      <c r="IL35">
        <v>-1.448271390364826E-06</v>
      </c>
      <c r="IM35">
        <v>3.765748828769889E-10</v>
      </c>
      <c r="IN35">
        <v>-0.02072656761999695</v>
      </c>
      <c r="IO35">
        <v>0.006539777670035186</v>
      </c>
      <c r="IP35">
        <v>0.0002256768223539976</v>
      </c>
      <c r="IQ35">
        <v>4.51151419958819E-06</v>
      </c>
      <c r="IR35">
        <v>-0</v>
      </c>
      <c r="IS35">
        <v>2097</v>
      </c>
      <c r="IT35">
        <v>1</v>
      </c>
      <c r="IU35">
        <v>27</v>
      </c>
      <c r="IV35">
        <v>62054.8</v>
      </c>
      <c r="IW35">
        <v>62054.6</v>
      </c>
      <c r="IX35">
        <v>1.09741</v>
      </c>
      <c r="IY35">
        <v>2.55981</v>
      </c>
      <c r="IZ35">
        <v>1.39893</v>
      </c>
      <c r="JA35">
        <v>2.34375</v>
      </c>
      <c r="JB35">
        <v>1.44897</v>
      </c>
      <c r="JC35">
        <v>2.33765</v>
      </c>
      <c r="JD35">
        <v>36.9794</v>
      </c>
      <c r="JE35">
        <v>24.0963</v>
      </c>
      <c r="JF35">
        <v>18</v>
      </c>
      <c r="JG35">
        <v>489.025</v>
      </c>
      <c r="JH35">
        <v>439.177</v>
      </c>
      <c r="JI35">
        <v>24.9998</v>
      </c>
      <c r="JJ35">
        <v>25.4495</v>
      </c>
      <c r="JK35">
        <v>30.0001</v>
      </c>
      <c r="JL35">
        <v>25.285</v>
      </c>
      <c r="JM35">
        <v>25.3669</v>
      </c>
      <c r="JN35">
        <v>22.0068</v>
      </c>
      <c r="JO35">
        <v>34.3453</v>
      </c>
      <c r="JP35">
        <v>0</v>
      </c>
      <c r="JQ35">
        <v>25</v>
      </c>
      <c r="JR35">
        <v>420.242</v>
      </c>
      <c r="JS35">
        <v>17.6284</v>
      </c>
      <c r="JT35">
        <v>101.045</v>
      </c>
      <c r="JU35">
        <v>102.01</v>
      </c>
    </row>
    <row r="36" spans="1:281">
      <c r="A36">
        <v>20</v>
      </c>
      <c r="B36">
        <v>1658962414.5</v>
      </c>
      <c r="C36">
        <v>297.4000000953674</v>
      </c>
      <c r="D36" t="s">
        <v>464</v>
      </c>
      <c r="E36" t="s">
        <v>465</v>
      </c>
      <c r="F36">
        <v>5</v>
      </c>
      <c r="G36" t="s">
        <v>415</v>
      </c>
      <c r="H36" t="s">
        <v>449</v>
      </c>
      <c r="I36">
        <v>1658962412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427.7747237052303</v>
      </c>
      <c r="AK36">
        <v>430.9861151515151</v>
      </c>
      <c r="AL36">
        <v>3.539614237403803E-05</v>
      </c>
      <c r="AM36">
        <v>65.00378331118732</v>
      </c>
      <c r="AN36">
        <f>(AP36 - AO36 + DI36*1E3/(8.314*(DK36+273.15)) * AR36/DH36 * AQ36) * DH36/(100*CV36) * 1000/(1000 - AP36)</f>
        <v>0</v>
      </c>
      <c r="AO36">
        <v>17.60288924805677</v>
      </c>
      <c r="AP36">
        <v>18.47442484848483</v>
      </c>
      <c r="AQ36">
        <v>0.0001072651581330523</v>
      </c>
      <c r="AR36">
        <v>81.46491851824045</v>
      </c>
      <c r="AS36">
        <v>1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417</v>
      </c>
      <c r="AY36" t="s">
        <v>417</v>
      </c>
      <c r="AZ36">
        <v>0</v>
      </c>
      <c r="BA36">
        <v>0</v>
      </c>
      <c r="BB36">
        <f>1-AZ36/BA36</f>
        <v>0</v>
      </c>
      <c r="BC36">
        <v>0</v>
      </c>
      <c r="BD36" t="s">
        <v>417</v>
      </c>
      <c r="BE36" t="s">
        <v>417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417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6</v>
      </c>
      <c r="CW36">
        <v>0.5</v>
      </c>
      <c r="CX36" t="s">
        <v>418</v>
      </c>
      <c r="CY36">
        <v>2</v>
      </c>
      <c r="CZ36" t="b">
        <v>1</v>
      </c>
      <c r="DA36">
        <v>1658962412</v>
      </c>
      <c r="DB36">
        <v>423.0253333333333</v>
      </c>
      <c r="DC36">
        <v>420.2445555555556</v>
      </c>
      <c r="DD36">
        <v>18.47116666666667</v>
      </c>
      <c r="DE36">
        <v>17.60281111111111</v>
      </c>
      <c r="DF36">
        <v>420.365111111111</v>
      </c>
      <c r="DG36">
        <v>18.26958888888889</v>
      </c>
      <c r="DH36">
        <v>500.1123333333334</v>
      </c>
      <c r="DI36">
        <v>90.14258888888888</v>
      </c>
      <c r="DJ36">
        <v>0.0999804</v>
      </c>
      <c r="DK36">
        <v>25.59647777777778</v>
      </c>
      <c r="DL36">
        <v>24.96975555555555</v>
      </c>
      <c r="DM36">
        <v>999.9000000000001</v>
      </c>
      <c r="DN36">
        <v>0</v>
      </c>
      <c r="DO36">
        <v>0</v>
      </c>
      <c r="DP36">
        <v>10007.85777777778</v>
      </c>
      <c r="DQ36">
        <v>0</v>
      </c>
      <c r="DR36">
        <v>0.717133</v>
      </c>
      <c r="DS36">
        <v>2.780786666666667</v>
      </c>
      <c r="DT36">
        <v>430.9861111111111</v>
      </c>
      <c r="DU36">
        <v>427.7744444444445</v>
      </c>
      <c r="DV36">
        <v>0.8683653333333333</v>
      </c>
      <c r="DW36">
        <v>420.2445555555556</v>
      </c>
      <c r="DX36">
        <v>17.60281111111111</v>
      </c>
      <c r="DY36">
        <v>1.665038888888889</v>
      </c>
      <c r="DZ36">
        <v>1.586763333333333</v>
      </c>
      <c r="EA36">
        <v>14.57427777777778</v>
      </c>
      <c r="EB36">
        <v>13.83083333333333</v>
      </c>
      <c r="EC36">
        <v>0.0100011</v>
      </c>
      <c r="ED36">
        <v>0</v>
      </c>
      <c r="EE36">
        <v>0</v>
      </c>
      <c r="EF36">
        <v>0</v>
      </c>
      <c r="EG36">
        <v>815.2111111111112</v>
      </c>
      <c r="EH36">
        <v>0.0100011</v>
      </c>
      <c r="EI36">
        <v>-6.78888888888889</v>
      </c>
      <c r="EJ36">
        <v>-2.066666666666667</v>
      </c>
      <c r="EK36">
        <v>34.86777777777777</v>
      </c>
      <c r="EL36">
        <v>39.083</v>
      </c>
      <c r="EM36">
        <v>36.66644444444445</v>
      </c>
      <c r="EN36">
        <v>38.76355555555555</v>
      </c>
      <c r="EO36">
        <v>37.04822222222222</v>
      </c>
      <c r="EP36">
        <v>0</v>
      </c>
      <c r="EQ36">
        <v>0</v>
      </c>
      <c r="ER36">
        <v>0</v>
      </c>
      <c r="ES36">
        <v>1658962414.5</v>
      </c>
      <c r="ET36">
        <v>0</v>
      </c>
      <c r="EU36">
        <v>814.8939999999999</v>
      </c>
      <c r="EV36">
        <v>2.134615354553047</v>
      </c>
      <c r="EW36">
        <v>-16.37692313048494</v>
      </c>
      <c r="EX36">
        <v>-3.850000000000001</v>
      </c>
      <c r="EY36">
        <v>15</v>
      </c>
      <c r="EZ36">
        <v>0</v>
      </c>
      <c r="FA36" t="s">
        <v>419</v>
      </c>
      <c r="FB36">
        <v>1655239120</v>
      </c>
      <c r="FC36">
        <v>1655239135</v>
      </c>
      <c r="FD36">
        <v>0</v>
      </c>
      <c r="FE36">
        <v>-0.075</v>
      </c>
      <c r="FF36">
        <v>-0.027</v>
      </c>
      <c r="FG36">
        <v>1.986</v>
      </c>
      <c r="FH36">
        <v>0.139</v>
      </c>
      <c r="FI36">
        <v>420</v>
      </c>
      <c r="FJ36">
        <v>22</v>
      </c>
      <c r="FK36">
        <v>0.12</v>
      </c>
      <c r="FL36">
        <v>0.02</v>
      </c>
      <c r="FM36">
        <v>2.86814756097561</v>
      </c>
      <c r="FN36">
        <v>-0.663565923344948</v>
      </c>
      <c r="FO36">
        <v>0.06810334610097159</v>
      </c>
      <c r="FP36">
        <v>0</v>
      </c>
      <c r="FQ36">
        <v>814.6088235294118</v>
      </c>
      <c r="FR36">
        <v>-4.467532468705098</v>
      </c>
      <c r="FS36">
        <v>3.414662815759226</v>
      </c>
      <c r="FT36">
        <v>0</v>
      </c>
      <c r="FU36">
        <v>0.8746202926829267</v>
      </c>
      <c r="FV36">
        <v>-0.1047044738675941</v>
      </c>
      <c r="FW36">
        <v>0.01301443546229116</v>
      </c>
      <c r="FX36">
        <v>0</v>
      </c>
      <c r="FY36">
        <v>0</v>
      </c>
      <c r="FZ36">
        <v>3</v>
      </c>
      <c r="GA36" t="s">
        <v>453</v>
      </c>
      <c r="GB36">
        <v>2.98087</v>
      </c>
      <c r="GC36">
        <v>2.72838</v>
      </c>
      <c r="GD36">
        <v>0.086228</v>
      </c>
      <c r="GE36">
        <v>0.0866569</v>
      </c>
      <c r="GF36">
        <v>0.0893062</v>
      </c>
      <c r="GG36">
        <v>0.0869597</v>
      </c>
      <c r="GH36">
        <v>27452.3</v>
      </c>
      <c r="GI36">
        <v>27025.4</v>
      </c>
      <c r="GJ36">
        <v>30567.4</v>
      </c>
      <c r="GK36">
        <v>29830.4</v>
      </c>
      <c r="GL36">
        <v>38412.4</v>
      </c>
      <c r="GM36">
        <v>35865.2</v>
      </c>
      <c r="GN36">
        <v>46754.2</v>
      </c>
      <c r="GO36">
        <v>44366</v>
      </c>
      <c r="GP36">
        <v>1.88743</v>
      </c>
      <c r="GQ36">
        <v>1.85397</v>
      </c>
      <c r="GR36">
        <v>0.0488013</v>
      </c>
      <c r="GS36">
        <v>0</v>
      </c>
      <c r="GT36">
        <v>24.1686</v>
      </c>
      <c r="GU36">
        <v>999.9</v>
      </c>
      <c r="GV36">
        <v>47.1</v>
      </c>
      <c r="GW36">
        <v>31.9</v>
      </c>
      <c r="GX36">
        <v>24.8116</v>
      </c>
      <c r="GY36">
        <v>62.8952</v>
      </c>
      <c r="GZ36">
        <v>24.7636</v>
      </c>
      <c r="HA36">
        <v>1</v>
      </c>
      <c r="HB36">
        <v>-0.122398</v>
      </c>
      <c r="HC36">
        <v>-0.317614</v>
      </c>
      <c r="HD36">
        <v>20.2132</v>
      </c>
      <c r="HE36">
        <v>5.24005</v>
      </c>
      <c r="HF36">
        <v>11.968</v>
      </c>
      <c r="HG36">
        <v>4.9732</v>
      </c>
      <c r="HH36">
        <v>3.291</v>
      </c>
      <c r="HI36">
        <v>8967.9</v>
      </c>
      <c r="HJ36">
        <v>9999</v>
      </c>
      <c r="HK36">
        <v>9999</v>
      </c>
      <c r="HL36">
        <v>291.9</v>
      </c>
      <c r="HM36">
        <v>4.9729</v>
      </c>
      <c r="HN36">
        <v>1.87729</v>
      </c>
      <c r="HO36">
        <v>1.87546</v>
      </c>
      <c r="HP36">
        <v>1.87821</v>
      </c>
      <c r="HQ36">
        <v>1.87499</v>
      </c>
      <c r="HR36">
        <v>1.87856</v>
      </c>
      <c r="HS36">
        <v>1.87561</v>
      </c>
      <c r="HT36">
        <v>1.87678</v>
      </c>
      <c r="HU36">
        <v>0</v>
      </c>
      <c r="HV36">
        <v>0</v>
      </c>
      <c r="HW36">
        <v>0</v>
      </c>
      <c r="HX36">
        <v>0</v>
      </c>
      <c r="HY36" t="s">
        <v>421</v>
      </c>
      <c r="HZ36" t="s">
        <v>422</v>
      </c>
      <c r="IA36" t="s">
        <v>423</v>
      </c>
      <c r="IB36" t="s">
        <v>423</v>
      </c>
      <c r="IC36" t="s">
        <v>423</v>
      </c>
      <c r="ID36" t="s">
        <v>423</v>
      </c>
      <c r="IE36">
        <v>0</v>
      </c>
      <c r="IF36">
        <v>100</v>
      </c>
      <c r="IG36">
        <v>100</v>
      </c>
      <c r="IH36">
        <v>2.661</v>
      </c>
      <c r="II36">
        <v>0.2017</v>
      </c>
      <c r="IJ36">
        <v>1.541952822118649</v>
      </c>
      <c r="IK36">
        <v>0.003202726084708442</v>
      </c>
      <c r="IL36">
        <v>-1.448271390364826E-06</v>
      </c>
      <c r="IM36">
        <v>3.765748828769889E-10</v>
      </c>
      <c r="IN36">
        <v>-0.02072656761999695</v>
      </c>
      <c r="IO36">
        <v>0.006539777670035186</v>
      </c>
      <c r="IP36">
        <v>0.0002256768223539976</v>
      </c>
      <c r="IQ36">
        <v>4.51151419958819E-06</v>
      </c>
      <c r="IR36">
        <v>-0</v>
      </c>
      <c r="IS36">
        <v>2097</v>
      </c>
      <c r="IT36">
        <v>1</v>
      </c>
      <c r="IU36">
        <v>27</v>
      </c>
      <c r="IV36">
        <v>62054.9</v>
      </c>
      <c r="IW36">
        <v>62054.7</v>
      </c>
      <c r="IX36">
        <v>1.09741</v>
      </c>
      <c r="IY36">
        <v>2.55127</v>
      </c>
      <c r="IZ36">
        <v>1.39893</v>
      </c>
      <c r="JA36">
        <v>2.34375</v>
      </c>
      <c r="JB36">
        <v>1.44897</v>
      </c>
      <c r="JC36">
        <v>2.43164</v>
      </c>
      <c r="JD36">
        <v>36.9794</v>
      </c>
      <c r="JE36">
        <v>24.105</v>
      </c>
      <c r="JF36">
        <v>18</v>
      </c>
      <c r="JG36">
        <v>488.944</v>
      </c>
      <c r="JH36">
        <v>439.283</v>
      </c>
      <c r="JI36">
        <v>24.9998</v>
      </c>
      <c r="JJ36">
        <v>25.4495</v>
      </c>
      <c r="JK36">
        <v>30</v>
      </c>
      <c r="JL36">
        <v>25.285</v>
      </c>
      <c r="JM36">
        <v>25.3669</v>
      </c>
      <c r="JN36">
        <v>22.0066</v>
      </c>
      <c r="JO36">
        <v>34.3453</v>
      </c>
      <c r="JP36">
        <v>0</v>
      </c>
      <c r="JQ36">
        <v>25</v>
      </c>
      <c r="JR36">
        <v>420.242</v>
      </c>
      <c r="JS36">
        <v>17.6276</v>
      </c>
      <c r="JT36">
        <v>101.045</v>
      </c>
      <c r="JU36">
        <v>102.013</v>
      </c>
    </row>
    <row r="37" spans="1:281">
      <c r="A37">
        <v>21</v>
      </c>
      <c r="B37">
        <v>1658962419.5</v>
      </c>
      <c r="C37">
        <v>302.4000000953674</v>
      </c>
      <c r="D37" t="s">
        <v>466</v>
      </c>
      <c r="E37" t="s">
        <v>467</v>
      </c>
      <c r="F37">
        <v>5</v>
      </c>
      <c r="G37" t="s">
        <v>415</v>
      </c>
      <c r="H37" t="s">
        <v>449</v>
      </c>
      <c r="I37">
        <v>1658962416.7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427.7598506858359</v>
      </c>
      <c r="AK37">
        <v>430.9202242424239</v>
      </c>
      <c r="AL37">
        <v>-0.002050310465694518</v>
      </c>
      <c r="AM37">
        <v>65.00378331118732</v>
      </c>
      <c r="AN37">
        <f>(AP37 - AO37 + DI37*1E3/(8.314*(DK37+273.15)) * AR37/DH37 * AQ37) * DH37/(100*CV37) * 1000/(1000 - AP37)</f>
        <v>0</v>
      </c>
      <c r="AO37">
        <v>17.60273951889557</v>
      </c>
      <c r="AP37">
        <v>18.4793703030303</v>
      </c>
      <c r="AQ37">
        <v>5.152194766656857E-05</v>
      </c>
      <c r="AR37">
        <v>81.46491851824045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417</v>
      </c>
      <c r="AY37" t="s">
        <v>417</v>
      </c>
      <c r="AZ37">
        <v>0</v>
      </c>
      <c r="BA37">
        <v>0</v>
      </c>
      <c r="BB37">
        <f>1-AZ37/BA37</f>
        <v>0</v>
      </c>
      <c r="BC37">
        <v>0</v>
      </c>
      <c r="BD37" t="s">
        <v>417</v>
      </c>
      <c r="BE37" t="s">
        <v>417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417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6</v>
      </c>
      <c r="CW37">
        <v>0.5</v>
      </c>
      <c r="CX37" t="s">
        <v>418</v>
      </c>
      <c r="CY37">
        <v>2</v>
      </c>
      <c r="CZ37" t="b">
        <v>1</v>
      </c>
      <c r="DA37">
        <v>1658962416.7</v>
      </c>
      <c r="DB37">
        <v>422.967</v>
      </c>
      <c r="DC37">
        <v>420.2319000000001</v>
      </c>
      <c r="DD37">
        <v>18.47696</v>
      </c>
      <c r="DE37">
        <v>17.60262</v>
      </c>
      <c r="DF37">
        <v>420.3068</v>
      </c>
      <c r="DG37">
        <v>18.27525</v>
      </c>
      <c r="DH37">
        <v>500.0742</v>
      </c>
      <c r="DI37">
        <v>90.14188000000001</v>
      </c>
      <c r="DJ37">
        <v>0.1001484</v>
      </c>
      <c r="DK37">
        <v>25.59719</v>
      </c>
      <c r="DL37">
        <v>24.96886</v>
      </c>
      <c r="DM37">
        <v>999.9</v>
      </c>
      <c r="DN37">
        <v>0</v>
      </c>
      <c r="DO37">
        <v>0</v>
      </c>
      <c r="DP37">
        <v>9983.938</v>
      </c>
      <c r="DQ37">
        <v>0</v>
      </c>
      <c r="DR37">
        <v>0.7187879</v>
      </c>
      <c r="DS37">
        <v>2.73508</v>
      </c>
      <c r="DT37">
        <v>430.9291</v>
      </c>
      <c r="DU37">
        <v>427.7616999999999</v>
      </c>
      <c r="DV37">
        <v>0.8743352</v>
      </c>
      <c r="DW37">
        <v>420.2319000000001</v>
      </c>
      <c r="DX37">
        <v>17.60262</v>
      </c>
      <c r="DY37">
        <v>1.665549</v>
      </c>
      <c r="DZ37">
        <v>1.586735</v>
      </c>
      <c r="EA37">
        <v>14.579</v>
      </c>
      <c r="EB37">
        <v>13.83057</v>
      </c>
      <c r="EC37">
        <v>0.0100011</v>
      </c>
      <c r="ED37">
        <v>0</v>
      </c>
      <c r="EE37">
        <v>0</v>
      </c>
      <c r="EF37">
        <v>0</v>
      </c>
      <c r="EG37">
        <v>814.9400000000001</v>
      </c>
      <c r="EH37">
        <v>0.0100011</v>
      </c>
      <c r="EI37">
        <v>0.4750000000000001</v>
      </c>
      <c r="EJ37">
        <v>-0.6449999999999999</v>
      </c>
      <c r="EK37">
        <v>34.8372</v>
      </c>
      <c r="EL37">
        <v>38.98100000000001</v>
      </c>
      <c r="EM37">
        <v>36.5746</v>
      </c>
      <c r="EN37">
        <v>38.5998</v>
      </c>
      <c r="EO37">
        <v>36.9624</v>
      </c>
      <c r="EP37">
        <v>0</v>
      </c>
      <c r="EQ37">
        <v>0</v>
      </c>
      <c r="ER37">
        <v>0</v>
      </c>
      <c r="ES37">
        <v>1658962419.3</v>
      </c>
      <c r="ET37">
        <v>0</v>
      </c>
      <c r="EU37">
        <v>814.61</v>
      </c>
      <c r="EV37">
        <v>10.06153854211583</v>
      </c>
      <c r="EW37">
        <v>11.71923066047284</v>
      </c>
      <c r="EX37">
        <v>-2.986</v>
      </c>
      <c r="EY37">
        <v>15</v>
      </c>
      <c r="EZ37">
        <v>0</v>
      </c>
      <c r="FA37" t="s">
        <v>419</v>
      </c>
      <c r="FB37">
        <v>1655239120</v>
      </c>
      <c r="FC37">
        <v>1655239135</v>
      </c>
      <c r="FD37">
        <v>0</v>
      </c>
      <c r="FE37">
        <v>-0.075</v>
      </c>
      <c r="FF37">
        <v>-0.027</v>
      </c>
      <c r="FG37">
        <v>1.986</v>
      </c>
      <c r="FH37">
        <v>0.139</v>
      </c>
      <c r="FI37">
        <v>420</v>
      </c>
      <c r="FJ37">
        <v>22</v>
      </c>
      <c r="FK37">
        <v>0.12</v>
      </c>
      <c r="FL37">
        <v>0.02</v>
      </c>
      <c r="FM37">
        <v>2.807730243902439</v>
      </c>
      <c r="FN37">
        <v>-0.5922677351916421</v>
      </c>
      <c r="FO37">
        <v>0.06113935718914198</v>
      </c>
      <c r="FP37">
        <v>0</v>
      </c>
      <c r="FQ37">
        <v>815.0661764705882</v>
      </c>
      <c r="FR37">
        <v>-2.162719629831921</v>
      </c>
      <c r="FS37">
        <v>3.535049724840288</v>
      </c>
      <c r="FT37">
        <v>0</v>
      </c>
      <c r="FU37">
        <v>0.8704587560975612</v>
      </c>
      <c r="FV37">
        <v>-0.01678371428571285</v>
      </c>
      <c r="FW37">
        <v>0.0100226941798819</v>
      </c>
      <c r="FX37">
        <v>1</v>
      </c>
      <c r="FY37">
        <v>1</v>
      </c>
      <c r="FZ37">
        <v>3</v>
      </c>
      <c r="GA37" t="s">
        <v>450</v>
      </c>
      <c r="GB37">
        <v>2.98096</v>
      </c>
      <c r="GC37">
        <v>2.72838</v>
      </c>
      <c r="GD37">
        <v>0.08621280000000001</v>
      </c>
      <c r="GE37">
        <v>0.0866519</v>
      </c>
      <c r="GF37">
        <v>0.0893201</v>
      </c>
      <c r="GG37">
        <v>0.0869526</v>
      </c>
      <c r="GH37">
        <v>27452.4</v>
      </c>
      <c r="GI37">
        <v>27025.8</v>
      </c>
      <c r="GJ37">
        <v>30566.9</v>
      </c>
      <c r="GK37">
        <v>29830.6</v>
      </c>
      <c r="GL37">
        <v>38411.2</v>
      </c>
      <c r="GM37">
        <v>35865.5</v>
      </c>
      <c r="GN37">
        <v>46753.5</v>
      </c>
      <c r="GO37">
        <v>44366</v>
      </c>
      <c r="GP37">
        <v>1.88773</v>
      </c>
      <c r="GQ37">
        <v>1.85387</v>
      </c>
      <c r="GR37">
        <v>0.0489131</v>
      </c>
      <c r="GS37">
        <v>0</v>
      </c>
      <c r="GT37">
        <v>24.171</v>
      </c>
      <c r="GU37">
        <v>999.9</v>
      </c>
      <c r="GV37">
        <v>47.1</v>
      </c>
      <c r="GW37">
        <v>31.9</v>
      </c>
      <c r="GX37">
        <v>24.8094</v>
      </c>
      <c r="GY37">
        <v>63.1152</v>
      </c>
      <c r="GZ37">
        <v>24.7436</v>
      </c>
      <c r="HA37">
        <v>1</v>
      </c>
      <c r="HB37">
        <v>-0.122452</v>
      </c>
      <c r="HC37">
        <v>-0.317347</v>
      </c>
      <c r="HD37">
        <v>20.2131</v>
      </c>
      <c r="HE37">
        <v>5.24035</v>
      </c>
      <c r="HF37">
        <v>11.968</v>
      </c>
      <c r="HG37">
        <v>4.97315</v>
      </c>
      <c r="HH37">
        <v>3.291</v>
      </c>
      <c r="HI37">
        <v>8968.1</v>
      </c>
      <c r="HJ37">
        <v>9999</v>
      </c>
      <c r="HK37">
        <v>9999</v>
      </c>
      <c r="HL37">
        <v>291.9</v>
      </c>
      <c r="HM37">
        <v>4.9729</v>
      </c>
      <c r="HN37">
        <v>1.87732</v>
      </c>
      <c r="HO37">
        <v>1.87546</v>
      </c>
      <c r="HP37">
        <v>1.87824</v>
      </c>
      <c r="HQ37">
        <v>1.875</v>
      </c>
      <c r="HR37">
        <v>1.87863</v>
      </c>
      <c r="HS37">
        <v>1.87564</v>
      </c>
      <c r="HT37">
        <v>1.87682</v>
      </c>
      <c r="HU37">
        <v>0</v>
      </c>
      <c r="HV37">
        <v>0</v>
      </c>
      <c r="HW37">
        <v>0</v>
      </c>
      <c r="HX37">
        <v>0</v>
      </c>
      <c r="HY37" t="s">
        <v>421</v>
      </c>
      <c r="HZ37" t="s">
        <v>422</v>
      </c>
      <c r="IA37" t="s">
        <v>423</v>
      </c>
      <c r="IB37" t="s">
        <v>423</v>
      </c>
      <c r="IC37" t="s">
        <v>423</v>
      </c>
      <c r="ID37" t="s">
        <v>423</v>
      </c>
      <c r="IE37">
        <v>0</v>
      </c>
      <c r="IF37">
        <v>100</v>
      </c>
      <c r="IG37">
        <v>100</v>
      </c>
      <c r="IH37">
        <v>2.66</v>
      </c>
      <c r="II37">
        <v>0.2017</v>
      </c>
      <c r="IJ37">
        <v>1.541952822118649</v>
      </c>
      <c r="IK37">
        <v>0.003202726084708442</v>
      </c>
      <c r="IL37">
        <v>-1.448271390364826E-06</v>
      </c>
      <c r="IM37">
        <v>3.765748828769889E-10</v>
      </c>
      <c r="IN37">
        <v>-0.02072656761999695</v>
      </c>
      <c r="IO37">
        <v>0.006539777670035186</v>
      </c>
      <c r="IP37">
        <v>0.0002256768223539976</v>
      </c>
      <c r="IQ37">
        <v>4.51151419958819E-06</v>
      </c>
      <c r="IR37">
        <v>-0</v>
      </c>
      <c r="IS37">
        <v>2097</v>
      </c>
      <c r="IT37">
        <v>1</v>
      </c>
      <c r="IU37">
        <v>27</v>
      </c>
      <c r="IV37">
        <v>62055</v>
      </c>
      <c r="IW37">
        <v>62054.7</v>
      </c>
      <c r="IX37">
        <v>1.09741</v>
      </c>
      <c r="IY37">
        <v>2.54028</v>
      </c>
      <c r="IZ37">
        <v>1.39893</v>
      </c>
      <c r="JA37">
        <v>2.34375</v>
      </c>
      <c r="JB37">
        <v>1.44897</v>
      </c>
      <c r="JC37">
        <v>2.48535</v>
      </c>
      <c r="JD37">
        <v>36.9794</v>
      </c>
      <c r="JE37">
        <v>24.105</v>
      </c>
      <c r="JF37">
        <v>18</v>
      </c>
      <c r="JG37">
        <v>489.106</v>
      </c>
      <c r="JH37">
        <v>439.222</v>
      </c>
      <c r="JI37">
        <v>25</v>
      </c>
      <c r="JJ37">
        <v>25.4495</v>
      </c>
      <c r="JK37">
        <v>30</v>
      </c>
      <c r="JL37">
        <v>25.285</v>
      </c>
      <c r="JM37">
        <v>25.3669</v>
      </c>
      <c r="JN37">
        <v>22.0057</v>
      </c>
      <c r="JO37">
        <v>34.3453</v>
      </c>
      <c r="JP37">
        <v>0</v>
      </c>
      <c r="JQ37">
        <v>25</v>
      </c>
      <c r="JR37">
        <v>420.242</v>
      </c>
      <c r="JS37">
        <v>17.6276</v>
      </c>
      <c r="JT37">
        <v>101.044</v>
      </c>
      <c r="JU37">
        <v>102.013</v>
      </c>
    </row>
    <row r="38" spans="1:281">
      <c r="A38">
        <v>22</v>
      </c>
      <c r="B38">
        <v>1658962424.5</v>
      </c>
      <c r="C38">
        <v>307.4000000953674</v>
      </c>
      <c r="D38" t="s">
        <v>468</v>
      </c>
      <c r="E38" t="s">
        <v>469</v>
      </c>
      <c r="F38">
        <v>5</v>
      </c>
      <c r="G38" t="s">
        <v>415</v>
      </c>
      <c r="H38" t="s">
        <v>449</v>
      </c>
      <c r="I38">
        <v>1658962422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427.7775680334196</v>
      </c>
      <c r="AK38">
        <v>430.8459818181817</v>
      </c>
      <c r="AL38">
        <v>-0.002167906626614553</v>
      </c>
      <c r="AM38">
        <v>65.00378331118732</v>
      </c>
      <c r="AN38">
        <f>(AP38 - AO38 + DI38*1E3/(8.314*(DK38+273.15)) * AR38/DH38 * AQ38) * DH38/(100*CV38) * 1000/(1000 - AP38)</f>
        <v>0</v>
      </c>
      <c r="AO38">
        <v>17.60024232095065</v>
      </c>
      <c r="AP38">
        <v>18.48320424242423</v>
      </c>
      <c r="AQ38">
        <v>-6.964026987848483E-06</v>
      </c>
      <c r="AR38">
        <v>81.46491851824045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417</v>
      </c>
      <c r="AY38" t="s">
        <v>417</v>
      </c>
      <c r="AZ38">
        <v>0</v>
      </c>
      <c r="BA38">
        <v>0</v>
      </c>
      <c r="BB38">
        <f>1-AZ38/BA38</f>
        <v>0</v>
      </c>
      <c r="BC38">
        <v>0</v>
      </c>
      <c r="BD38" t="s">
        <v>417</v>
      </c>
      <c r="BE38" t="s">
        <v>417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417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6</v>
      </c>
      <c r="CW38">
        <v>0.5</v>
      </c>
      <c r="CX38" t="s">
        <v>418</v>
      </c>
      <c r="CY38">
        <v>2</v>
      </c>
      <c r="CZ38" t="b">
        <v>1</v>
      </c>
      <c r="DA38">
        <v>1658962422</v>
      </c>
      <c r="DB38">
        <v>422.8997777777778</v>
      </c>
      <c r="DC38">
        <v>420.2476666666667</v>
      </c>
      <c r="DD38">
        <v>18.48052222222222</v>
      </c>
      <c r="DE38">
        <v>17.60051111111111</v>
      </c>
      <c r="DF38">
        <v>420.2397777777778</v>
      </c>
      <c r="DG38">
        <v>18.27875555555556</v>
      </c>
      <c r="DH38">
        <v>500.0491111111111</v>
      </c>
      <c r="DI38">
        <v>90.14061111111111</v>
      </c>
      <c r="DJ38">
        <v>0.0998989111111111</v>
      </c>
      <c r="DK38">
        <v>25.59857777777778</v>
      </c>
      <c r="DL38">
        <v>24.9773</v>
      </c>
      <c r="DM38">
        <v>999.9000000000001</v>
      </c>
      <c r="DN38">
        <v>0</v>
      </c>
      <c r="DO38">
        <v>0</v>
      </c>
      <c r="DP38">
        <v>9990.557777777776</v>
      </c>
      <c r="DQ38">
        <v>0</v>
      </c>
      <c r="DR38">
        <v>2.071563111111111</v>
      </c>
      <c r="DS38">
        <v>2.652174444444444</v>
      </c>
      <c r="DT38">
        <v>430.8625555555556</v>
      </c>
      <c r="DU38">
        <v>427.7767777777779</v>
      </c>
      <c r="DV38">
        <v>0.8799807777777777</v>
      </c>
      <c r="DW38">
        <v>420.2476666666667</v>
      </c>
      <c r="DX38">
        <v>17.60051111111111</v>
      </c>
      <c r="DY38">
        <v>1.665844444444444</v>
      </c>
      <c r="DZ38">
        <v>1.586521111111111</v>
      </c>
      <c r="EA38">
        <v>14.58175555555555</v>
      </c>
      <c r="EB38">
        <v>13.8285</v>
      </c>
      <c r="EC38">
        <v>0.0100011</v>
      </c>
      <c r="ED38">
        <v>0</v>
      </c>
      <c r="EE38">
        <v>0</v>
      </c>
      <c r="EF38">
        <v>0</v>
      </c>
      <c r="EG38">
        <v>814.4222222222222</v>
      </c>
      <c r="EH38">
        <v>0.0100011</v>
      </c>
      <c r="EI38">
        <v>-9.338888888888889</v>
      </c>
      <c r="EJ38">
        <v>-2.638888888888889</v>
      </c>
      <c r="EK38">
        <v>34.81911111111111</v>
      </c>
      <c r="EL38">
        <v>38.84677777777777</v>
      </c>
      <c r="EM38">
        <v>36.51366666666667</v>
      </c>
      <c r="EN38">
        <v>38.40244444444444</v>
      </c>
      <c r="EO38">
        <v>36.86077777777778</v>
      </c>
      <c r="EP38">
        <v>0</v>
      </c>
      <c r="EQ38">
        <v>0</v>
      </c>
      <c r="ER38">
        <v>0</v>
      </c>
      <c r="ES38">
        <v>1658962424.7</v>
      </c>
      <c r="ET38">
        <v>0</v>
      </c>
      <c r="EU38">
        <v>815.0961538461538</v>
      </c>
      <c r="EV38">
        <v>-10.68034187010453</v>
      </c>
      <c r="EW38">
        <v>-9.338461829402224</v>
      </c>
      <c r="EX38">
        <v>-5.844230769230768</v>
      </c>
      <c r="EY38">
        <v>15</v>
      </c>
      <c r="EZ38">
        <v>0</v>
      </c>
      <c r="FA38" t="s">
        <v>419</v>
      </c>
      <c r="FB38">
        <v>1655239120</v>
      </c>
      <c r="FC38">
        <v>1655239135</v>
      </c>
      <c r="FD38">
        <v>0</v>
      </c>
      <c r="FE38">
        <v>-0.075</v>
      </c>
      <c r="FF38">
        <v>-0.027</v>
      </c>
      <c r="FG38">
        <v>1.986</v>
      </c>
      <c r="FH38">
        <v>0.139</v>
      </c>
      <c r="FI38">
        <v>420</v>
      </c>
      <c r="FJ38">
        <v>22</v>
      </c>
      <c r="FK38">
        <v>0.12</v>
      </c>
      <c r="FL38">
        <v>0.02</v>
      </c>
      <c r="FM38">
        <v>2.75242375</v>
      </c>
      <c r="FN38">
        <v>-0.6286452157598466</v>
      </c>
      <c r="FO38">
        <v>0.06327059691070962</v>
      </c>
      <c r="FP38">
        <v>0</v>
      </c>
      <c r="FQ38">
        <v>814.9411764705883</v>
      </c>
      <c r="FR38">
        <v>4.718105426582396</v>
      </c>
      <c r="FS38">
        <v>3.594020168120664</v>
      </c>
      <c r="FT38">
        <v>0</v>
      </c>
      <c r="FU38">
        <v>0.8694408499999999</v>
      </c>
      <c r="FV38">
        <v>0.08392511819887348</v>
      </c>
      <c r="FW38">
        <v>0.008313355894432758</v>
      </c>
      <c r="FX38">
        <v>1</v>
      </c>
      <c r="FY38">
        <v>1</v>
      </c>
      <c r="FZ38">
        <v>3</v>
      </c>
      <c r="GA38" t="s">
        <v>450</v>
      </c>
      <c r="GB38">
        <v>2.98091</v>
      </c>
      <c r="GC38">
        <v>2.72809</v>
      </c>
      <c r="GD38">
        <v>0.08620849999999999</v>
      </c>
      <c r="GE38">
        <v>0.0866523</v>
      </c>
      <c r="GF38">
        <v>0.0893309</v>
      </c>
      <c r="GG38">
        <v>0.08695020000000001</v>
      </c>
      <c r="GH38">
        <v>27452.7</v>
      </c>
      <c r="GI38">
        <v>27025.1</v>
      </c>
      <c r="GJ38">
        <v>30567.2</v>
      </c>
      <c r="GK38">
        <v>29829.9</v>
      </c>
      <c r="GL38">
        <v>38410.7</v>
      </c>
      <c r="GM38">
        <v>35864.8</v>
      </c>
      <c r="GN38">
        <v>46753.4</v>
      </c>
      <c r="GO38">
        <v>44365</v>
      </c>
      <c r="GP38">
        <v>1.8878</v>
      </c>
      <c r="GQ38">
        <v>1.8539</v>
      </c>
      <c r="GR38">
        <v>0.0489131</v>
      </c>
      <c r="GS38">
        <v>0</v>
      </c>
      <c r="GT38">
        <v>24.1736</v>
      </c>
      <c r="GU38">
        <v>999.9</v>
      </c>
      <c r="GV38">
        <v>47.1</v>
      </c>
      <c r="GW38">
        <v>31.9</v>
      </c>
      <c r="GX38">
        <v>24.8086</v>
      </c>
      <c r="GY38">
        <v>63.0952</v>
      </c>
      <c r="GZ38">
        <v>25.2724</v>
      </c>
      <c r="HA38">
        <v>1</v>
      </c>
      <c r="HB38">
        <v>-0.122444</v>
      </c>
      <c r="HC38">
        <v>-0.316966</v>
      </c>
      <c r="HD38">
        <v>20.2131</v>
      </c>
      <c r="HE38">
        <v>5.23975</v>
      </c>
      <c r="HF38">
        <v>11.968</v>
      </c>
      <c r="HG38">
        <v>4.97325</v>
      </c>
      <c r="HH38">
        <v>3.291</v>
      </c>
      <c r="HI38">
        <v>8968.1</v>
      </c>
      <c r="HJ38">
        <v>9999</v>
      </c>
      <c r="HK38">
        <v>9999</v>
      </c>
      <c r="HL38">
        <v>291.9</v>
      </c>
      <c r="HM38">
        <v>4.97291</v>
      </c>
      <c r="HN38">
        <v>1.87729</v>
      </c>
      <c r="HO38">
        <v>1.87542</v>
      </c>
      <c r="HP38">
        <v>1.87822</v>
      </c>
      <c r="HQ38">
        <v>1.87497</v>
      </c>
      <c r="HR38">
        <v>1.87857</v>
      </c>
      <c r="HS38">
        <v>1.87561</v>
      </c>
      <c r="HT38">
        <v>1.87678</v>
      </c>
      <c r="HU38">
        <v>0</v>
      </c>
      <c r="HV38">
        <v>0</v>
      </c>
      <c r="HW38">
        <v>0</v>
      </c>
      <c r="HX38">
        <v>0</v>
      </c>
      <c r="HY38" t="s">
        <v>421</v>
      </c>
      <c r="HZ38" t="s">
        <v>422</v>
      </c>
      <c r="IA38" t="s">
        <v>423</v>
      </c>
      <c r="IB38" t="s">
        <v>423</v>
      </c>
      <c r="IC38" t="s">
        <v>423</v>
      </c>
      <c r="ID38" t="s">
        <v>423</v>
      </c>
      <c r="IE38">
        <v>0</v>
      </c>
      <c r="IF38">
        <v>100</v>
      </c>
      <c r="IG38">
        <v>100</v>
      </c>
      <c r="IH38">
        <v>2.66</v>
      </c>
      <c r="II38">
        <v>0.2019</v>
      </c>
      <c r="IJ38">
        <v>1.541952822118649</v>
      </c>
      <c r="IK38">
        <v>0.003202726084708442</v>
      </c>
      <c r="IL38">
        <v>-1.448271390364826E-06</v>
      </c>
      <c r="IM38">
        <v>3.765748828769889E-10</v>
      </c>
      <c r="IN38">
        <v>-0.02072656761999695</v>
      </c>
      <c r="IO38">
        <v>0.006539777670035186</v>
      </c>
      <c r="IP38">
        <v>0.0002256768223539976</v>
      </c>
      <c r="IQ38">
        <v>4.51151419958819E-06</v>
      </c>
      <c r="IR38">
        <v>-0</v>
      </c>
      <c r="IS38">
        <v>2097</v>
      </c>
      <c r="IT38">
        <v>1</v>
      </c>
      <c r="IU38">
        <v>27</v>
      </c>
      <c r="IV38">
        <v>62055.1</v>
      </c>
      <c r="IW38">
        <v>62054.8</v>
      </c>
      <c r="IX38">
        <v>1.09741</v>
      </c>
      <c r="IY38">
        <v>2.55249</v>
      </c>
      <c r="IZ38">
        <v>1.39893</v>
      </c>
      <c r="JA38">
        <v>2.34375</v>
      </c>
      <c r="JB38">
        <v>1.44897</v>
      </c>
      <c r="JC38">
        <v>2.35962</v>
      </c>
      <c r="JD38">
        <v>36.9794</v>
      </c>
      <c r="JE38">
        <v>24.105</v>
      </c>
      <c r="JF38">
        <v>18</v>
      </c>
      <c r="JG38">
        <v>489.147</v>
      </c>
      <c r="JH38">
        <v>439.23</v>
      </c>
      <c r="JI38">
        <v>25</v>
      </c>
      <c r="JJ38">
        <v>25.4484</v>
      </c>
      <c r="JK38">
        <v>30</v>
      </c>
      <c r="JL38">
        <v>25.285</v>
      </c>
      <c r="JM38">
        <v>25.366</v>
      </c>
      <c r="JN38">
        <v>22.0059</v>
      </c>
      <c r="JO38">
        <v>34.3453</v>
      </c>
      <c r="JP38">
        <v>0</v>
      </c>
      <c r="JQ38">
        <v>25</v>
      </c>
      <c r="JR38">
        <v>420.242</v>
      </c>
      <c r="JS38">
        <v>17.6276</v>
      </c>
      <c r="JT38">
        <v>101.044</v>
      </c>
      <c r="JU38">
        <v>102.01</v>
      </c>
    </row>
    <row r="39" spans="1:281">
      <c r="A39">
        <v>23</v>
      </c>
      <c r="B39">
        <v>1658962429.5</v>
      </c>
      <c r="C39">
        <v>312.4000000953674</v>
      </c>
      <c r="D39" t="s">
        <v>470</v>
      </c>
      <c r="E39" t="s">
        <v>471</v>
      </c>
      <c r="F39">
        <v>5</v>
      </c>
      <c r="G39" t="s">
        <v>415</v>
      </c>
      <c r="H39" t="s">
        <v>449</v>
      </c>
      <c r="I39">
        <v>1658962426.7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427.7965211299241</v>
      </c>
      <c r="AK39">
        <v>430.855193939394</v>
      </c>
      <c r="AL39">
        <v>-0.0006720699321041681</v>
      </c>
      <c r="AM39">
        <v>65.00378331118732</v>
      </c>
      <c r="AN39">
        <f>(AP39 - AO39 + DI39*1E3/(8.314*(DK39+273.15)) * AR39/DH39 * AQ39) * DH39/(100*CV39) * 1000/(1000 - AP39)</f>
        <v>0</v>
      </c>
      <c r="AO39">
        <v>17.60070604681257</v>
      </c>
      <c r="AP39">
        <v>18.48155757575758</v>
      </c>
      <c r="AQ39">
        <v>-2.122933667364176E-05</v>
      </c>
      <c r="AR39">
        <v>81.46491851824045</v>
      </c>
      <c r="AS39">
        <v>1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417</v>
      </c>
      <c r="AY39" t="s">
        <v>417</v>
      </c>
      <c r="AZ39">
        <v>0</v>
      </c>
      <c r="BA39">
        <v>0</v>
      </c>
      <c r="BB39">
        <f>1-AZ39/BA39</f>
        <v>0</v>
      </c>
      <c r="BC39">
        <v>0</v>
      </c>
      <c r="BD39" t="s">
        <v>417</v>
      </c>
      <c r="BE39" t="s">
        <v>417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417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6</v>
      </c>
      <c r="CW39">
        <v>0.5</v>
      </c>
      <c r="CX39" t="s">
        <v>418</v>
      </c>
      <c r="CY39">
        <v>2</v>
      </c>
      <c r="CZ39" t="b">
        <v>1</v>
      </c>
      <c r="DA39">
        <v>1658962426.7</v>
      </c>
      <c r="DB39">
        <v>422.8999</v>
      </c>
      <c r="DC39">
        <v>420.2555</v>
      </c>
      <c r="DD39">
        <v>18.48238</v>
      </c>
      <c r="DE39">
        <v>17.60033</v>
      </c>
      <c r="DF39">
        <v>420.2398</v>
      </c>
      <c r="DG39">
        <v>18.28057</v>
      </c>
      <c r="DH39">
        <v>500.0688</v>
      </c>
      <c r="DI39">
        <v>90.14127000000001</v>
      </c>
      <c r="DJ39">
        <v>0.09988393999999999</v>
      </c>
      <c r="DK39">
        <v>25.59949</v>
      </c>
      <c r="DL39">
        <v>24.97824</v>
      </c>
      <c r="DM39">
        <v>999.9</v>
      </c>
      <c r="DN39">
        <v>0</v>
      </c>
      <c r="DO39">
        <v>0</v>
      </c>
      <c r="DP39">
        <v>9993.448</v>
      </c>
      <c r="DQ39">
        <v>0</v>
      </c>
      <c r="DR39">
        <v>1.5979652</v>
      </c>
      <c r="DS39">
        <v>2.644381</v>
      </c>
      <c r="DT39">
        <v>430.8632000000001</v>
      </c>
      <c r="DU39">
        <v>427.7846</v>
      </c>
      <c r="DV39">
        <v>0.8820454</v>
      </c>
      <c r="DW39">
        <v>420.2555</v>
      </c>
      <c r="DX39">
        <v>17.60033</v>
      </c>
      <c r="DY39">
        <v>1.666024</v>
      </c>
      <c r="DZ39">
        <v>1.586517</v>
      </c>
      <c r="EA39">
        <v>14.58343</v>
      </c>
      <c r="EB39">
        <v>13.82847</v>
      </c>
      <c r="EC39">
        <v>0.0100011</v>
      </c>
      <c r="ED39">
        <v>0</v>
      </c>
      <c r="EE39">
        <v>0</v>
      </c>
      <c r="EF39">
        <v>0</v>
      </c>
      <c r="EG39">
        <v>814.365</v>
      </c>
      <c r="EH39">
        <v>0.0100011</v>
      </c>
      <c r="EI39">
        <v>-4.289999999999999</v>
      </c>
      <c r="EJ39">
        <v>-1.835</v>
      </c>
      <c r="EK39">
        <v>34.831</v>
      </c>
      <c r="EL39">
        <v>38.73100000000001</v>
      </c>
      <c r="EM39">
        <v>36.36219999999999</v>
      </c>
      <c r="EN39">
        <v>38.2872</v>
      </c>
      <c r="EO39">
        <v>36.812</v>
      </c>
      <c r="EP39">
        <v>0</v>
      </c>
      <c r="EQ39">
        <v>0</v>
      </c>
      <c r="ER39">
        <v>0</v>
      </c>
      <c r="ES39">
        <v>1658962429.5</v>
      </c>
      <c r="ET39">
        <v>0</v>
      </c>
      <c r="EU39">
        <v>815.4576923076922</v>
      </c>
      <c r="EV39">
        <v>-5.709401581132195</v>
      </c>
      <c r="EW39">
        <v>-21.2683765249215</v>
      </c>
      <c r="EX39">
        <v>-5.515384615384615</v>
      </c>
      <c r="EY39">
        <v>15</v>
      </c>
      <c r="EZ39">
        <v>0</v>
      </c>
      <c r="FA39" t="s">
        <v>419</v>
      </c>
      <c r="FB39">
        <v>1655239120</v>
      </c>
      <c r="FC39">
        <v>1655239135</v>
      </c>
      <c r="FD39">
        <v>0</v>
      </c>
      <c r="FE39">
        <v>-0.075</v>
      </c>
      <c r="FF39">
        <v>-0.027</v>
      </c>
      <c r="FG39">
        <v>1.986</v>
      </c>
      <c r="FH39">
        <v>0.139</v>
      </c>
      <c r="FI39">
        <v>420</v>
      </c>
      <c r="FJ39">
        <v>22</v>
      </c>
      <c r="FK39">
        <v>0.12</v>
      </c>
      <c r="FL39">
        <v>0.02</v>
      </c>
      <c r="FM39">
        <v>2.70825925</v>
      </c>
      <c r="FN39">
        <v>-0.5836695309568498</v>
      </c>
      <c r="FO39">
        <v>0.05932762566408251</v>
      </c>
      <c r="FP39">
        <v>0</v>
      </c>
      <c r="FQ39">
        <v>815.0029411764706</v>
      </c>
      <c r="FR39">
        <v>-2.119174884042271</v>
      </c>
      <c r="FS39">
        <v>3.675954081365058</v>
      </c>
      <c r="FT39">
        <v>0</v>
      </c>
      <c r="FU39">
        <v>0.87548645</v>
      </c>
      <c r="FV39">
        <v>0.06063663039399515</v>
      </c>
      <c r="FW39">
        <v>0.006016179493457621</v>
      </c>
      <c r="FX39">
        <v>1</v>
      </c>
      <c r="FY39">
        <v>1</v>
      </c>
      <c r="FZ39">
        <v>3</v>
      </c>
      <c r="GA39" t="s">
        <v>450</v>
      </c>
      <c r="GB39">
        <v>2.9809</v>
      </c>
      <c r="GC39">
        <v>2.72834</v>
      </c>
      <c r="GD39">
        <v>0.0862089</v>
      </c>
      <c r="GE39">
        <v>0.086657</v>
      </c>
      <c r="GF39">
        <v>0.0893279</v>
      </c>
      <c r="GG39">
        <v>0.0869452</v>
      </c>
      <c r="GH39">
        <v>27453.2</v>
      </c>
      <c r="GI39">
        <v>27025</v>
      </c>
      <c r="GJ39">
        <v>30567.7</v>
      </c>
      <c r="GK39">
        <v>29830</v>
      </c>
      <c r="GL39">
        <v>38411.4</v>
      </c>
      <c r="GM39">
        <v>35865.1</v>
      </c>
      <c r="GN39">
        <v>46754.2</v>
      </c>
      <c r="GO39">
        <v>44365.2</v>
      </c>
      <c r="GP39">
        <v>1.88787</v>
      </c>
      <c r="GQ39">
        <v>1.85382</v>
      </c>
      <c r="GR39">
        <v>0.0488758</v>
      </c>
      <c r="GS39">
        <v>0</v>
      </c>
      <c r="GT39">
        <v>24.1767</v>
      </c>
      <c r="GU39">
        <v>999.9</v>
      </c>
      <c r="GV39">
        <v>47.1</v>
      </c>
      <c r="GW39">
        <v>31.9</v>
      </c>
      <c r="GX39">
        <v>24.808</v>
      </c>
      <c r="GY39">
        <v>63.0752</v>
      </c>
      <c r="GZ39">
        <v>24.7436</v>
      </c>
      <c r="HA39">
        <v>1</v>
      </c>
      <c r="HB39">
        <v>-0.1225</v>
      </c>
      <c r="HC39">
        <v>-0.316803</v>
      </c>
      <c r="HD39">
        <v>20.213</v>
      </c>
      <c r="HE39">
        <v>5.2399</v>
      </c>
      <c r="HF39">
        <v>11.968</v>
      </c>
      <c r="HG39">
        <v>4.97325</v>
      </c>
      <c r="HH39">
        <v>3.291</v>
      </c>
      <c r="HI39">
        <v>8968.299999999999</v>
      </c>
      <c r="HJ39">
        <v>9999</v>
      </c>
      <c r="HK39">
        <v>9999</v>
      </c>
      <c r="HL39">
        <v>291.9</v>
      </c>
      <c r="HM39">
        <v>4.9729</v>
      </c>
      <c r="HN39">
        <v>1.87731</v>
      </c>
      <c r="HO39">
        <v>1.87546</v>
      </c>
      <c r="HP39">
        <v>1.87822</v>
      </c>
      <c r="HQ39">
        <v>1.875</v>
      </c>
      <c r="HR39">
        <v>1.87858</v>
      </c>
      <c r="HS39">
        <v>1.87562</v>
      </c>
      <c r="HT39">
        <v>1.87682</v>
      </c>
      <c r="HU39">
        <v>0</v>
      </c>
      <c r="HV39">
        <v>0</v>
      </c>
      <c r="HW39">
        <v>0</v>
      </c>
      <c r="HX39">
        <v>0</v>
      </c>
      <c r="HY39" t="s">
        <v>421</v>
      </c>
      <c r="HZ39" t="s">
        <v>422</v>
      </c>
      <c r="IA39" t="s">
        <v>423</v>
      </c>
      <c r="IB39" t="s">
        <v>423</v>
      </c>
      <c r="IC39" t="s">
        <v>423</v>
      </c>
      <c r="ID39" t="s">
        <v>423</v>
      </c>
      <c r="IE39">
        <v>0</v>
      </c>
      <c r="IF39">
        <v>100</v>
      </c>
      <c r="IG39">
        <v>100</v>
      </c>
      <c r="IH39">
        <v>2.66</v>
      </c>
      <c r="II39">
        <v>0.2018</v>
      </c>
      <c r="IJ39">
        <v>1.541952822118649</v>
      </c>
      <c r="IK39">
        <v>0.003202726084708442</v>
      </c>
      <c r="IL39">
        <v>-1.448271390364826E-06</v>
      </c>
      <c r="IM39">
        <v>3.765748828769889E-10</v>
      </c>
      <c r="IN39">
        <v>-0.02072656761999695</v>
      </c>
      <c r="IO39">
        <v>0.006539777670035186</v>
      </c>
      <c r="IP39">
        <v>0.0002256768223539976</v>
      </c>
      <c r="IQ39">
        <v>4.51151419958819E-06</v>
      </c>
      <c r="IR39">
        <v>-0</v>
      </c>
      <c r="IS39">
        <v>2097</v>
      </c>
      <c r="IT39">
        <v>1</v>
      </c>
      <c r="IU39">
        <v>27</v>
      </c>
      <c r="IV39">
        <v>62055.2</v>
      </c>
      <c r="IW39">
        <v>62054.9</v>
      </c>
      <c r="IX39">
        <v>1.09741</v>
      </c>
      <c r="IY39">
        <v>2.55493</v>
      </c>
      <c r="IZ39">
        <v>1.39893</v>
      </c>
      <c r="JA39">
        <v>2.34375</v>
      </c>
      <c r="JB39">
        <v>1.44897</v>
      </c>
      <c r="JC39">
        <v>2.40234</v>
      </c>
      <c r="JD39">
        <v>36.9556</v>
      </c>
      <c r="JE39">
        <v>24.0963</v>
      </c>
      <c r="JF39">
        <v>18</v>
      </c>
      <c r="JG39">
        <v>489.188</v>
      </c>
      <c r="JH39">
        <v>439.175</v>
      </c>
      <c r="JI39">
        <v>25</v>
      </c>
      <c r="JJ39">
        <v>25.4474</v>
      </c>
      <c r="JK39">
        <v>30</v>
      </c>
      <c r="JL39">
        <v>25.285</v>
      </c>
      <c r="JM39">
        <v>25.3648</v>
      </c>
      <c r="JN39">
        <v>22.0058</v>
      </c>
      <c r="JO39">
        <v>34.3453</v>
      </c>
      <c r="JP39">
        <v>0</v>
      </c>
      <c r="JQ39">
        <v>25</v>
      </c>
      <c r="JR39">
        <v>420.242</v>
      </c>
      <c r="JS39">
        <v>17.6276</v>
      </c>
      <c r="JT39">
        <v>101.045</v>
      </c>
      <c r="JU39">
        <v>102.011</v>
      </c>
    </row>
    <row r="40" spans="1:281">
      <c r="A40">
        <v>24</v>
      </c>
      <c r="B40">
        <v>1658962434.5</v>
      </c>
      <c r="C40">
        <v>317.4000000953674</v>
      </c>
      <c r="D40" t="s">
        <v>472</v>
      </c>
      <c r="E40" t="s">
        <v>473</v>
      </c>
      <c r="F40">
        <v>5</v>
      </c>
      <c r="G40" t="s">
        <v>415</v>
      </c>
      <c r="H40" t="s">
        <v>449</v>
      </c>
      <c r="I40">
        <v>1658962432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427.7347056246436</v>
      </c>
      <c r="AK40">
        <v>430.7711333333334</v>
      </c>
      <c r="AL40">
        <v>-0.02132085178563509</v>
      </c>
      <c r="AM40">
        <v>65.00378331118732</v>
      </c>
      <c r="AN40">
        <f>(AP40 - AO40 + DI40*1E3/(8.314*(DK40+273.15)) * AR40/DH40 * AQ40) * DH40/(100*CV40) * 1000/(1000 - AP40)</f>
        <v>0</v>
      </c>
      <c r="AO40">
        <v>17.5980532974666</v>
      </c>
      <c r="AP40">
        <v>18.48035393939394</v>
      </c>
      <c r="AQ40">
        <v>-8.735848194136485E-06</v>
      </c>
      <c r="AR40">
        <v>81.46491851824045</v>
      </c>
      <c r="AS40">
        <v>1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417</v>
      </c>
      <c r="AY40" t="s">
        <v>417</v>
      </c>
      <c r="AZ40">
        <v>0</v>
      </c>
      <c r="BA40">
        <v>0</v>
      </c>
      <c r="BB40">
        <f>1-AZ40/BA40</f>
        <v>0</v>
      </c>
      <c r="BC40">
        <v>0</v>
      </c>
      <c r="BD40" t="s">
        <v>417</v>
      </c>
      <c r="BE40" t="s">
        <v>417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417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6</v>
      </c>
      <c r="CW40">
        <v>0.5</v>
      </c>
      <c r="CX40" t="s">
        <v>418</v>
      </c>
      <c r="CY40">
        <v>2</v>
      </c>
      <c r="CZ40" t="b">
        <v>1</v>
      </c>
      <c r="DA40">
        <v>1658962432</v>
      </c>
      <c r="DB40">
        <v>422.8522222222222</v>
      </c>
      <c r="DC40">
        <v>420.2168888888889</v>
      </c>
      <c r="DD40">
        <v>18.48117777777778</v>
      </c>
      <c r="DE40">
        <v>17.59807777777778</v>
      </c>
      <c r="DF40">
        <v>420.1923333333334</v>
      </c>
      <c r="DG40">
        <v>18.2794</v>
      </c>
      <c r="DH40">
        <v>500.0954444444445</v>
      </c>
      <c r="DI40">
        <v>90.14224444444443</v>
      </c>
      <c r="DJ40">
        <v>0.09999924444444444</v>
      </c>
      <c r="DK40">
        <v>25.59923333333333</v>
      </c>
      <c r="DL40">
        <v>24.9839</v>
      </c>
      <c r="DM40">
        <v>999.9000000000001</v>
      </c>
      <c r="DN40">
        <v>0</v>
      </c>
      <c r="DO40">
        <v>0</v>
      </c>
      <c r="DP40">
        <v>10004.50555555556</v>
      </c>
      <c r="DQ40">
        <v>0</v>
      </c>
      <c r="DR40">
        <v>0.717133</v>
      </c>
      <c r="DS40">
        <v>2.635583333333333</v>
      </c>
      <c r="DT40">
        <v>430.8143333333334</v>
      </c>
      <c r="DU40">
        <v>427.7443333333333</v>
      </c>
      <c r="DV40">
        <v>0.8830894444444444</v>
      </c>
      <c r="DW40">
        <v>420.2168888888889</v>
      </c>
      <c r="DX40">
        <v>17.59807777777778</v>
      </c>
      <c r="DY40">
        <v>1.665934444444445</v>
      </c>
      <c r="DZ40">
        <v>1.586332222222222</v>
      </c>
      <c r="EA40">
        <v>14.58261111111111</v>
      </c>
      <c r="EB40">
        <v>13.82665555555555</v>
      </c>
      <c r="EC40">
        <v>0.0100011</v>
      </c>
      <c r="ED40">
        <v>0</v>
      </c>
      <c r="EE40">
        <v>0</v>
      </c>
      <c r="EF40">
        <v>0</v>
      </c>
      <c r="EG40">
        <v>813.5111111111112</v>
      </c>
      <c r="EH40">
        <v>0.0100011</v>
      </c>
      <c r="EI40">
        <v>-2.672222222222222</v>
      </c>
      <c r="EJ40">
        <v>-1.094444444444445</v>
      </c>
      <c r="EK40">
        <v>34.958</v>
      </c>
      <c r="EL40">
        <v>38.64566666666666</v>
      </c>
      <c r="EM40">
        <v>36.37477777777778</v>
      </c>
      <c r="EN40">
        <v>38.14566666666667</v>
      </c>
      <c r="EO40">
        <v>36.77766666666667</v>
      </c>
      <c r="EP40">
        <v>0</v>
      </c>
      <c r="EQ40">
        <v>0</v>
      </c>
      <c r="ER40">
        <v>0</v>
      </c>
      <c r="ES40">
        <v>1658962434.3</v>
      </c>
      <c r="ET40">
        <v>0</v>
      </c>
      <c r="EU40">
        <v>814.626923076923</v>
      </c>
      <c r="EV40">
        <v>3.541880509587203</v>
      </c>
      <c r="EW40">
        <v>25.63931596232757</v>
      </c>
      <c r="EX40">
        <v>-6.282692307692307</v>
      </c>
      <c r="EY40">
        <v>15</v>
      </c>
      <c r="EZ40">
        <v>0</v>
      </c>
      <c r="FA40" t="s">
        <v>419</v>
      </c>
      <c r="FB40">
        <v>1655239120</v>
      </c>
      <c r="FC40">
        <v>1655239135</v>
      </c>
      <c r="FD40">
        <v>0</v>
      </c>
      <c r="FE40">
        <v>-0.075</v>
      </c>
      <c r="FF40">
        <v>-0.027</v>
      </c>
      <c r="FG40">
        <v>1.986</v>
      </c>
      <c r="FH40">
        <v>0.139</v>
      </c>
      <c r="FI40">
        <v>420</v>
      </c>
      <c r="FJ40">
        <v>22</v>
      </c>
      <c r="FK40">
        <v>0.12</v>
      </c>
      <c r="FL40">
        <v>0.02</v>
      </c>
      <c r="FM40">
        <v>2.67089268292683</v>
      </c>
      <c r="FN40">
        <v>-0.3966280139372826</v>
      </c>
      <c r="FO40">
        <v>0.04569586937752424</v>
      </c>
      <c r="FP40">
        <v>1</v>
      </c>
      <c r="FQ40">
        <v>815.1308823529411</v>
      </c>
      <c r="FR40">
        <v>-6.341481976422867</v>
      </c>
      <c r="FS40">
        <v>4.427438090474296</v>
      </c>
      <c r="FT40">
        <v>0</v>
      </c>
      <c r="FU40">
        <v>0.8795845121951219</v>
      </c>
      <c r="FV40">
        <v>0.0347017421602773</v>
      </c>
      <c r="FW40">
        <v>0.003720195255313375</v>
      </c>
      <c r="FX40">
        <v>1</v>
      </c>
      <c r="FY40">
        <v>2</v>
      </c>
      <c r="FZ40">
        <v>3</v>
      </c>
      <c r="GA40" t="s">
        <v>420</v>
      </c>
      <c r="GB40">
        <v>2.98093</v>
      </c>
      <c r="GC40">
        <v>2.72844</v>
      </c>
      <c r="GD40">
        <v>0.086192</v>
      </c>
      <c r="GE40">
        <v>0.08664959999999999</v>
      </c>
      <c r="GF40">
        <v>0.0893239</v>
      </c>
      <c r="GG40">
        <v>0.086941</v>
      </c>
      <c r="GH40">
        <v>27453.7</v>
      </c>
      <c r="GI40">
        <v>27025.5</v>
      </c>
      <c r="GJ40">
        <v>30567.7</v>
      </c>
      <c r="GK40">
        <v>29830.3</v>
      </c>
      <c r="GL40">
        <v>38412</v>
      </c>
      <c r="GM40">
        <v>35865.7</v>
      </c>
      <c r="GN40">
        <v>46754.7</v>
      </c>
      <c r="GO40">
        <v>44365.6</v>
      </c>
      <c r="GP40">
        <v>1.88773</v>
      </c>
      <c r="GQ40">
        <v>1.85382</v>
      </c>
      <c r="GR40">
        <v>0.0494719</v>
      </c>
      <c r="GS40">
        <v>0</v>
      </c>
      <c r="GT40">
        <v>24.1797</v>
      </c>
      <c r="GU40">
        <v>999.9</v>
      </c>
      <c r="GV40">
        <v>47.1</v>
      </c>
      <c r="GW40">
        <v>31.9</v>
      </c>
      <c r="GX40">
        <v>24.8102</v>
      </c>
      <c r="GY40">
        <v>63.1152</v>
      </c>
      <c r="GZ40">
        <v>24.9639</v>
      </c>
      <c r="HA40">
        <v>1</v>
      </c>
      <c r="HB40">
        <v>-0.122525</v>
      </c>
      <c r="HC40">
        <v>-0.317519</v>
      </c>
      <c r="HD40">
        <v>20.2131</v>
      </c>
      <c r="HE40">
        <v>5.2399</v>
      </c>
      <c r="HF40">
        <v>11.968</v>
      </c>
      <c r="HG40">
        <v>4.9734</v>
      </c>
      <c r="HH40">
        <v>3.291</v>
      </c>
      <c r="HI40">
        <v>8968.299999999999</v>
      </c>
      <c r="HJ40">
        <v>9999</v>
      </c>
      <c r="HK40">
        <v>9999</v>
      </c>
      <c r="HL40">
        <v>291.9</v>
      </c>
      <c r="HM40">
        <v>4.97291</v>
      </c>
      <c r="HN40">
        <v>1.87731</v>
      </c>
      <c r="HO40">
        <v>1.87546</v>
      </c>
      <c r="HP40">
        <v>1.87822</v>
      </c>
      <c r="HQ40">
        <v>1.875</v>
      </c>
      <c r="HR40">
        <v>1.87857</v>
      </c>
      <c r="HS40">
        <v>1.87561</v>
      </c>
      <c r="HT40">
        <v>1.87681</v>
      </c>
      <c r="HU40">
        <v>0</v>
      </c>
      <c r="HV40">
        <v>0</v>
      </c>
      <c r="HW40">
        <v>0</v>
      </c>
      <c r="HX40">
        <v>0</v>
      </c>
      <c r="HY40" t="s">
        <v>421</v>
      </c>
      <c r="HZ40" t="s">
        <v>422</v>
      </c>
      <c r="IA40" t="s">
        <v>423</v>
      </c>
      <c r="IB40" t="s">
        <v>423</v>
      </c>
      <c r="IC40" t="s">
        <v>423</v>
      </c>
      <c r="ID40" t="s">
        <v>423</v>
      </c>
      <c r="IE40">
        <v>0</v>
      </c>
      <c r="IF40">
        <v>100</v>
      </c>
      <c r="IG40">
        <v>100</v>
      </c>
      <c r="IH40">
        <v>2.66</v>
      </c>
      <c r="II40">
        <v>0.2017</v>
      </c>
      <c r="IJ40">
        <v>1.541952822118649</v>
      </c>
      <c r="IK40">
        <v>0.003202726084708442</v>
      </c>
      <c r="IL40">
        <v>-1.448271390364826E-06</v>
      </c>
      <c r="IM40">
        <v>3.765748828769889E-10</v>
      </c>
      <c r="IN40">
        <v>-0.02072656761999695</v>
      </c>
      <c r="IO40">
        <v>0.006539777670035186</v>
      </c>
      <c r="IP40">
        <v>0.0002256768223539976</v>
      </c>
      <c r="IQ40">
        <v>4.51151419958819E-06</v>
      </c>
      <c r="IR40">
        <v>-0</v>
      </c>
      <c r="IS40">
        <v>2097</v>
      </c>
      <c r="IT40">
        <v>1</v>
      </c>
      <c r="IU40">
        <v>27</v>
      </c>
      <c r="IV40">
        <v>62055.2</v>
      </c>
      <c r="IW40">
        <v>62055</v>
      </c>
      <c r="IX40">
        <v>1.09741</v>
      </c>
      <c r="IY40">
        <v>2.53906</v>
      </c>
      <c r="IZ40">
        <v>1.39893</v>
      </c>
      <c r="JA40">
        <v>2.34375</v>
      </c>
      <c r="JB40">
        <v>1.44897</v>
      </c>
      <c r="JC40">
        <v>2.47803</v>
      </c>
      <c r="JD40">
        <v>36.9794</v>
      </c>
      <c r="JE40">
        <v>24.105</v>
      </c>
      <c r="JF40">
        <v>18</v>
      </c>
      <c r="JG40">
        <v>489.106</v>
      </c>
      <c r="JH40">
        <v>439.175</v>
      </c>
      <c r="JI40">
        <v>24.9999</v>
      </c>
      <c r="JJ40">
        <v>25.4474</v>
      </c>
      <c r="JK40">
        <v>30</v>
      </c>
      <c r="JL40">
        <v>25.285</v>
      </c>
      <c r="JM40">
        <v>25.3648</v>
      </c>
      <c r="JN40">
        <v>22.0067</v>
      </c>
      <c r="JO40">
        <v>34.3453</v>
      </c>
      <c r="JP40">
        <v>0</v>
      </c>
      <c r="JQ40">
        <v>25</v>
      </c>
      <c r="JR40">
        <v>420.242</v>
      </c>
      <c r="JS40">
        <v>17.6276</v>
      </c>
      <c r="JT40">
        <v>101.046</v>
      </c>
      <c r="JU40">
        <v>102.012</v>
      </c>
    </row>
    <row r="41" spans="1:281">
      <c r="A41">
        <v>25</v>
      </c>
      <c r="B41">
        <v>1658963048</v>
      </c>
      <c r="C41">
        <v>930.9000000953674</v>
      </c>
      <c r="D41" t="s">
        <v>474</v>
      </c>
      <c r="E41" t="s">
        <v>475</v>
      </c>
      <c r="F41">
        <v>5</v>
      </c>
      <c r="G41" t="s">
        <v>415</v>
      </c>
      <c r="H41" t="s">
        <v>476</v>
      </c>
      <c r="I41">
        <v>1658963045.25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427.8456948182508</v>
      </c>
      <c r="AK41">
        <v>431.3331696969697</v>
      </c>
      <c r="AL41">
        <v>0.001859654879361204</v>
      </c>
      <c r="AM41">
        <v>65.00504781193959</v>
      </c>
      <c r="AN41">
        <f>(AP41 - AO41 + DI41*1E3/(8.314*(DK41+273.15)) * AR41/DH41 * AQ41) * DH41/(100*CV41) * 1000/(1000 - AP41)</f>
        <v>0</v>
      </c>
      <c r="AO41">
        <v>17.68330787242597</v>
      </c>
      <c r="AP41">
        <v>18.34426121212121</v>
      </c>
      <c r="AQ41">
        <v>3.260117365419018E-05</v>
      </c>
      <c r="AR41">
        <v>81.26125720604225</v>
      </c>
      <c r="AS41">
        <v>3</v>
      </c>
      <c r="AT41">
        <v>1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417</v>
      </c>
      <c r="AY41" t="s">
        <v>417</v>
      </c>
      <c r="AZ41">
        <v>0</v>
      </c>
      <c r="BA41">
        <v>0</v>
      </c>
      <c r="BB41">
        <f>1-AZ41/BA41</f>
        <v>0</v>
      </c>
      <c r="BC41">
        <v>0</v>
      </c>
      <c r="BD41" t="s">
        <v>417</v>
      </c>
      <c r="BE41" t="s">
        <v>417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417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6</v>
      </c>
      <c r="CW41">
        <v>0.5</v>
      </c>
      <c r="CX41" t="s">
        <v>418</v>
      </c>
      <c r="CY41">
        <v>2</v>
      </c>
      <c r="CZ41" t="b">
        <v>1</v>
      </c>
      <c r="DA41">
        <v>1658963045.25</v>
      </c>
      <c r="DB41">
        <v>423.395</v>
      </c>
      <c r="DC41">
        <v>420.2773</v>
      </c>
      <c r="DD41">
        <v>18.34442</v>
      </c>
      <c r="DE41">
        <v>17.68359</v>
      </c>
      <c r="DF41">
        <v>420.7339</v>
      </c>
      <c r="DG41">
        <v>18.14523</v>
      </c>
      <c r="DH41">
        <v>500.0655</v>
      </c>
      <c r="DI41">
        <v>90.1337</v>
      </c>
      <c r="DJ41">
        <v>0.09982397999999999</v>
      </c>
      <c r="DK41">
        <v>25.6065</v>
      </c>
      <c r="DL41">
        <v>24.90812</v>
      </c>
      <c r="DM41">
        <v>999.9</v>
      </c>
      <c r="DN41">
        <v>0</v>
      </c>
      <c r="DO41">
        <v>0</v>
      </c>
      <c r="DP41">
        <v>10003.425</v>
      </c>
      <c r="DQ41">
        <v>0</v>
      </c>
      <c r="DR41">
        <v>0.7171330000000001</v>
      </c>
      <c r="DS41">
        <v>3.117911</v>
      </c>
      <c r="DT41">
        <v>431.3072</v>
      </c>
      <c r="DU41">
        <v>427.8427</v>
      </c>
      <c r="DV41">
        <v>0.6608080000000001</v>
      </c>
      <c r="DW41">
        <v>420.2773</v>
      </c>
      <c r="DX41">
        <v>17.68359</v>
      </c>
      <c r="DY41">
        <v>1.653449</v>
      </c>
      <c r="DZ41">
        <v>1.593888</v>
      </c>
      <c r="EA41">
        <v>14.46618</v>
      </c>
      <c r="EB41">
        <v>13.89985</v>
      </c>
      <c r="EC41">
        <v>0.0100011</v>
      </c>
      <c r="ED41">
        <v>0</v>
      </c>
      <c r="EE41">
        <v>0</v>
      </c>
      <c r="EF41">
        <v>0</v>
      </c>
      <c r="EG41">
        <v>732.6849999999999</v>
      </c>
      <c r="EH41">
        <v>0.0100011</v>
      </c>
      <c r="EI41">
        <v>-4.94</v>
      </c>
      <c r="EJ41">
        <v>-1.65</v>
      </c>
      <c r="EK41">
        <v>34.9184</v>
      </c>
      <c r="EL41">
        <v>40.79340000000001</v>
      </c>
      <c r="EM41">
        <v>37.5873</v>
      </c>
      <c r="EN41">
        <v>41.2623</v>
      </c>
      <c r="EO41">
        <v>37.91849999999999</v>
      </c>
      <c r="EP41">
        <v>0</v>
      </c>
      <c r="EQ41">
        <v>0</v>
      </c>
      <c r="ER41">
        <v>0</v>
      </c>
      <c r="ES41">
        <v>1658963048.1</v>
      </c>
      <c r="ET41">
        <v>0</v>
      </c>
      <c r="EU41">
        <v>729.9340000000001</v>
      </c>
      <c r="EV41">
        <v>19.33076903676659</v>
      </c>
      <c r="EW41">
        <v>-37.29615385836867</v>
      </c>
      <c r="EX41">
        <v>-3.686</v>
      </c>
      <c r="EY41">
        <v>15</v>
      </c>
      <c r="EZ41">
        <v>0</v>
      </c>
      <c r="FA41" t="s">
        <v>419</v>
      </c>
      <c r="FB41">
        <v>1655239120</v>
      </c>
      <c r="FC41">
        <v>1655239135</v>
      </c>
      <c r="FD41">
        <v>0</v>
      </c>
      <c r="FE41">
        <v>-0.075</v>
      </c>
      <c r="FF41">
        <v>-0.027</v>
      </c>
      <c r="FG41">
        <v>1.986</v>
      </c>
      <c r="FH41">
        <v>0.139</v>
      </c>
      <c r="FI41">
        <v>420</v>
      </c>
      <c r="FJ41">
        <v>22</v>
      </c>
      <c r="FK41">
        <v>0.12</v>
      </c>
      <c r="FL41">
        <v>0.02</v>
      </c>
      <c r="FM41">
        <v>3.149430243902439</v>
      </c>
      <c r="FN41">
        <v>-0.120546271777001</v>
      </c>
      <c r="FO41">
        <v>0.03608542787356914</v>
      </c>
      <c r="FP41">
        <v>1</v>
      </c>
      <c r="FQ41">
        <v>730.670588235294</v>
      </c>
      <c r="FR41">
        <v>-2.216959649738855</v>
      </c>
      <c r="FS41">
        <v>4.063107287587894</v>
      </c>
      <c r="FT41">
        <v>0</v>
      </c>
      <c r="FU41">
        <v>0.656598243902439</v>
      </c>
      <c r="FV41">
        <v>0.03512542160278642</v>
      </c>
      <c r="FW41">
        <v>0.003598075744403225</v>
      </c>
      <c r="FX41">
        <v>1</v>
      </c>
      <c r="FY41">
        <v>2</v>
      </c>
      <c r="FZ41">
        <v>3</v>
      </c>
      <c r="GA41" t="s">
        <v>420</v>
      </c>
      <c r="GB41">
        <v>2.98075</v>
      </c>
      <c r="GC41">
        <v>2.72826</v>
      </c>
      <c r="GD41">
        <v>0.0862936</v>
      </c>
      <c r="GE41">
        <v>0.0866661</v>
      </c>
      <c r="GF41">
        <v>0.08886330000000001</v>
      </c>
      <c r="GG41">
        <v>0.08724999999999999</v>
      </c>
      <c r="GH41">
        <v>27456.5</v>
      </c>
      <c r="GI41">
        <v>27029</v>
      </c>
      <c r="GJ41">
        <v>30573.8</v>
      </c>
      <c r="GK41">
        <v>29834.2</v>
      </c>
      <c r="GL41">
        <v>38438.8</v>
      </c>
      <c r="GM41">
        <v>35857.8</v>
      </c>
      <c r="GN41">
        <v>46763.4</v>
      </c>
      <c r="GO41">
        <v>44371.3</v>
      </c>
      <c r="GP41">
        <v>1.88482</v>
      </c>
      <c r="GQ41">
        <v>1.85578</v>
      </c>
      <c r="GR41">
        <v>0.0460148</v>
      </c>
      <c r="GS41">
        <v>0</v>
      </c>
      <c r="GT41">
        <v>24.1517</v>
      </c>
      <c r="GU41">
        <v>999.9</v>
      </c>
      <c r="GV41">
        <v>46.9</v>
      </c>
      <c r="GW41">
        <v>31.8</v>
      </c>
      <c r="GX41">
        <v>24.5664</v>
      </c>
      <c r="GY41">
        <v>63.1853</v>
      </c>
      <c r="GZ41">
        <v>25.2043</v>
      </c>
      <c r="HA41">
        <v>1</v>
      </c>
      <c r="HB41">
        <v>-0.129726</v>
      </c>
      <c r="HC41">
        <v>-0.364281</v>
      </c>
      <c r="HD41">
        <v>20.2151</v>
      </c>
      <c r="HE41">
        <v>5.23796</v>
      </c>
      <c r="HF41">
        <v>11.968</v>
      </c>
      <c r="HG41">
        <v>4.97305</v>
      </c>
      <c r="HH41">
        <v>3.291</v>
      </c>
      <c r="HI41">
        <v>8981.1</v>
      </c>
      <c r="HJ41">
        <v>9999</v>
      </c>
      <c r="HK41">
        <v>9999</v>
      </c>
      <c r="HL41">
        <v>292.1</v>
      </c>
      <c r="HM41">
        <v>4.9729</v>
      </c>
      <c r="HN41">
        <v>1.8774</v>
      </c>
      <c r="HO41">
        <v>1.87546</v>
      </c>
      <c r="HP41">
        <v>1.87833</v>
      </c>
      <c r="HQ41">
        <v>1.875</v>
      </c>
      <c r="HR41">
        <v>1.87864</v>
      </c>
      <c r="HS41">
        <v>1.87572</v>
      </c>
      <c r="HT41">
        <v>1.87683</v>
      </c>
      <c r="HU41">
        <v>0</v>
      </c>
      <c r="HV41">
        <v>0</v>
      </c>
      <c r="HW41">
        <v>0</v>
      </c>
      <c r="HX41">
        <v>0</v>
      </c>
      <c r="HY41" t="s">
        <v>421</v>
      </c>
      <c r="HZ41" t="s">
        <v>422</v>
      </c>
      <c r="IA41" t="s">
        <v>423</v>
      </c>
      <c r="IB41" t="s">
        <v>423</v>
      </c>
      <c r="IC41" t="s">
        <v>423</v>
      </c>
      <c r="ID41" t="s">
        <v>423</v>
      </c>
      <c r="IE41">
        <v>0</v>
      </c>
      <c r="IF41">
        <v>100</v>
      </c>
      <c r="IG41">
        <v>100</v>
      </c>
      <c r="IH41">
        <v>2.661</v>
      </c>
      <c r="II41">
        <v>0.1992</v>
      </c>
      <c r="IJ41">
        <v>1.541952822118649</v>
      </c>
      <c r="IK41">
        <v>0.003202726084708442</v>
      </c>
      <c r="IL41">
        <v>-1.448271390364826E-06</v>
      </c>
      <c r="IM41">
        <v>3.765748828769889E-10</v>
      </c>
      <c r="IN41">
        <v>-0.02072656761999695</v>
      </c>
      <c r="IO41">
        <v>0.006539777670035186</v>
      </c>
      <c r="IP41">
        <v>0.0002256768223539976</v>
      </c>
      <c r="IQ41">
        <v>4.51151419958819E-06</v>
      </c>
      <c r="IR41">
        <v>-0</v>
      </c>
      <c r="IS41">
        <v>2097</v>
      </c>
      <c r="IT41">
        <v>1</v>
      </c>
      <c r="IU41">
        <v>27</v>
      </c>
      <c r="IV41">
        <v>62065.5</v>
      </c>
      <c r="IW41">
        <v>62065.2</v>
      </c>
      <c r="IX41">
        <v>1.09741</v>
      </c>
      <c r="IY41">
        <v>2.55981</v>
      </c>
      <c r="IZ41">
        <v>1.39893</v>
      </c>
      <c r="JA41">
        <v>2.34375</v>
      </c>
      <c r="JB41">
        <v>1.44897</v>
      </c>
      <c r="JC41">
        <v>2.3645</v>
      </c>
      <c r="JD41">
        <v>36.9556</v>
      </c>
      <c r="JE41">
        <v>24.0963</v>
      </c>
      <c r="JF41">
        <v>18</v>
      </c>
      <c r="JG41">
        <v>487.04</v>
      </c>
      <c r="JH41">
        <v>439.84</v>
      </c>
      <c r="JI41">
        <v>25</v>
      </c>
      <c r="JJ41">
        <v>25.3627</v>
      </c>
      <c r="JK41">
        <v>30</v>
      </c>
      <c r="JL41">
        <v>25.2147</v>
      </c>
      <c r="JM41">
        <v>25.2989</v>
      </c>
      <c r="JN41">
        <v>22.0033</v>
      </c>
      <c r="JO41">
        <v>32.6145</v>
      </c>
      <c r="JP41">
        <v>0</v>
      </c>
      <c r="JQ41">
        <v>25</v>
      </c>
      <c r="JR41">
        <v>420.242</v>
      </c>
      <c r="JS41">
        <v>17.7153</v>
      </c>
      <c r="JT41">
        <v>101.066</v>
      </c>
      <c r="JU41">
        <v>102.025</v>
      </c>
    </row>
    <row r="42" spans="1:281">
      <c r="A42">
        <v>26</v>
      </c>
      <c r="B42">
        <v>1658963053</v>
      </c>
      <c r="C42">
        <v>935.9000000953674</v>
      </c>
      <c r="D42" t="s">
        <v>477</v>
      </c>
      <c r="E42" t="s">
        <v>478</v>
      </c>
      <c r="F42">
        <v>5</v>
      </c>
      <c r="G42" t="s">
        <v>415</v>
      </c>
      <c r="H42" t="s">
        <v>476</v>
      </c>
      <c r="I42">
        <v>1658963050.5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427.7953303829924</v>
      </c>
      <c r="AK42">
        <v>431.2995090909091</v>
      </c>
      <c r="AL42">
        <v>-0.00122682214426432</v>
      </c>
      <c r="AM42">
        <v>65.00504781193959</v>
      </c>
      <c r="AN42">
        <f>(AP42 - AO42 + DI42*1E3/(8.314*(DK42+273.15)) * AR42/DH42 * AQ42) * DH42/(100*CV42) * 1000/(1000 - AP42)</f>
        <v>0</v>
      </c>
      <c r="AO42">
        <v>17.68331227433105</v>
      </c>
      <c r="AP42">
        <v>18.34470424242424</v>
      </c>
      <c r="AQ42">
        <v>7.031079691253958E-06</v>
      </c>
      <c r="AR42">
        <v>81.26125720604225</v>
      </c>
      <c r="AS42">
        <v>3</v>
      </c>
      <c r="AT42">
        <v>1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417</v>
      </c>
      <c r="AY42" t="s">
        <v>417</v>
      </c>
      <c r="AZ42">
        <v>0</v>
      </c>
      <c r="BA42">
        <v>0</v>
      </c>
      <c r="BB42">
        <f>1-AZ42/BA42</f>
        <v>0</v>
      </c>
      <c r="BC42">
        <v>0</v>
      </c>
      <c r="BD42" t="s">
        <v>417</v>
      </c>
      <c r="BE42" t="s">
        <v>417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417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6</v>
      </c>
      <c r="CW42">
        <v>0.5</v>
      </c>
      <c r="CX42" t="s">
        <v>418</v>
      </c>
      <c r="CY42">
        <v>2</v>
      </c>
      <c r="CZ42" t="b">
        <v>1</v>
      </c>
      <c r="DA42">
        <v>1658963050.5</v>
      </c>
      <c r="DB42">
        <v>423.41</v>
      </c>
      <c r="DC42">
        <v>420.2391111111111</v>
      </c>
      <c r="DD42">
        <v>18.3444</v>
      </c>
      <c r="DE42">
        <v>17.68325555555556</v>
      </c>
      <c r="DF42">
        <v>420.7484444444444</v>
      </c>
      <c r="DG42">
        <v>18.14521111111111</v>
      </c>
      <c r="DH42">
        <v>500.1</v>
      </c>
      <c r="DI42">
        <v>90.13274444444444</v>
      </c>
      <c r="DJ42">
        <v>0.1001629222222222</v>
      </c>
      <c r="DK42">
        <v>25.60748888888889</v>
      </c>
      <c r="DL42">
        <v>24.9142</v>
      </c>
      <c r="DM42">
        <v>999.9000000000001</v>
      </c>
      <c r="DN42">
        <v>0</v>
      </c>
      <c r="DO42">
        <v>0</v>
      </c>
      <c r="DP42">
        <v>9992.367777777776</v>
      </c>
      <c r="DQ42">
        <v>0</v>
      </c>
      <c r="DR42">
        <v>0.717133</v>
      </c>
      <c r="DS42">
        <v>3.17051</v>
      </c>
      <c r="DT42">
        <v>431.3221111111111</v>
      </c>
      <c r="DU42">
        <v>427.8044444444444</v>
      </c>
      <c r="DV42">
        <v>0.6611468888888888</v>
      </c>
      <c r="DW42">
        <v>420.2391111111111</v>
      </c>
      <c r="DX42">
        <v>17.68325555555556</v>
      </c>
      <c r="DY42">
        <v>1.653431111111111</v>
      </c>
      <c r="DZ42">
        <v>1.593842222222222</v>
      </c>
      <c r="EA42">
        <v>14.466</v>
      </c>
      <c r="EB42">
        <v>13.89936666666667</v>
      </c>
      <c r="EC42">
        <v>0.0100011</v>
      </c>
      <c r="ED42">
        <v>0</v>
      </c>
      <c r="EE42">
        <v>0</v>
      </c>
      <c r="EF42">
        <v>0</v>
      </c>
      <c r="EG42">
        <v>731.5277777777778</v>
      </c>
      <c r="EH42">
        <v>0.0100011</v>
      </c>
      <c r="EI42">
        <v>0.6222222222222222</v>
      </c>
      <c r="EJ42">
        <v>-0.4611111111111111</v>
      </c>
      <c r="EK42">
        <v>34.93011111111111</v>
      </c>
      <c r="EL42">
        <v>40.819</v>
      </c>
      <c r="EM42">
        <v>37.56244444444444</v>
      </c>
      <c r="EN42">
        <v>41.33322222222223</v>
      </c>
      <c r="EO42">
        <v>37.965</v>
      </c>
      <c r="EP42">
        <v>0</v>
      </c>
      <c r="EQ42">
        <v>0</v>
      </c>
      <c r="ER42">
        <v>0</v>
      </c>
      <c r="ES42">
        <v>1658963052.9</v>
      </c>
      <c r="ET42">
        <v>0</v>
      </c>
      <c r="EU42">
        <v>730.654</v>
      </c>
      <c r="EV42">
        <v>5.788461418984113</v>
      </c>
      <c r="EW42">
        <v>24.63076911177156</v>
      </c>
      <c r="EX42">
        <v>-3.94</v>
      </c>
      <c r="EY42">
        <v>15</v>
      </c>
      <c r="EZ42">
        <v>0</v>
      </c>
      <c r="FA42" t="s">
        <v>419</v>
      </c>
      <c r="FB42">
        <v>1655239120</v>
      </c>
      <c r="FC42">
        <v>1655239135</v>
      </c>
      <c r="FD42">
        <v>0</v>
      </c>
      <c r="FE42">
        <v>-0.075</v>
      </c>
      <c r="FF42">
        <v>-0.027</v>
      </c>
      <c r="FG42">
        <v>1.986</v>
      </c>
      <c r="FH42">
        <v>0.139</v>
      </c>
      <c r="FI42">
        <v>420</v>
      </c>
      <c r="FJ42">
        <v>22</v>
      </c>
      <c r="FK42">
        <v>0.12</v>
      </c>
      <c r="FL42">
        <v>0.02</v>
      </c>
      <c r="FM42">
        <v>3.156080975609756</v>
      </c>
      <c r="FN42">
        <v>-0.09766494773518584</v>
      </c>
      <c r="FO42">
        <v>0.03686118679222241</v>
      </c>
      <c r="FP42">
        <v>1</v>
      </c>
      <c r="FQ42">
        <v>730.725</v>
      </c>
      <c r="FR42">
        <v>4.0679907385924</v>
      </c>
      <c r="FS42">
        <v>3.939193146706419</v>
      </c>
      <c r="FT42">
        <v>0</v>
      </c>
      <c r="FU42">
        <v>0.6588317560975611</v>
      </c>
      <c r="FV42">
        <v>0.02131143554006935</v>
      </c>
      <c r="FW42">
        <v>0.00227640521898</v>
      </c>
      <c r="FX42">
        <v>1</v>
      </c>
      <c r="FY42">
        <v>2</v>
      </c>
      <c r="FZ42">
        <v>3</v>
      </c>
      <c r="GA42" t="s">
        <v>420</v>
      </c>
      <c r="GB42">
        <v>2.98104</v>
      </c>
      <c r="GC42">
        <v>2.72843</v>
      </c>
      <c r="GD42">
        <v>0.08629000000000001</v>
      </c>
      <c r="GE42">
        <v>0.0866599</v>
      </c>
      <c r="GF42">
        <v>0.0888673</v>
      </c>
      <c r="GG42">
        <v>0.087245</v>
      </c>
      <c r="GH42">
        <v>27457</v>
      </c>
      <c r="GI42">
        <v>27029.3</v>
      </c>
      <c r="GJ42">
        <v>30574.2</v>
      </c>
      <c r="GK42">
        <v>29834.4</v>
      </c>
      <c r="GL42">
        <v>38439.4</v>
      </c>
      <c r="GM42">
        <v>35858.1</v>
      </c>
      <c r="GN42">
        <v>46764.3</v>
      </c>
      <c r="GO42">
        <v>44371.4</v>
      </c>
      <c r="GP42">
        <v>1.8851</v>
      </c>
      <c r="GQ42">
        <v>1.85588</v>
      </c>
      <c r="GR42">
        <v>0.0463128</v>
      </c>
      <c r="GS42">
        <v>0</v>
      </c>
      <c r="GT42">
        <v>24.1471</v>
      </c>
      <c r="GU42">
        <v>999.9</v>
      </c>
      <c r="GV42">
        <v>46.9</v>
      </c>
      <c r="GW42">
        <v>31.8</v>
      </c>
      <c r="GX42">
        <v>24.5683</v>
      </c>
      <c r="GY42">
        <v>63.3753</v>
      </c>
      <c r="GZ42">
        <v>24.7436</v>
      </c>
      <c r="HA42">
        <v>1</v>
      </c>
      <c r="HB42">
        <v>-0.129815</v>
      </c>
      <c r="HC42">
        <v>-0.365493</v>
      </c>
      <c r="HD42">
        <v>20.2151</v>
      </c>
      <c r="HE42">
        <v>5.23811</v>
      </c>
      <c r="HF42">
        <v>11.968</v>
      </c>
      <c r="HG42">
        <v>4.9732</v>
      </c>
      <c r="HH42">
        <v>3.291</v>
      </c>
      <c r="HI42">
        <v>8981.1</v>
      </c>
      <c r="HJ42">
        <v>9999</v>
      </c>
      <c r="HK42">
        <v>9999</v>
      </c>
      <c r="HL42">
        <v>292.1</v>
      </c>
      <c r="HM42">
        <v>4.9729</v>
      </c>
      <c r="HN42">
        <v>1.87742</v>
      </c>
      <c r="HO42">
        <v>1.87547</v>
      </c>
      <c r="HP42">
        <v>1.87836</v>
      </c>
      <c r="HQ42">
        <v>1.87504</v>
      </c>
      <c r="HR42">
        <v>1.87864</v>
      </c>
      <c r="HS42">
        <v>1.87572</v>
      </c>
      <c r="HT42">
        <v>1.87683</v>
      </c>
      <c r="HU42">
        <v>0</v>
      </c>
      <c r="HV42">
        <v>0</v>
      </c>
      <c r="HW42">
        <v>0</v>
      </c>
      <c r="HX42">
        <v>0</v>
      </c>
      <c r="HY42" t="s">
        <v>421</v>
      </c>
      <c r="HZ42" t="s">
        <v>422</v>
      </c>
      <c r="IA42" t="s">
        <v>423</v>
      </c>
      <c r="IB42" t="s">
        <v>423</v>
      </c>
      <c r="IC42" t="s">
        <v>423</v>
      </c>
      <c r="ID42" t="s">
        <v>423</v>
      </c>
      <c r="IE42">
        <v>0</v>
      </c>
      <c r="IF42">
        <v>100</v>
      </c>
      <c r="IG42">
        <v>100</v>
      </c>
      <c r="IH42">
        <v>2.661</v>
      </c>
      <c r="II42">
        <v>0.1992</v>
      </c>
      <c r="IJ42">
        <v>1.541952822118649</v>
      </c>
      <c r="IK42">
        <v>0.003202726084708442</v>
      </c>
      <c r="IL42">
        <v>-1.448271390364826E-06</v>
      </c>
      <c r="IM42">
        <v>3.765748828769889E-10</v>
      </c>
      <c r="IN42">
        <v>-0.02072656761999695</v>
      </c>
      <c r="IO42">
        <v>0.006539777670035186</v>
      </c>
      <c r="IP42">
        <v>0.0002256768223539976</v>
      </c>
      <c r="IQ42">
        <v>4.51151419958819E-06</v>
      </c>
      <c r="IR42">
        <v>-0</v>
      </c>
      <c r="IS42">
        <v>2097</v>
      </c>
      <c r="IT42">
        <v>1</v>
      </c>
      <c r="IU42">
        <v>27</v>
      </c>
      <c r="IV42">
        <v>62065.6</v>
      </c>
      <c r="IW42">
        <v>62065.3</v>
      </c>
      <c r="IX42">
        <v>1.09741</v>
      </c>
      <c r="IY42">
        <v>2.55005</v>
      </c>
      <c r="IZ42">
        <v>1.39893</v>
      </c>
      <c r="JA42">
        <v>2.34375</v>
      </c>
      <c r="JB42">
        <v>1.44897</v>
      </c>
      <c r="JC42">
        <v>2.46582</v>
      </c>
      <c r="JD42">
        <v>36.9556</v>
      </c>
      <c r="JE42">
        <v>24.105</v>
      </c>
      <c r="JF42">
        <v>18</v>
      </c>
      <c r="JG42">
        <v>487.188</v>
      </c>
      <c r="JH42">
        <v>439.892</v>
      </c>
      <c r="JI42">
        <v>24.9998</v>
      </c>
      <c r="JJ42">
        <v>25.3619</v>
      </c>
      <c r="JK42">
        <v>30</v>
      </c>
      <c r="JL42">
        <v>25.2145</v>
      </c>
      <c r="JM42">
        <v>25.2977</v>
      </c>
      <c r="JN42">
        <v>22.004</v>
      </c>
      <c r="JO42">
        <v>32.6145</v>
      </c>
      <c r="JP42">
        <v>0</v>
      </c>
      <c r="JQ42">
        <v>25</v>
      </c>
      <c r="JR42">
        <v>420.242</v>
      </c>
      <c r="JS42">
        <v>17.7145</v>
      </c>
      <c r="JT42">
        <v>101.067</v>
      </c>
      <c r="JU42">
        <v>102.025</v>
      </c>
    </row>
    <row r="43" spans="1:281">
      <c r="A43">
        <v>27</v>
      </c>
      <c r="B43">
        <v>1658963058</v>
      </c>
      <c r="C43">
        <v>940.9000000953674</v>
      </c>
      <c r="D43" t="s">
        <v>479</v>
      </c>
      <c r="E43" t="s">
        <v>480</v>
      </c>
      <c r="F43">
        <v>5</v>
      </c>
      <c r="G43" t="s">
        <v>415</v>
      </c>
      <c r="H43" t="s">
        <v>476</v>
      </c>
      <c r="I43">
        <v>1658963055.2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427.7723136287172</v>
      </c>
      <c r="AK43">
        <v>431.3328909090908</v>
      </c>
      <c r="AL43">
        <v>0.0005314965583058671</v>
      </c>
      <c r="AM43">
        <v>65.00504781193959</v>
      </c>
      <c r="AN43">
        <f>(AP43 - AO43 + DI43*1E3/(8.314*(DK43+273.15)) * AR43/DH43 * AQ43) * DH43/(100*CV43) * 1000/(1000 - AP43)</f>
        <v>0</v>
      </c>
      <c r="AO43">
        <v>17.68246346424822</v>
      </c>
      <c r="AP43">
        <v>18.34426606060605</v>
      </c>
      <c r="AQ43">
        <v>-3.059256474058169E-06</v>
      </c>
      <c r="AR43">
        <v>81.26125720604225</v>
      </c>
      <c r="AS43">
        <v>3</v>
      </c>
      <c r="AT43">
        <v>1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417</v>
      </c>
      <c r="AY43" t="s">
        <v>417</v>
      </c>
      <c r="AZ43">
        <v>0</v>
      </c>
      <c r="BA43">
        <v>0</v>
      </c>
      <c r="BB43">
        <f>1-AZ43/BA43</f>
        <v>0</v>
      </c>
      <c r="BC43">
        <v>0</v>
      </c>
      <c r="BD43" t="s">
        <v>417</v>
      </c>
      <c r="BE43" t="s">
        <v>417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417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6</v>
      </c>
      <c r="CW43">
        <v>0.5</v>
      </c>
      <c r="CX43" t="s">
        <v>418</v>
      </c>
      <c r="CY43">
        <v>2</v>
      </c>
      <c r="CZ43" t="b">
        <v>1</v>
      </c>
      <c r="DA43">
        <v>1658963055.2</v>
      </c>
      <c r="DB43">
        <v>423.4075999999999</v>
      </c>
      <c r="DC43">
        <v>420.2181</v>
      </c>
      <c r="DD43">
        <v>18.34437</v>
      </c>
      <c r="DE43">
        <v>17.68275</v>
      </c>
      <c r="DF43">
        <v>420.7463</v>
      </c>
      <c r="DG43">
        <v>18.14519</v>
      </c>
      <c r="DH43">
        <v>500.0947</v>
      </c>
      <c r="DI43">
        <v>90.13388999999999</v>
      </c>
      <c r="DJ43">
        <v>0.10000407</v>
      </c>
      <c r="DK43">
        <v>25.60684</v>
      </c>
      <c r="DL43">
        <v>24.91209</v>
      </c>
      <c r="DM43">
        <v>999.9</v>
      </c>
      <c r="DN43">
        <v>0</v>
      </c>
      <c r="DO43">
        <v>0</v>
      </c>
      <c r="DP43">
        <v>9996.362000000001</v>
      </c>
      <c r="DQ43">
        <v>0</v>
      </c>
      <c r="DR43">
        <v>0.7171330000000001</v>
      </c>
      <c r="DS43">
        <v>3.189585999999999</v>
      </c>
      <c r="DT43">
        <v>431.3198</v>
      </c>
      <c r="DU43">
        <v>427.7822</v>
      </c>
      <c r="DV43">
        <v>0.6616232999999999</v>
      </c>
      <c r="DW43">
        <v>420.2181</v>
      </c>
      <c r="DX43">
        <v>17.68275</v>
      </c>
      <c r="DY43">
        <v>1.65345</v>
      </c>
      <c r="DZ43">
        <v>1.593815</v>
      </c>
      <c r="EA43">
        <v>14.46617</v>
      </c>
      <c r="EB43">
        <v>13.89915</v>
      </c>
      <c r="EC43">
        <v>0.0100011</v>
      </c>
      <c r="ED43">
        <v>0</v>
      </c>
      <c r="EE43">
        <v>0</v>
      </c>
      <c r="EF43">
        <v>0</v>
      </c>
      <c r="EG43">
        <v>729.4299999999999</v>
      </c>
      <c r="EH43">
        <v>0.0100011</v>
      </c>
      <c r="EI43">
        <v>-4.515</v>
      </c>
      <c r="EJ43">
        <v>-1.95</v>
      </c>
      <c r="EK43">
        <v>34.9812</v>
      </c>
      <c r="EL43">
        <v>40.8498</v>
      </c>
      <c r="EM43">
        <v>37.6373</v>
      </c>
      <c r="EN43">
        <v>41.3874</v>
      </c>
      <c r="EO43">
        <v>37.9683</v>
      </c>
      <c r="EP43">
        <v>0</v>
      </c>
      <c r="EQ43">
        <v>0</v>
      </c>
      <c r="ER43">
        <v>0</v>
      </c>
      <c r="ES43">
        <v>1658963058.3</v>
      </c>
      <c r="ET43">
        <v>0</v>
      </c>
      <c r="EU43">
        <v>731.2711538461538</v>
      </c>
      <c r="EV43">
        <v>-13.67692324754228</v>
      </c>
      <c r="EW43">
        <v>5.632478563479077</v>
      </c>
      <c r="EX43">
        <v>-3.60576923076923</v>
      </c>
      <c r="EY43">
        <v>15</v>
      </c>
      <c r="EZ43">
        <v>0</v>
      </c>
      <c r="FA43" t="s">
        <v>419</v>
      </c>
      <c r="FB43">
        <v>1655239120</v>
      </c>
      <c r="FC43">
        <v>1655239135</v>
      </c>
      <c r="FD43">
        <v>0</v>
      </c>
      <c r="FE43">
        <v>-0.075</v>
      </c>
      <c r="FF43">
        <v>-0.027</v>
      </c>
      <c r="FG43">
        <v>1.986</v>
      </c>
      <c r="FH43">
        <v>0.139</v>
      </c>
      <c r="FI43">
        <v>420</v>
      </c>
      <c r="FJ43">
        <v>22</v>
      </c>
      <c r="FK43">
        <v>0.12</v>
      </c>
      <c r="FL43">
        <v>0.02</v>
      </c>
      <c r="FM43">
        <v>3.155030731707317</v>
      </c>
      <c r="FN43">
        <v>0.2197603484320568</v>
      </c>
      <c r="FO43">
        <v>0.03532714836580676</v>
      </c>
      <c r="FP43">
        <v>1</v>
      </c>
      <c r="FQ43">
        <v>730.3823529411764</v>
      </c>
      <c r="FR43">
        <v>3.665393327529482</v>
      </c>
      <c r="FS43">
        <v>3.594192258780761</v>
      </c>
      <c r="FT43">
        <v>0</v>
      </c>
      <c r="FU43">
        <v>0.6603700243902439</v>
      </c>
      <c r="FV43">
        <v>0.01211048780487993</v>
      </c>
      <c r="FW43">
        <v>0.001398279508814666</v>
      </c>
      <c r="FX43">
        <v>1</v>
      </c>
      <c r="FY43">
        <v>2</v>
      </c>
      <c r="FZ43">
        <v>3</v>
      </c>
      <c r="GA43" t="s">
        <v>420</v>
      </c>
      <c r="GB43">
        <v>2.98085</v>
      </c>
      <c r="GC43">
        <v>2.72818</v>
      </c>
      <c r="GD43">
        <v>0.0862945</v>
      </c>
      <c r="GE43">
        <v>0.0866666</v>
      </c>
      <c r="GF43">
        <v>0.0888655</v>
      </c>
      <c r="GG43">
        <v>0.08724750000000001</v>
      </c>
      <c r="GH43">
        <v>27457.1</v>
      </c>
      <c r="GI43">
        <v>27029.2</v>
      </c>
      <c r="GJ43">
        <v>30574.5</v>
      </c>
      <c r="GK43">
        <v>29834.5</v>
      </c>
      <c r="GL43">
        <v>38439.5</v>
      </c>
      <c r="GM43">
        <v>35858.1</v>
      </c>
      <c r="GN43">
        <v>46764.4</v>
      </c>
      <c r="GO43">
        <v>44371.5</v>
      </c>
      <c r="GP43">
        <v>1.88485</v>
      </c>
      <c r="GQ43">
        <v>1.85585</v>
      </c>
      <c r="GR43">
        <v>0.0472292</v>
      </c>
      <c r="GS43">
        <v>0</v>
      </c>
      <c r="GT43">
        <v>24.1425</v>
      </c>
      <c r="GU43">
        <v>999.9</v>
      </c>
      <c r="GV43">
        <v>46.9</v>
      </c>
      <c r="GW43">
        <v>31.8</v>
      </c>
      <c r="GX43">
        <v>24.569</v>
      </c>
      <c r="GY43">
        <v>63.2653</v>
      </c>
      <c r="GZ43">
        <v>25.2163</v>
      </c>
      <c r="HA43">
        <v>1</v>
      </c>
      <c r="HB43">
        <v>-0.12986</v>
      </c>
      <c r="HC43">
        <v>-0.36585</v>
      </c>
      <c r="HD43">
        <v>20.215</v>
      </c>
      <c r="HE43">
        <v>5.23796</v>
      </c>
      <c r="HF43">
        <v>11.968</v>
      </c>
      <c r="HG43">
        <v>4.973</v>
      </c>
      <c r="HH43">
        <v>3.291</v>
      </c>
      <c r="HI43">
        <v>8981.299999999999</v>
      </c>
      <c r="HJ43">
        <v>9999</v>
      </c>
      <c r="HK43">
        <v>9999</v>
      </c>
      <c r="HL43">
        <v>292.1</v>
      </c>
      <c r="HM43">
        <v>4.97289</v>
      </c>
      <c r="HN43">
        <v>1.87741</v>
      </c>
      <c r="HO43">
        <v>1.87546</v>
      </c>
      <c r="HP43">
        <v>1.87835</v>
      </c>
      <c r="HQ43">
        <v>1.87503</v>
      </c>
      <c r="HR43">
        <v>1.87866</v>
      </c>
      <c r="HS43">
        <v>1.87573</v>
      </c>
      <c r="HT43">
        <v>1.87683</v>
      </c>
      <c r="HU43">
        <v>0</v>
      </c>
      <c r="HV43">
        <v>0</v>
      </c>
      <c r="HW43">
        <v>0</v>
      </c>
      <c r="HX43">
        <v>0</v>
      </c>
      <c r="HY43" t="s">
        <v>421</v>
      </c>
      <c r="HZ43" t="s">
        <v>422</v>
      </c>
      <c r="IA43" t="s">
        <v>423</v>
      </c>
      <c r="IB43" t="s">
        <v>423</v>
      </c>
      <c r="IC43" t="s">
        <v>423</v>
      </c>
      <c r="ID43" t="s">
        <v>423</v>
      </c>
      <c r="IE43">
        <v>0</v>
      </c>
      <c r="IF43">
        <v>100</v>
      </c>
      <c r="IG43">
        <v>100</v>
      </c>
      <c r="IH43">
        <v>2.662</v>
      </c>
      <c r="II43">
        <v>0.1992</v>
      </c>
      <c r="IJ43">
        <v>1.541952822118649</v>
      </c>
      <c r="IK43">
        <v>0.003202726084708442</v>
      </c>
      <c r="IL43">
        <v>-1.448271390364826E-06</v>
      </c>
      <c r="IM43">
        <v>3.765748828769889E-10</v>
      </c>
      <c r="IN43">
        <v>-0.02072656761999695</v>
      </c>
      <c r="IO43">
        <v>0.006539777670035186</v>
      </c>
      <c r="IP43">
        <v>0.0002256768223539976</v>
      </c>
      <c r="IQ43">
        <v>4.51151419958819E-06</v>
      </c>
      <c r="IR43">
        <v>-0</v>
      </c>
      <c r="IS43">
        <v>2097</v>
      </c>
      <c r="IT43">
        <v>1</v>
      </c>
      <c r="IU43">
        <v>27</v>
      </c>
      <c r="IV43">
        <v>62065.6</v>
      </c>
      <c r="IW43">
        <v>62065.4</v>
      </c>
      <c r="IX43">
        <v>1.09741</v>
      </c>
      <c r="IY43">
        <v>2.53662</v>
      </c>
      <c r="IZ43">
        <v>1.39893</v>
      </c>
      <c r="JA43">
        <v>2.34375</v>
      </c>
      <c r="JB43">
        <v>1.44897</v>
      </c>
      <c r="JC43">
        <v>2.44141</v>
      </c>
      <c r="JD43">
        <v>36.9556</v>
      </c>
      <c r="JE43">
        <v>24.1138</v>
      </c>
      <c r="JF43">
        <v>18</v>
      </c>
      <c r="JG43">
        <v>487.039</v>
      </c>
      <c r="JH43">
        <v>439.869</v>
      </c>
      <c r="JI43">
        <v>24.9998</v>
      </c>
      <c r="JJ43">
        <v>25.3611</v>
      </c>
      <c r="JK43">
        <v>29.9999</v>
      </c>
      <c r="JL43">
        <v>25.2126</v>
      </c>
      <c r="JM43">
        <v>25.2967</v>
      </c>
      <c r="JN43">
        <v>22.0032</v>
      </c>
      <c r="JO43">
        <v>32.6145</v>
      </c>
      <c r="JP43">
        <v>0</v>
      </c>
      <c r="JQ43">
        <v>25</v>
      </c>
      <c r="JR43">
        <v>420.242</v>
      </c>
      <c r="JS43">
        <v>17.7146</v>
      </c>
      <c r="JT43">
        <v>101.068</v>
      </c>
      <c r="JU43">
        <v>102.026</v>
      </c>
    </row>
    <row r="44" spans="1:281">
      <c r="A44">
        <v>28</v>
      </c>
      <c r="B44">
        <v>1658963063</v>
      </c>
      <c r="C44">
        <v>945.9000000953674</v>
      </c>
      <c r="D44" t="s">
        <v>481</v>
      </c>
      <c r="E44" t="s">
        <v>482</v>
      </c>
      <c r="F44">
        <v>5</v>
      </c>
      <c r="G44" t="s">
        <v>415</v>
      </c>
      <c r="H44" t="s">
        <v>476</v>
      </c>
      <c r="I44">
        <v>1658963060.5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427.8584350511069</v>
      </c>
      <c r="AK44">
        <v>431.3068727272726</v>
      </c>
      <c r="AL44">
        <v>4.379581865053195E-05</v>
      </c>
      <c r="AM44">
        <v>65.00504781193959</v>
      </c>
      <c r="AN44">
        <f>(AP44 - AO44 + DI44*1E3/(8.314*(DK44+273.15)) * AR44/DH44 * AQ44) * DH44/(100*CV44) * 1000/(1000 - AP44)</f>
        <v>0</v>
      </c>
      <c r="AO44">
        <v>17.68288766951996</v>
      </c>
      <c r="AP44">
        <v>18.34500969696969</v>
      </c>
      <c r="AQ44">
        <v>1.237269621341304E-05</v>
      </c>
      <c r="AR44">
        <v>81.26125720604225</v>
      </c>
      <c r="AS44">
        <v>3</v>
      </c>
      <c r="AT44">
        <v>1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417</v>
      </c>
      <c r="AY44" t="s">
        <v>417</v>
      </c>
      <c r="AZ44">
        <v>0</v>
      </c>
      <c r="BA44">
        <v>0</v>
      </c>
      <c r="BB44">
        <f>1-AZ44/BA44</f>
        <v>0</v>
      </c>
      <c r="BC44">
        <v>0</v>
      </c>
      <c r="BD44" t="s">
        <v>417</v>
      </c>
      <c r="BE44" t="s">
        <v>417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417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6</v>
      </c>
      <c r="CW44">
        <v>0.5</v>
      </c>
      <c r="CX44" t="s">
        <v>418</v>
      </c>
      <c r="CY44">
        <v>2</v>
      </c>
      <c r="CZ44" t="b">
        <v>1</v>
      </c>
      <c r="DA44">
        <v>1658963060.5</v>
      </c>
      <c r="DB44">
        <v>423.3933333333333</v>
      </c>
      <c r="DC44">
        <v>420.2786666666667</v>
      </c>
      <c r="DD44">
        <v>18.34477777777778</v>
      </c>
      <c r="DE44">
        <v>17.68283333333333</v>
      </c>
      <c r="DF44">
        <v>420.7322222222222</v>
      </c>
      <c r="DG44">
        <v>18.14558888888889</v>
      </c>
      <c r="DH44">
        <v>500.0342222222222</v>
      </c>
      <c r="DI44">
        <v>90.13226666666667</v>
      </c>
      <c r="DJ44">
        <v>0.09985524444444444</v>
      </c>
      <c r="DK44">
        <v>25.6077</v>
      </c>
      <c r="DL44">
        <v>24.9115</v>
      </c>
      <c r="DM44">
        <v>999.9000000000001</v>
      </c>
      <c r="DN44">
        <v>0</v>
      </c>
      <c r="DO44">
        <v>0</v>
      </c>
      <c r="DP44">
        <v>10014.3</v>
      </c>
      <c r="DQ44">
        <v>0</v>
      </c>
      <c r="DR44">
        <v>0.717133</v>
      </c>
      <c r="DS44">
        <v>3.114962222222223</v>
      </c>
      <c r="DT44">
        <v>431.3055555555555</v>
      </c>
      <c r="DU44">
        <v>427.8440000000001</v>
      </c>
      <c r="DV44">
        <v>0.6619514444444445</v>
      </c>
      <c r="DW44">
        <v>420.2786666666667</v>
      </c>
      <c r="DX44">
        <v>17.68283333333333</v>
      </c>
      <c r="DY44">
        <v>1.653456666666667</v>
      </c>
      <c r="DZ44">
        <v>1.593793333333333</v>
      </c>
      <c r="EA44">
        <v>14.46622222222222</v>
      </c>
      <c r="EB44">
        <v>13.89891111111111</v>
      </c>
      <c r="EC44">
        <v>0.0100011</v>
      </c>
      <c r="ED44">
        <v>0</v>
      </c>
      <c r="EE44">
        <v>0</v>
      </c>
      <c r="EF44">
        <v>0</v>
      </c>
      <c r="EG44">
        <v>729.7277777777779</v>
      </c>
      <c r="EH44">
        <v>0.0100011</v>
      </c>
      <c r="EI44">
        <v>-1.794444444444445</v>
      </c>
      <c r="EJ44">
        <v>-1.261111111111111</v>
      </c>
      <c r="EK44">
        <v>35.00666666666667</v>
      </c>
      <c r="EL44">
        <v>40.875</v>
      </c>
      <c r="EM44">
        <v>37.63855555555555</v>
      </c>
      <c r="EN44">
        <v>41.458</v>
      </c>
      <c r="EO44">
        <v>37.986</v>
      </c>
      <c r="EP44">
        <v>0</v>
      </c>
      <c r="EQ44">
        <v>0</v>
      </c>
      <c r="ER44">
        <v>0</v>
      </c>
      <c r="ES44">
        <v>1658963063.1</v>
      </c>
      <c r="ET44">
        <v>0</v>
      </c>
      <c r="EU44">
        <v>730.5807692307691</v>
      </c>
      <c r="EV44">
        <v>-5.996581288357334</v>
      </c>
      <c r="EW44">
        <v>-14.71623924534596</v>
      </c>
      <c r="EX44">
        <v>-3.201923076923077</v>
      </c>
      <c r="EY44">
        <v>15</v>
      </c>
      <c r="EZ44">
        <v>0</v>
      </c>
      <c r="FA44" t="s">
        <v>419</v>
      </c>
      <c r="FB44">
        <v>1655239120</v>
      </c>
      <c r="FC44">
        <v>1655239135</v>
      </c>
      <c r="FD44">
        <v>0</v>
      </c>
      <c r="FE44">
        <v>-0.075</v>
      </c>
      <c r="FF44">
        <v>-0.027</v>
      </c>
      <c r="FG44">
        <v>1.986</v>
      </c>
      <c r="FH44">
        <v>0.139</v>
      </c>
      <c r="FI44">
        <v>420</v>
      </c>
      <c r="FJ44">
        <v>22</v>
      </c>
      <c r="FK44">
        <v>0.12</v>
      </c>
      <c r="FL44">
        <v>0.02</v>
      </c>
      <c r="FM44">
        <v>3.1480145</v>
      </c>
      <c r="FN44">
        <v>0.07073786116322188</v>
      </c>
      <c r="FO44">
        <v>0.04089414279270315</v>
      </c>
      <c r="FP44">
        <v>1</v>
      </c>
      <c r="FQ44">
        <v>730.8279411764705</v>
      </c>
      <c r="FR44">
        <v>-9.103896141793667</v>
      </c>
      <c r="FS44">
        <v>3.871182962086853</v>
      </c>
      <c r="FT44">
        <v>0</v>
      </c>
      <c r="FU44">
        <v>0.661313775</v>
      </c>
      <c r="FV44">
        <v>0.004845534709192013</v>
      </c>
      <c r="FW44">
        <v>0.0007472165177343202</v>
      </c>
      <c r="FX44">
        <v>1</v>
      </c>
      <c r="FY44">
        <v>2</v>
      </c>
      <c r="FZ44">
        <v>3</v>
      </c>
      <c r="GA44" t="s">
        <v>420</v>
      </c>
      <c r="GB44">
        <v>2.98087</v>
      </c>
      <c r="GC44">
        <v>2.72847</v>
      </c>
      <c r="GD44">
        <v>0.08628950000000001</v>
      </c>
      <c r="GE44">
        <v>0.0866556</v>
      </c>
      <c r="GF44">
        <v>0.08886579999999999</v>
      </c>
      <c r="GG44">
        <v>0.08724419999999999</v>
      </c>
      <c r="GH44">
        <v>27457.4</v>
      </c>
      <c r="GI44">
        <v>27029.3</v>
      </c>
      <c r="GJ44">
        <v>30574.7</v>
      </c>
      <c r="GK44">
        <v>29834.2</v>
      </c>
      <c r="GL44">
        <v>38440.1</v>
      </c>
      <c r="GM44">
        <v>35858.3</v>
      </c>
      <c r="GN44">
        <v>46765</v>
      </c>
      <c r="GO44">
        <v>44371.6</v>
      </c>
      <c r="GP44">
        <v>1.88493</v>
      </c>
      <c r="GQ44">
        <v>1.85612</v>
      </c>
      <c r="GR44">
        <v>0.0469312</v>
      </c>
      <c r="GS44">
        <v>0</v>
      </c>
      <c r="GT44">
        <v>24.1379</v>
      </c>
      <c r="GU44">
        <v>999.9</v>
      </c>
      <c r="GV44">
        <v>46.9</v>
      </c>
      <c r="GW44">
        <v>31.8</v>
      </c>
      <c r="GX44">
        <v>24.5669</v>
      </c>
      <c r="GY44">
        <v>63.0953</v>
      </c>
      <c r="GZ44">
        <v>24.9319</v>
      </c>
      <c r="HA44">
        <v>1</v>
      </c>
      <c r="HB44">
        <v>-0.130297</v>
      </c>
      <c r="HC44">
        <v>-0.366983</v>
      </c>
      <c r="HD44">
        <v>20.215</v>
      </c>
      <c r="HE44">
        <v>5.23766</v>
      </c>
      <c r="HF44">
        <v>11.968</v>
      </c>
      <c r="HG44">
        <v>4.9728</v>
      </c>
      <c r="HH44">
        <v>3.291</v>
      </c>
      <c r="HI44">
        <v>8981.299999999999</v>
      </c>
      <c r="HJ44">
        <v>9999</v>
      </c>
      <c r="HK44">
        <v>9999</v>
      </c>
      <c r="HL44">
        <v>292.1</v>
      </c>
      <c r="HM44">
        <v>4.9729</v>
      </c>
      <c r="HN44">
        <v>1.87742</v>
      </c>
      <c r="HO44">
        <v>1.87546</v>
      </c>
      <c r="HP44">
        <v>1.87834</v>
      </c>
      <c r="HQ44">
        <v>1.875</v>
      </c>
      <c r="HR44">
        <v>1.87863</v>
      </c>
      <c r="HS44">
        <v>1.87569</v>
      </c>
      <c r="HT44">
        <v>1.87683</v>
      </c>
      <c r="HU44">
        <v>0</v>
      </c>
      <c r="HV44">
        <v>0</v>
      </c>
      <c r="HW44">
        <v>0</v>
      </c>
      <c r="HX44">
        <v>0</v>
      </c>
      <c r="HY44" t="s">
        <v>421</v>
      </c>
      <c r="HZ44" t="s">
        <v>422</v>
      </c>
      <c r="IA44" t="s">
        <v>423</v>
      </c>
      <c r="IB44" t="s">
        <v>423</v>
      </c>
      <c r="IC44" t="s">
        <v>423</v>
      </c>
      <c r="ID44" t="s">
        <v>423</v>
      </c>
      <c r="IE44">
        <v>0</v>
      </c>
      <c r="IF44">
        <v>100</v>
      </c>
      <c r="IG44">
        <v>100</v>
      </c>
      <c r="IH44">
        <v>2.661</v>
      </c>
      <c r="II44">
        <v>0.1992</v>
      </c>
      <c r="IJ44">
        <v>1.541952822118649</v>
      </c>
      <c r="IK44">
        <v>0.003202726084708442</v>
      </c>
      <c r="IL44">
        <v>-1.448271390364826E-06</v>
      </c>
      <c r="IM44">
        <v>3.765748828769889E-10</v>
      </c>
      <c r="IN44">
        <v>-0.02072656761999695</v>
      </c>
      <c r="IO44">
        <v>0.006539777670035186</v>
      </c>
      <c r="IP44">
        <v>0.0002256768223539976</v>
      </c>
      <c r="IQ44">
        <v>4.51151419958819E-06</v>
      </c>
      <c r="IR44">
        <v>-0</v>
      </c>
      <c r="IS44">
        <v>2097</v>
      </c>
      <c r="IT44">
        <v>1</v>
      </c>
      <c r="IU44">
        <v>27</v>
      </c>
      <c r="IV44">
        <v>62065.7</v>
      </c>
      <c r="IW44">
        <v>62065.5</v>
      </c>
      <c r="IX44">
        <v>1.09741</v>
      </c>
      <c r="IY44">
        <v>2.55493</v>
      </c>
      <c r="IZ44">
        <v>1.39893</v>
      </c>
      <c r="JA44">
        <v>2.34375</v>
      </c>
      <c r="JB44">
        <v>1.44897</v>
      </c>
      <c r="JC44">
        <v>2.3645</v>
      </c>
      <c r="JD44">
        <v>36.9556</v>
      </c>
      <c r="JE44">
        <v>24.105</v>
      </c>
      <c r="JF44">
        <v>18</v>
      </c>
      <c r="JG44">
        <v>487.079</v>
      </c>
      <c r="JH44">
        <v>440.036</v>
      </c>
      <c r="JI44">
        <v>24.9998</v>
      </c>
      <c r="JJ44">
        <v>25.3597</v>
      </c>
      <c r="JK44">
        <v>29.9999</v>
      </c>
      <c r="JL44">
        <v>25.2126</v>
      </c>
      <c r="JM44">
        <v>25.2966</v>
      </c>
      <c r="JN44">
        <v>22.0046</v>
      </c>
      <c r="JO44">
        <v>32.6145</v>
      </c>
      <c r="JP44">
        <v>0</v>
      </c>
      <c r="JQ44">
        <v>25</v>
      </c>
      <c r="JR44">
        <v>420.242</v>
      </c>
      <c r="JS44">
        <v>17.7151</v>
      </c>
      <c r="JT44">
        <v>101.069</v>
      </c>
      <c r="JU44">
        <v>102.026</v>
      </c>
    </row>
    <row r="45" spans="1:281">
      <c r="A45">
        <v>29</v>
      </c>
      <c r="B45">
        <v>1658963068</v>
      </c>
      <c r="C45">
        <v>950.9000000953674</v>
      </c>
      <c r="D45" t="s">
        <v>483</v>
      </c>
      <c r="E45" t="s">
        <v>484</v>
      </c>
      <c r="F45">
        <v>5</v>
      </c>
      <c r="G45" t="s">
        <v>415</v>
      </c>
      <c r="H45" t="s">
        <v>476</v>
      </c>
      <c r="I45">
        <v>1658963065.2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427.7976986300744</v>
      </c>
      <c r="AK45">
        <v>431.3320181818179</v>
      </c>
      <c r="AL45">
        <v>0.0007326480497043924</v>
      </c>
      <c r="AM45">
        <v>65.00504781193959</v>
      </c>
      <c r="AN45">
        <f>(AP45 - AO45 + DI45*1E3/(8.314*(DK45+273.15)) * AR45/DH45 * AQ45) * DH45/(100*CV45) * 1000/(1000 - AP45)</f>
        <v>0</v>
      </c>
      <c r="AO45">
        <v>17.68316524869094</v>
      </c>
      <c r="AP45">
        <v>18.34374666666666</v>
      </c>
      <c r="AQ45">
        <v>-1.263050320638377E-05</v>
      </c>
      <c r="AR45">
        <v>81.26125720604225</v>
      </c>
      <c r="AS45">
        <v>3</v>
      </c>
      <c r="AT45">
        <v>1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417</v>
      </c>
      <c r="AY45" t="s">
        <v>417</v>
      </c>
      <c r="AZ45">
        <v>0</v>
      </c>
      <c r="BA45">
        <v>0</v>
      </c>
      <c r="BB45">
        <f>1-AZ45/BA45</f>
        <v>0</v>
      </c>
      <c r="BC45">
        <v>0</v>
      </c>
      <c r="BD45" t="s">
        <v>417</v>
      </c>
      <c r="BE45" t="s">
        <v>417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417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6</v>
      </c>
      <c r="CW45">
        <v>0.5</v>
      </c>
      <c r="CX45" t="s">
        <v>418</v>
      </c>
      <c r="CY45">
        <v>2</v>
      </c>
      <c r="CZ45" t="b">
        <v>1</v>
      </c>
      <c r="DA45">
        <v>1658963065.2</v>
      </c>
      <c r="DB45">
        <v>423.3951999999999</v>
      </c>
      <c r="DC45">
        <v>420.2292</v>
      </c>
      <c r="DD45">
        <v>18.34449</v>
      </c>
      <c r="DE45">
        <v>17.68311</v>
      </c>
      <c r="DF45">
        <v>420.7342</v>
      </c>
      <c r="DG45">
        <v>18.1453</v>
      </c>
      <c r="DH45">
        <v>500.0827</v>
      </c>
      <c r="DI45">
        <v>90.13181999999999</v>
      </c>
      <c r="DJ45">
        <v>0.10005715</v>
      </c>
      <c r="DK45">
        <v>25.60838</v>
      </c>
      <c r="DL45">
        <v>24.90646</v>
      </c>
      <c r="DM45">
        <v>999.9</v>
      </c>
      <c r="DN45">
        <v>0</v>
      </c>
      <c r="DO45">
        <v>0</v>
      </c>
      <c r="DP45">
        <v>10006.945</v>
      </c>
      <c r="DQ45">
        <v>0</v>
      </c>
      <c r="DR45">
        <v>0.7171330000000001</v>
      </c>
      <c r="DS45">
        <v>3.166181</v>
      </c>
      <c r="DT45">
        <v>431.3073000000001</v>
      </c>
      <c r="DU45">
        <v>427.794</v>
      </c>
      <c r="DV45">
        <v>0.66137</v>
      </c>
      <c r="DW45">
        <v>420.2292</v>
      </c>
      <c r="DX45">
        <v>17.68311</v>
      </c>
      <c r="DY45">
        <v>1.653423</v>
      </c>
      <c r="DZ45">
        <v>1.593812</v>
      </c>
      <c r="EA45">
        <v>14.46591</v>
      </c>
      <c r="EB45">
        <v>13.89911</v>
      </c>
      <c r="EC45">
        <v>0.0100011</v>
      </c>
      <c r="ED45">
        <v>0</v>
      </c>
      <c r="EE45">
        <v>0</v>
      </c>
      <c r="EF45">
        <v>0</v>
      </c>
      <c r="EG45">
        <v>729.76</v>
      </c>
      <c r="EH45">
        <v>0.0100011</v>
      </c>
      <c r="EI45">
        <v>-6.409999999999999</v>
      </c>
      <c r="EJ45">
        <v>-2.545</v>
      </c>
      <c r="EK45">
        <v>34.8934</v>
      </c>
      <c r="EL45">
        <v>40.9308</v>
      </c>
      <c r="EM45">
        <v>37.6934</v>
      </c>
      <c r="EN45">
        <v>41.53100000000001</v>
      </c>
      <c r="EO45">
        <v>38.01860000000001</v>
      </c>
      <c r="EP45">
        <v>0</v>
      </c>
      <c r="EQ45">
        <v>0</v>
      </c>
      <c r="ER45">
        <v>0</v>
      </c>
      <c r="ES45">
        <v>1658963067.9</v>
      </c>
      <c r="ET45">
        <v>0</v>
      </c>
      <c r="EU45">
        <v>729.2134615384616</v>
      </c>
      <c r="EV45">
        <v>-10.38803441885335</v>
      </c>
      <c r="EW45">
        <v>-1.364102488360387</v>
      </c>
      <c r="EX45">
        <v>-4.51923076923077</v>
      </c>
      <c r="EY45">
        <v>15</v>
      </c>
      <c r="EZ45">
        <v>0</v>
      </c>
      <c r="FA45" t="s">
        <v>419</v>
      </c>
      <c r="FB45">
        <v>1655239120</v>
      </c>
      <c r="FC45">
        <v>1655239135</v>
      </c>
      <c r="FD45">
        <v>0</v>
      </c>
      <c r="FE45">
        <v>-0.075</v>
      </c>
      <c r="FF45">
        <v>-0.027</v>
      </c>
      <c r="FG45">
        <v>1.986</v>
      </c>
      <c r="FH45">
        <v>0.139</v>
      </c>
      <c r="FI45">
        <v>420</v>
      </c>
      <c r="FJ45">
        <v>22</v>
      </c>
      <c r="FK45">
        <v>0.12</v>
      </c>
      <c r="FL45">
        <v>0.02</v>
      </c>
      <c r="FM45">
        <v>3.159165365853658</v>
      </c>
      <c r="FN45">
        <v>-0.05875317073170576</v>
      </c>
      <c r="FO45">
        <v>0.03471905838455372</v>
      </c>
      <c r="FP45">
        <v>1</v>
      </c>
      <c r="FQ45">
        <v>730.0573529411765</v>
      </c>
      <c r="FR45">
        <v>-9.281130675442956</v>
      </c>
      <c r="FS45">
        <v>4.363268006776786</v>
      </c>
      <c r="FT45">
        <v>0</v>
      </c>
      <c r="FU45">
        <v>0.6614041707317073</v>
      </c>
      <c r="FV45">
        <v>0.002921686411149317</v>
      </c>
      <c r="FW45">
        <v>0.0007155583493597789</v>
      </c>
      <c r="FX45">
        <v>1</v>
      </c>
      <c r="FY45">
        <v>2</v>
      </c>
      <c r="FZ45">
        <v>3</v>
      </c>
      <c r="GA45" t="s">
        <v>420</v>
      </c>
      <c r="GB45">
        <v>2.98089</v>
      </c>
      <c r="GC45">
        <v>2.72831</v>
      </c>
      <c r="GD45">
        <v>0.0862971</v>
      </c>
      <c r="GE45">
        <v>0.0866575</v>
      </c>
      <c r="GF45">
        <v>0.08886230000000001</v>
      </c>
      <c r="GG45">
        <v>0.0872472</v>
      </c>
      <c r="GH45">
        <v>27457.4</v>
      </c>
      <c r="GI45">
        <v>27029.7</v>
      </c>
      <c r="GJ45">
        <v>30574.9</v>
      </c>
      <c r="GK45">
        <v>29834.7</v>
      </c>
      <c r="GL45">
        <v>38440.2</v>
      </c>
      <c r="GM45">
        <v>35858.6</v>
      </c>
      <c r="GN45">
        <v>46765</v>
      </c>
      <c r="GO45">
        <v>44372.2</v>
      </c>
      <c r="GP45">
        <v>1.88507</v>
      </c>
      <c r="GQ45">
        <v>1.85585</v>
      </c>
      <c r="GR45">
        <v>0.0470579</v>
      </c>
      <c r="GS45">
        <v>0</v>
      </c>
      <c r="GT45">
        <v>24.1334</v>
      </c>
      <c r="GU45">
        <v>999.9</v>
      </c>
      <c r="GV45">
        <v>46.9</v>
      </c>
      <c r="GW45">
        <v>31.8</v>
      </c>
      <c r="GX45">
        <v>24.5653</v>
      </c>
      <c r="GY45">
        <v>63.1053</v>
      </c>
      <c r="GZ45">
        <v>25.4127</v>
      </c>
      <c r="HA45">
        <v>1</v>
      </c>
      <c r="HB45">
        <v>-0.130252</v>
      </c>
      <c r="HC45">
        <v>-0.366912</v>
      </c>
      <c r="HD45">
        <v>20.2151</v>
      </c>
      <c r="HE45">
        <v>5.23586</v>
      </c>
      <c r="HF45">
        <v>11.968</v>
      </c>
      <c r="HG45">
        <v>4.9731</v>
      </c>
      <c r="HH45">
        <v>3.291</v>
      </c>
      <c r="HI45">
        <v>8981.5</v>
      </c>
      <c r="HJ45">
        <v>9999</v>
      </c>
      <c r="HK45">
        <v>9999</v>
      </c>
      <c r="HL45">
        <v>292.1</v>
      </c>
      <c r="HM45">
        <v>4.97291</v>
      </c>
      <c r="HN45">
        <v>1.87742</v>
      </c>
      <c r="HO45">
        <v>1.87546</v>
      </c>
      <c r="HP45">
        <v>1.87834</v>
      </c>
      <c r="HQ45">
        <v>1.87502</v>
      </c>
      <c r="HR45">
        <v>1.87864</v>
      </c>
      <c r="HS45">
        <v>1.87568</v>
      </c>
      <c r="HT45">
        <v>1.87683</v>
      </c>
      <c r="HU45">
        <v>0</v>
      </c>
      <c r="HV45">
        <v>0</v>
      </c>
      <c r="HW45">
        <v>0</v>
      </c>
      <c r="HX45">
        <v>0</v>
      </c>
      <c r="HY45" t="s">
        <v>421</v>
      </c>
      <c r="HZ45" t="s">
        <v>422</v>
      </c>
      <c r="IA45" t="s">
        <v>423</v>
      </c>
      <c r="IB45" t="s">
        <v>423</v>
      </c>
      <c r="IC45" t="s">
        <v>423</v>
      </c>
      <c r="ID45" t="s">
        <v>423</v>
      </c>
      <c r="IE45">
        <v>0</v>
      </c>
      <c r="IF45">
        <v>100</v>
      </c>
      <c r="IG45">
        <v>100</v>
      </c>
      <c r="IH45">
        <v>2.661</v>
      </c>
      <c r="II45">
        <v>0.1992</v>
      </c>
      <c r="IJ45">
        <v>1.541952822118649</v>
      </c>
      <c r="IK45">
        <v>0.003202726084708442</v>
      </c>
      <c r="IL45">
        <v>-1.448271390364826E-06</v>
      </c>
      <c r="IM45">
        <v>3.765748828769889E-10</v>
      </c>
      <c r="IN45">
        <v>-0.02072656761999695</v>
      </c>
      <c r="IO45">
        <v>0.006539777670035186</v>
      </c>
      <c r="IP45">
        <v>0.0002256768223539976</v>
      </c>
      <c r="IQ45">
        <v>4.51151419958819E-06</v>
      </c>
      <c r="IR45">
        <v>-0</v>
      </c>
      <c r="IS45">
        <v>2097</v>
      </c>
      <c r="IT45">
        <v>1</v>
      </c>
      <c r="IU45">
        <v>27</v>
      </c>
      <c r="IV45">
        <v>62065.8</v>
      </c>
      <c r="IW45">
        <v>62065.6</v>
      </c>
      <c r="IX45">
        <v>1.09741</v>
      </c>
      <c r="IY45">
        <v>2.55371</v>
      </c>
      <c r="IZ45">
        <v>1.39893</v>
      </c>
      <c r="JA45">
        <v>2.34375</v>
      </c>
      <c r="JB45">
        <v>1.44897</v>
      </c>
      <c r="JC45">
        <v>2.41821</v>
      </c>
      <c r="JD45">
        <v>36.9556</v>
      </c>
      <c r="JE45">
        <v>24.105</v>
      </c>
      <c r="JF45">
        <v>18</v>
      </c>
      <c r="JG45">
        <v>487.145</v>
      </c>
      <c r="JH45">
        <v>439.852</v>
      </c>
      <c r="JI45">
        <v>24.9999</v>
      </c>
      <c r="JJ45">
        <v>25.359</v>
      </c>
      <c r="JK45">
        <v>30.0001</v>
      </c>
      <c r="JL45">
        <v>25.2105</v>
      </c>
      <c r="JM45">
        <v>25.2946</v>
      </c>
      <c r="JN45">
        <v>22.0052</v>
      </c>
      <c r="JO45">
        <v>32.6145</v>
      </c>
      <c r="JP45">
        <v>0</v>
      </c>
      <c r="JQ45">
        <v>25</v>
      </c>
      <c r="JR45">
        <v>420.242</v>
      </c>
      <c r="JS45">
        <v>17.7192</v>
      </c>
      <c r="JT45">
        <v>101.069</v>
      </c>
      <c r="JU45">
        <v>102.027</v>
      </c>
    </row>
    <row r="46" spans="1:281">
      <c r="A46">
        <v>30</v>
      </c>
      <c r="B46">
        <v>1658963073</v>
      </c>
      <c r="C46">
        <v>955.9000000953674</v>
      </c>
      <c r="D46" t="s">
        <v>485</v>
      </c>
      <c r="E46" t="s">
        <v>486</v>
      </c>
      <c r="F46">
        <v>5</v>
      </c>
      <c r="G46" t="s">
        <v>415</v>
      </c>
      <c r="H46" t="s">
        <v>476</v>
      </c>
      <c r="I46">
        <v>1658963070.5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427.7960976321525</v>
      </c>
      <c r="AK46">
        <v>431.2705151515149</v>
      </c>
      <c r="AL46">
        <v>-0.0009868806347270308</v>
      </c>
      <c r="AM46">
        <v>65.00504781193959</v>
      </c>
      <c r="AN46">
        <f>(AP46 - AO46 + DI46*1E3/(8.314*(DK46+273.15)) * AR46/DH46 * AQ46) * DH46/(100*CV46) * 1000/(1000 - AP46)</f>
        <v>0</v>
      </c>
      <c r="AO46">
        <v>17.68289061515043</v>
      </c>
      <c r="AP46">
        <v>18.34275272727272</v>
      </c>
      <c r="AQ46">
        <v>6.241205735577721E-06</v>
      </c>
      <c r="AR46">
        <v>81.26125720604225</v>
      </c>
      <c r="AS46">
        <v>3</v>
      </c>
      <c r="AT46">
        <v>1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417</v>
      </c>
      <c r="AY46" t="s">
        <v>417</v>
      </c>
      <c r="AZ46">
        <v>0</v>
      </c>
      <c r="BA46">
        <v>0</v>
      </c>
      <c r="BB46">
        <f>1-AZ46/BA46</f>
        <v>0</v>
      </c>
      <c r="BC46">
        <v>0</v>
      </c>
      <c r="BD46" t="s">
        <v>417</v>
      </c>
      <c r="BE46" t="s">
        <v>417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417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6</v>
      </c>
      <c r="CW46">
        <v>0.5</v>
      </c>
      <c r="CX46" t="s">
        <v>418</v>
      </c>
      <c r="CY46">
        <v>2</v>
      </c>
      <c r="CZ46" t="b">
        <v>1</v>
      </c>
      <c r="DA46">
        <v>1658963070.5</v>
      </c>
      <c r="DB46">
        <v>423.3965555555556</v>
      </c>
      <c r="DC46">
        <v>420.2377777777778</v>
      </c>
      <c r="DD46">
        <v>18.34337777777778</v>
      </c>
      <c r="DE46">
        <v>17.6825</v>
      </c>
      <c r="DF46">
        <v>420.7353333333333</v>
      </c>
      <c r="DG46">
        <v>18.14418888888889</v>
      </c>
      <c r="DH46">
        <v>500.0737777777778</v>
      </c>
      <c r="DI46">
        <v>90.13298888888889</v>
      </c>
      <c r="DJ46">
        <v>0.09997781111111109</v>
      </c>
      <c r="DK46">
        <v>25.60965555555556</v>
      </c>
      <c r="DL46">
        <v>24.91001111111111</v>
      </c>
      <c r="DM46">
        <v>999.9000000000001</v>
      </c>
      <c r="DN46">
        <v>0</v>
      </c>
      <c r="DO46">
        <v>0</v>
      </c>
      <c r="DP46">
        <v>9995.279999999999</v>
      </c>
      <c r="DQ46">
        <v>0</v>
      </c>
      <c r="DR46">
        <v>0.717133</v>
      </c>
      <c r="DS46">
        <v>3.158534444444444</v>
      </c>
      <c r="DT46">
        <v>431.3083333333333</v>
      </c>
      <c r="DU46">
        <v>427.8025555555556</v>
      </c>
      <c r="DV46">
        <v>0.6608755555555555</v>
      </c>
      <c r="DW46">
        <v>420.2377777777778</v>
      </c>
      <c r="DX46">
        <v>17.6825</v>
      </c>
      <c r="DY46">
        <v>1.653344444444445</v>
      </c>
      <c r="DZ46">
        <v>1.593776666666667</v>
      </c>
      <c r="EA46">
        <v>14.46517777777778</v>
      </c>
      <c r="EB46">
        <v>13.89876666666667</v>
      </c>
      <c r="EC46">
        <v>0.0100011</v>
      </c>
      <c r="ED46">
        <v>0</v>
      </c>
      <c r="EE46">
        <v>0</v>
      </c>
      <c r="EF46">
        <v>0</v>
      </c>
      <c r="EG46">
        <v>734.5166666666667</v>
      </c>
      <c r="EH46">
        <v>0.0100011</v>
      </c>
      <c r="EI46">
        <v>-2.911111111111111</v>
      </c>
      <c r="EJ46">
        <v>-1.627777777777778</v>
      </c>
      <c r="EK46">
        <v>35.11766666666666</v>
      </c>
      <c r="EL46">
        <v>40.958</v>
      </c>
      <c r="EM46">
        <v>37.69433333333333</v>
      </c>
      <c r="EN46">
        <v>41.618</v>
      </c>
      <c r="EO46">
        <v>38.062</v>
      </c>
      <c r="EP46">
        <v>0</v>
      </c>
      <c r="EQ46">
        <v>0</v>
      </c>
      <c r="ER46">
        <v>0</v>
      </c>
      <c r="ES46">
        <v>1658963073.3</v>
      </c>
      <c r="ET46">
        <v>0</v>
      </c>
      <c r="EU46">
        <v>730.6659999999999</v>
      </c>
      <c r="EV46">
        <v>22.66923072114739</v>
      </c>
      <c r="EW46">
        <v>13.40384616730716</v>
      </c>
      <c r="EX46">
        <v>-4.06</v>
      </c>
      <c r="EY46">
        <v>15</v>
      </c>
      <c r="EZ46">
        <v>0</v>
      </c>
      <c r="FA46" t="s">
        <v>419</v>
      </c>
      <c r="FB46">
        <v>1655239120</v>
      </c>
      <c r="FC46">
        <v>1655239135</v>
      </c>
      <c r="FD46">
        <v>0</v>
      </c>
      <c r="FE46">
        <v>-0.075</v>
      </c>
      <c r="FF46">
        <v>-0.027</v>
      </c>
      <c r="FG46">
        <v>1.986</v>
      </c>
      <c r="FH46">
        <v>0.139</v>
      </c>
      <c r="FI46">
        <v>420</v>
      </c>
      <c r="FJ46">
        <v>22</v>
      </c>
      <c r="FK46">
        <v>0.12</v>
      </c>
      <c r="FL46">
        <v>0.02</v>
      </c>
      <c r="FM46">
        <v>3.1593485</v>
      </c>
      <c r="FN46">
        <v>-0.03819377110695162</v>
      </c>
      <c r="FO46">
        <v>0.04249483748351079</v>
      </c>
      <c r="FP46">
        <v>1</v>
      </c>
      <c r="FQ46">
        <v>730.3250000000002</v>
      </c>
      <c r="FR46">
        <v>9.533231361509898</v>
      </c>
      <c r="FS46">
        <v>5.01037526479979</v>
      </c>
      <c r="FT46">
        <v>0</v>
      </c>
      <c r="FU46">
        <v>0.661389075</v>
      </c>
      <c r="FV46">
        <v>-0.003270900562850892</v>
      </c>
      <c r="FW46">
        <v>0.0007102369459377735</v>
      </c>
      <c r="FX46">
        <v>1</v>
      </c>
      <c r="FY46">
        <v>2</v>
      </c>
      <c r="FZ46">
        <v>3</v>
      </c>
      <c r="GA46" t="s">
        <v>420</v>
      </c>
      <c r="GB46">
        <v>2.9809</v>
      </c>
      <c r="GC46">
        <v>2.72833</v>
      </c>
      <c r="GD46">
        <v>0.08628719999999999</v>
      </c>
      <c r="GE46">
        <v>0.08667039999999999</v>
      </c>
      <c r="GF46">
        <v>0.08885999999999999</v>
      </c>
      <c r="GG46">
        <v>0.08723740000000001</v>
      </c>
      <c r="GH46">
        <v>27458.1</v>
      </c>
      <c r="GI46">
        <v>27028.9</v>
      </c>
      <c r="GJ46">
        <v>30575.3</v>
      </c>
      <c r="GK46">
        <v>29834.3</v>
      </c>
      <c r="GL46">
        <v>38441</v>
      </c>
      <c r="GM46">
        <v>35858.2</v>
      </c>
      <c r="GN46">
        <v>46765.8</v>
      </c>
      <c r="GO46">
        <v>44371.2</v>
      </c>
      <c r="GP46">
        <v>1.88492</v>
      </c>
      <c r="GQ46">
        <v>1.85602</v>
      </c>
      <c r="GR46">
        <v>0.0473484</v>
      </c>
      <c r="GS46">
        <v>0</v>
      </c>
      <c r="GT46">
        <v>24.1294</v>
      </c>
      <c r="GU46">
        <v>999.9</v>
      </c>
      <c r="GV46">
        <v>46.9</v>
      </c>
      <c r="GW46">
        <v>31.8</v>
      </c>
      <c r="GX46">
        <v>24.5678</v>
      </c>
      <c r="GY46">
        <v>62.9953</v>
      </c>
      <c r="GZ46">
        <v>24.8798</v>
      </c>
      <c r="HA46">
        <v>1</v>
      </c>
      <c r="HB46">
        <v>-0.13032</v>
      </c>
      <c r="HC46">
        <v>-0.366803</v>
      </c>
      <c r="HD46">
        <v>20.2149</v>
      </c>
      <c r="HE46">
        <v>5.23526</v>
      </c>
      <c r="HF46">
        <v>11.968</v>
      </c>
      <c r="HG46">
        <v>4.9729</v>
      </c>
      <c r="HH46">
        <v>3.291</v>
      </c>
      <c r="HI46">
        <v>8981.5</v>
      </c>
      <c r="HJ46">
        <v>9999</v>
      </c>
      <c r="HK46">
        <v>9999</v>
      </c>
      <c r="HL46">
        <v>292.1</v>
      </c>
      <c r="HM46">
        <v>4.9729</v>
      </c>
      <c r="HN46">
        <v>1.87734</v>
      </c>
      <c r="HO46">
        <v>1.87546</v>
      </c>
      <c r="HP46">
        <v>1.87829</v>
      </c>
      <c r="HQ46">
        <v>1.875</v>
      </c>
      <c r="HR46">
        <v>1.87859</v>
      </c>
      <c r="HS46">
        <v>1.87567</v>
      </c>
      <c r="HT46">
        <v>1.87683</v>
      </c>
      <c r="HU46">
        <v>0</v>
      </c>
      <c r="HV46">
        <v>0</v>
      </c>
      <c r="HW46">
        <v>0</v>
      </c>
      <c r="HX46">
        <v>0</v>
      </c>
      <c r="HY46" t="s">
        <v>421</v>
      </c>
      <c r="HZ46" t="s">
        <v>422</v>
      </c>
      <c r="IA46" t="s">
        <v>423</v>
      </c>
      <c r="IB46" t="s">
        <v>423</v>
      </c>
      <c r="IC46" t="s">
        <v>423</v>
      </c>
      <c r="ID46" t="s">
        <v>423</v>
      </c>
      <c r="IE46">
        <v>0</v>
      </c>
      <c r="IF46">
        <v>100</v>
      </c>
      <c r="IG46">
        <v>100</v>
      </c>
      <c r="IH46">
        <v>2.661</v>
      </c>
      <c r="II46">
        <v>0.1992</v>
      </c>
      <c r="IJ46">
        <v>1.541952822118649</v>
      </c>
      <c r="IK46">
        <v>0.003202726084708442</v>
      </c>
      <c r="IL46">
        <v>-1.448271390364826E-06</v>
      </c>
      <c r="IM46">
        <v>3.765748828769889E-10</v>
      </c>
      <c r="IN46">
        <v>-0.02072656761999695</v>
      </c>
      <c r="IO46">
        <v>0.006539777670035186</v>
      </c>
      <c r="IP46">
        <v>0.0002256768223539976</v>
      </c>
      <c r="IQ46">
        <v>4.51151419958819E-06</v>
      </c>
      <c r="IR46">
        <v>-0</v>
      </c>
      <c r="IS46">
        <v>2097</v>
      </c>
      <c r="IT46">
        <v>1</v>
      </c>
      <c r="IU46">
        <v>27</v>
      </c>
      <c r="IV46">
        <v>62065.9</v>
      </c>
      <c r="IW46">
        <v>62065.6</v>
      </c>
      <c r="IX46">
        <v>1.09741</v>
      </c>
      <c r="IY46">
        <v>2.54272</v>
      </c>
      <c r="IZ46">
        <v>1.39893</v>
      </c>
      <c r="JA46">
        <v>2.34375</v>
      </c>
      <c r="JB46">
        <v>1.44897</v>
      </c>
      <c r="JC46">
        <v>2.47314</v>
      </c>
      <c r="JD46">
        <v>36.9556</v>
      </c>
      <c r="JE46">
        <v>24.105</v>
      </c>
      <c r="JF46">
        <v>18</v>
      </c>
      <c r="JG46">
        <v>487.064</v>
      </c>
      <c r="JH46">
        <v>439.958</v>
      </c>
      <c r="JI46">
        <v>24.9999</v>
      </c>
      <c r="JJ46">
        <v>25.3576</v>
      </c>
      <c r="JK46">
        <v>30</v>
      </c>
      <c r="JL46">
        <v>25.2105</v>
      </c>
      <c r="JM46">
        <v>25.2945</v>
      </c>
      <c r="JN46">
        <v>22.0039</v>
      </c>
      <c r="JO46">
        <v>32.6145</v>
      </c>
      <c r="JP46">
        <v>0</v>
      </c>
      <c r="JQ46">
        <v>25</v>
      </c>
      <c r="JR46">
        <v>420.242</v>
      </c>
      <c r="JS46">
        <v>17.7196</v>
      </c>
      <c r="JT46">
        <v>101.071</v>
      </c>
      <c r="JU46">
        <v>102.025</v>
      </c>
    </row>
    <row r="47" spans="1:281">
      <c r="A47">
        <v>31</v>
      </c>
      <c r="B47">
        <v>1658963078</v>
      </c>
      <c r="C47">
        <v>960.9000000953674</v>
      </c>
      <c r="D47" t="s">
        <v>487</v>
      </c>
      <c r="E47" t="s">
        <v>488</v>
      </c>
      <c r="F47">
        <v>5</v>
      </c>
      <c r="G47" t="s">
        <v>415</v>
      </c>
      <c r="H47" t="s">
        <v>476</v>
      </c>
      <c r="I47">
        <v>1658963075.2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427.8223671316259</v>
      </c>
      <c r="AK47">
        <v>431.3083696969697</v>
      </c>
      <c r="AL47">
        <v>5.735815493166741E-05</v>
      </c>
      <c r="AM47">
        <v>65.00504781193959</v>
      </c>
      <c r="AN47">
        <f>(AP47 - AO47 + DI47*1E3/(8.314*(DK47+273.15)) * AR47/DH47 * AQ47) * DH47/(100*CV47) * 1000/(1000 - AP47)</f>
        <v>0</v>
      </c>
      <c r="AO47">
        <v>17.68206077671449</v>
      </c>
      <c r="AP47">
        <v>18.34318545454545</v>
      </c>
      <c r="AQ47">
        <v>3.150744749702921E-06</v>
      </c>
      <c r="AR47">
        <v>81.26125720604225</v>
      </c>
      <c r="AS47">
        <v>3</v>
      </c>
      <c r="AT47">
        <v>1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417</v>
      </c>
      <c r="AY47" t="s">
        <v>417</v>
      </c>
      <c r="AZ47">
        <v>0</v>
      </c>
      <c r="BA47">
        <v>0</v>
      </c>
      <c r="BB47">
        <f>1-AZ47/BA47</f>
        <v>0</v>
      </c>
      <c r="BC47">
        <v>0</v>
      </c>
      <c r="BD47" t="s">
        <v>417</v>
      </c>
      <c r="BE47" t="s">
        <v>417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417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6</v>
      </c>
      <c r="CW47">
        <v>0.5</v>
      </c>
      <c r="CX47" t="s">
        <v>418</v>
      </c>
      <c r="CY47">
        <v>2</v>
      </c>
      <c r="CZ47" t="b">
        <v>1</v>
      </c>
      <c r="DA47">
        <v>1658963075.2</v>
      </c>
      <c r="DB47">
        <v>423.3934</v>
      </c>
      <c r="DC47">
        <v>420.2599999999999</v>
      </c>
      <c r="DD47">
        <v>18.34244</v>
      </c>
      <c r="DE47">
        <v>17.68211</v>
      </c>
      <c r="DF47">
        <v>420.7322</v>
      </c>
      <c r="DG47">
        <v>18.14326</v>
      </c>
      <c r="DH47">
        <v>500.0954</v>
      </c>
      <c r="DI47">
        <v>90.13190999999999</v>
      </c>
      <c r="DJ47">
        <v>0.10001641</v>
      </c>
      <c r="DK47">
        <v>25.61315</v>
      </c>
      <c r="DL47">
        <v>24.90511</v>
      </c>
      <c r="DM47">
        <v>999.9</v>
      </c>
      <c r="DN47">
        <v>0</v>
      </c>
      <c r="DO47">
        <v>0</v>
      </c>
      <c r="DP47">
        <v>9997.754999999999</v>
      </c>
      <c r="DQ47">
        <v>0</v>
      </c>
      <c r="DR47">
        <v>0.7171330000000001</v>
      </c>
      <c r="DS47">
        <v>3.133255</v>
      </c>
      <c r="DT47">
        <v>431.3046000000001</v>
      </c>
      <c r="DU47">
        <v>427.8249</v>
      </c>
      <c r="DV47">
        <v>0.6603159999999999</v>
      </c>
      <c r="DW47">
        <v>420.2599999999999</v>
      </c>
      <c r="DX47">
        <v>17.68211</v>
      </c>
      <c r="DY47">
        <v>1.65324</v>
      </c>
      <c r="DZ47">
        <v>1.593723</v>
      </c>
      <c r="EA47">
        <v>14.46419</v>
      </c>
      <c r="EB47">
        <v>13.89827</v>
      </c>
      <c r="EC47">
        <v>0.0100011</v>
      </c>
      <c r="ED47">
        <v>0</v>
      </c>
      <c r="EE47">
        <v>0</v>
      </c>
      <c r="EF47">
        <v>0</v>
      </c>
      <c r="EG47">
        <v>729.755</v>
      </c>
      <c r="EH47">
        <v>0.0100011</v>
      </c>
      <c r="EI47">
        <v>-3.815</v>
      </c>
      <c r="EJ47">
        <v>-2.285</v>
      </c>
      <c r="EK47">
        <v>35.08110000000001</v>
      </c>
      <c r="EL47">
        <v>41</v>
      </c>
      <c r="EM47">
        <v>37.7373</v>
      </c>
      <c r="EN47">
        <v>41.6621</v>
      </c>
      <c r="EO47">
        <v>38.0746</v>
      </c>
      <c r="EP47">
        <v>0</v>
      </c>
      <c r="EQ47">
        <v>0</v>
      </c>
      <c r="ER47">
        <v>0</v>
      </c>
      <c r="ES47">
        <v>1658963078.1</v>
      </c>
      <c r="ET47">
        <v>0</v>
      </c>
      <c r="EU47">
        <v>730.316</v>
      </c>
      <c r="EV47">
        <v>6.569230489758807</v>
      </c>
      <c r="EW47">
        <v>11.57307707429875</v>
      </c>
      <c r="EX47">
        <v>-3.958000000000001</v>
      </c>
      <c r="EY47">
        <v>15</v>
      </c>
      <c r="EZ47">
        <v>0</v>
      </c>
      <c r="FA47" t="s">
        <v>419</v>
      </c>
      <c r="FB47">
        <v>1655239120</v>
      </c>
      <c r="FC47">
        <v>1655239135</v>
      </c>
      <c r="FD47">
        <v>0</v>
      </c>
      <c r="FE47">
        <v>-0.075</v>
      </c>
      <c r="FF47">
        <v>-0.027</v>
      </c>
      <c r="FG47">
        <v>1.986</v>
      </c>
      <c r="FH47">
        <v>0.139</v>
      </c>
      <c r="FI47">
        <v>420</v>
      </c>
      <c r="FJ47">
        <v>22</v>
      </c>
      <c r="FK47">
        <v>0.12</v>
      </c>
      <c r="FL47">
        <v>0.02</v>
      </c>
      <c r="FM47">
        <v>3.146857804878049</v>
      </c>
      <c r="FN47">
        <v>0.01189170731707387</v>
      </c>
      <c r="FO47">
        <v>0.04191420944880175</v>
      </c>
      <c r="FP47">
        <v>1</v>
      </c>
      <c r="FQ47">
        <v>730.2544117647059</v>
      </c>
      <c r="FR47">
        <v>2.616501043719584</v>
      </c>
      <c r="FS47">
        <v>5.283789967313712</v>
      </c>
      <c r="FT47">
        <v>0</v>
      </c>
      <c r="FU47">
        <v>0.661083487804878</v>
      </c>
      <c r="FV47">
        <v>-0.00471125435540034</v>
      </c>
      <c r="FW47">
        <v>0.0008437737565783372</v>
      </c>
      <c r="FX47">
        <v>1</v>
      </c>
      <c r="FY47">
        <v>2</v>
      </c>
      <c r="FZ47">
        <v>3</v>
      </c>
      <c r="GA47" t="s">
        <v>420</v>
      </c>
      <c r="GB47">
        <v>2.98092</v>
      </c>
      <c r="GC47">
        <v>2.72833</v>
      </c>
      <c r="GD47">
        <v>0.0862914</v>
      </c>
      <c r="GE47">
        <v>0.0866609</v>
      </c>
      <c r="GF47">
        <v>0.08886380000000001</v>
      </c>
      <c r="GG47">
        <v>0.087245</v>
      </c>
      <c r="GH47">
        <v>27457.7</v>
      </c>
      <c r="GI47">
        <v>27029</v>
      </c>
      <c r="GJ47">
        <v>30575.1</v>
      </c>
      <c r="GK47">
        <v>29834.1</v>
      </c>
      <c r="GL47">
        <v>38440.4</v>
      </c>
      <c r="GM47">
        <v>35857.8</v>
      </c>
      <c r="GN47">
        <v>46765.3</v>
      </c>
      <c r="GO47">
        <v>44371.1</v>
      </c>
      <c r="GP47">
        <v>1.88503</v>
      </c>
      <c r="GQ47">
        <v>1.85612</v>
      </c>
      <c r="GR47">
        <v>0.0474006</v>
      </c>
      <c r="GS47">
        <v>0</v>
      </c>
      <c r="GT47">
        <v>24.1263</v>
      </c>
      <c r="GU47">
        <v>999.9</v>
      </c>
      <c r="GV47">
        <v>46.9</v>
      </c>
      <c r="GW47">
        <v>31.8</v>
      </c>
      <c r="GX47">
        <v>24.5689</v>
      </c>
      <c r="GY47">
        <v>63.1253</v>
      </c>
      <c r="GZ47">
        <v>24.7636</v>
      </c>
      <c r="HA47">
        <v>1</v>
      </c>
      <c r="HB47">
        <v>-0.130351</v>
      </c>
      <c r="HC47">
        <v>-0.366585</v>
      </c>
      <c r="HD47">
        <v>20.215</v>
      </c>
      <c r="HE47">
        <v>5.23556</v>
      </c>
      <c r="HF47">
        <v>11.968</v>
      </c>
      <c r="HG47">
        <v>4.97285</v>
      </c>
      <c r="HH47">
        <v>3.291</v>
      </c>
      <c r="HI47">
        <v>8981.5</v>
      </c>
      <c r="HJ47">
        <v>9999</v>
      </c>
      <c r="HK47">
        <v>9999</v>
      </c>
      <c r="HL47">
        <v>292.1</v>
      </c>
      <c r="HM47">
        <v>4.97291</v>
      </c>
      <c r="HN47">
        <v>1.87736</v>
      </c>
      <c r="HO47">
        <v>1.87546</v>
      </c>
      <c r="HP47">
        <v>1.87828</v>
      </c>
      <c r="HQ47">
        <v>1.875</v>
      </c>
      <c r="HR47">
        <v>1.8786</v>
      </c>
      <c r="HS47">
        <v>1.87568</v>
      </c>
      <c r="HT47">
        <v>1.87681</v>
      </c>
      <c r="HU47">
        <v>0</v>
      </c>
      <c r="HV47">
        <v>0</v>
      </c>
      <c r="HW47">
        <v>0</v>
      </c>
      <c r="HX47">
        <v>0</v>
      </c>
      <c r="HY47" t="s">
        <v>421</v>
      </c>
      <c r="HZ47" t="s">
        <v>422</v>
      </c>
      <c r="IA47" t="s">
        <v>423</v>
      </c>
      <c r="IB47" t="s">
        <v>423</v>
      </c>
      <c r="IC47" t="s">
        <v>423</v>
      </c>
      <c r="ID47" t="s">
        <v>423</v>
      </c>
      <c r="IE47">
        <v>0</v>
      </c>
      <c r="IF47">
        <v>100</v>
      </c>
      <c r="IG47">
        <v>100</v>
      </c>
      <c r="IH47">
        <v>2.661</v>
      </c>
      <c r="II47">
        <v>0.1991</v>
      </c>
      <c r="IJ47">
        <v>1.541952822118649</v>
      </c>
      <c r="IK47">
        <v>0.003202726084708442</v>
      </c>
      <c r="IL47">
        <v>-1.448271390364826E-06</v>
      </c>
      <c r="IM47">
        <v>3.765748828769889E-10</v>
      </c>
      <c r="IN47">
        <v>-0.02072656761999695</v>
      </c>
      <c r="IO47">
        <v>0.006539777670035186</v>
      </c>
      <c r="IP47">
        <v>0.0002256768223539976</v>
      </c>
      <c r="IQ47">
        <v>4.51151419958819E-06</v>
      </c>
      <c r="IR47">
        <v>-0</v>
      </c>
      <c r="IS47">
        <v>2097</v>
      </c>
      <c r="IT47">
        <v>1</v>
      </c>
      <c r="IU47">
        <v>27</v>
      </c>
      <c r="IV47">
        <v>62066</v>
      </c>
      <c r="IW47">
        <v>62065.7</v>
      </c>
      <c r="IX47">
        <v>1.09741</v>
      </c>
      <c r="IY47">
        <v>2.54395</v>
      </c>
      <c r="IZ47">
        <v>1.39893</v>
      </c>
      <c r="JA47">
        <v>2.34375</v>
      </c>
      <c r="JB47">
        <v>1.44897</v>
      </c>
      <c r="JC47">
        <v>2.41943</v>
      </c>
      <c r="JD47">
        <v>36.9556</v>
      </c>
      <c r="JE47">
        <v>24.105</v>
      </c>
      <c r="JF47">
        <v>18</v>
      </c>
      <c r="JG47">
        <v>487.103</v>
      </c>
      <c r="JH47">
        <v>440.003</v>
      </c>
      <c r="JI47">
        <v>25</v>
      </c>
      <c r="JJ47">
        <v>25.3563</v>
      </c>
      <c r="JK47">
        <v>30</v>
      </c>
      <c r="JL47">
        <v>25.2083</v>
      </c>
      <c r="JM47">
        <v>25.2925</v>
      </c>
      <c r="JN47">
        <v>22.0035</v>
      </c>
      <c r="JO47">
        <v>32.6145</v>
      </c>
      <c r="JP47">
        <v>0</v>
      </c>
      <c r="JQ47">
        <v>25</v>
      </c>
      <c r="JR47">
        <v>420.242</v>
      </c>
      <c r="JS47">
        <v>17.7209</v>
      </c>
      <c r="JT47">
        <v>101.07</v>
      </c>
      <c r="JU47">
        <v>102.025</v>
      </c>
    </row>
    <row r="48" spans="1:281">
      <c r="A48">
        <v>32</v>
      </c>
      <c r="B48">
        <v>1658963083</v>
      </c>
      <c r="C48">
        <v>965.9000000953674</v>
      </c>
      <c r="D48" t="s">
        <v>489</v>
      </c>
      <c r="E48" t="s">
        <v>490</v>
      </c>
      <c r="F48">
        <v>5</v>
      </c>
      <c r="G48" t="s">
        <v>415</v>
      </c>
      <c r="H48" t="s">
        <v>476</v>
      </c>
      <c r="I48">
        <v>1658963080.5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427.7928210128067</v>
      </c>
      <c r="AK48">
        <v>431.2730909090908</v>
      </c>
      <c r="AL48">
        <v>-0.0004829174080604729</v>
      </c>
      <c r="AM48">
        <v>65.00504781193959</v>
      </c>
      <c r="AN48">
        <f>(AP48 - AO48 + DI48*1E3/(8.314*(DK48+273.15)) * AR48/DH48 * AQ48) * DH48/(100*CV48) * 1000/(1000 - AP48)</f>
        <v>0</v>
      </c>
      <c r="AO48">
        <v>17.68279739819899</v>
      </c>
      <c r="AP48">
        <v>18.34357393939392</v>
      </c>
      <c r="AQ48">
        <v>1.902316307100867E-06</v>
      </c>
      <c r="AR48">
        <v>81.26125720604225</v>
      </c>
      <c r="AS48">
        <v>3</v>
      </c>
      <c r="AT48">
        <v>1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417</v>
      </c>
      <c r="AY48" t="s">
        <v>417</v>
      </c>
      <c r="AZ48">
        <v>0</v>
      </c>
      <c r="BA48">
        <v>0</v>
      </c>
      <c r="BB48">
        <f>1-AZ48/BA48</f>
        <v>0</v>
      </c>
      <c r="BC48">
        <v>0</v>
      </c>
      <c r="BD48" t="s">
        <v>417</v>
      </c>
      <c r="BE48" t="s">
        <v>417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417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6</v>
      </c>
      <c r="CW48">
        <v>0.5</v>
      </c>
      <c r="CX48" t="s">
        <v>418</v>
      </c>
      <c r="CY48">
        <v>2</v>
      </c>
      <c r="CZ48" t="b">
        <v>1</v>
      </c>
      <c r="DA48">
        <v>1658963080.5</v>
      </c>
      <c r="DB48">
        <v>423.3851111111111</v>
      </c>
      <c r="DC48">
        <v>420.2271111111111</v>
      </c>
      <c r="DD48">
        <v>18.34372222222222</v>
      </c>
      <c r="DE48">
        <v>17.68271111111111</v>
      </c>
      <c r="DF48">
        <v>420.7239999999999</v>
      </c>
      <c r="DG48">
        <v>18.14454444444445</v>
      </c>
      <c r="DH48">
        <v>500.0672222222223</v>
      </c>
      <c r="DI48">
        <v>90.13176666666666</v>
      </c>
      <c r="DJ48">
        <v>0.1000669777777778</v>
      </c>
      <c r="DK48">
        <v>25.61657777777778</v>
      </c>
      <c r="DL48">
        <v>24.90864444444445</v>
      </c>
      <c r="DM48">
        <v>999.9000000000001</v>
      </c>
      <c r="DN48">
        <v>0</v>
      </c>
      <c r="DO48">
        <v>0</v>
      </c>
      <c r="DP48">
        <v>9980.972222222223</v>
      </c>
      <c r="DQ48">
        <v>0</v>
      </c>
      <c r="DR48">
        <v>0.717133</v>
      </c>
      <c r="DS48">
        <v>3.158088888888889</v>
      </c>
      <c r="DT48">
        <v>431.2968888888889</v>
      </c>
      <c r="DU48">
        <v>427.7916666666667</v>
      </c>
      <c r="DV48">
        <v>0.6610005555555555</v>
      </c>
      <c r="DW48">
        <v>420.2271111111111</v>
      </c>
      <c r="DX48">
        <v>17.68271111111111</v>
      </c>
      <c r="DY48">
        <v>1.653351111111111</v>
      </c>
      <c r="DZ48">
        <v>1.593773333333333</v>
      </c>
      <c r="EA48">
        <v>14.46524444444445</v>
      </c>
      <c r="EB48">
        <v>13.89873333333333</v>
      </c>
      <c r="EC48">
        <v>0.0100011</v>
      </c>
      <c r="ED48">
        <v>0</v>
      </c>
      <c r="EE48">
        <v>0</v>
      </c>
      <c r="EF48">
        <v>0</v>
      </c>
      <c r="EG48">
        <v>729.1833333333334</v>
      </c>
      <c r="EH48">
        <v>0.0100011</v>
      </c>
      <c r="EI48">
        <v>-4.294444444444444</v>
      </c>
      <c r="EJ48">
        <v>-1.666666666666667</v>
      </c>
      <c r="EK48">
        <v>35.15944444444445</v>
      </c>
      <c r="EL48">
        <v>41.02066666666667</v>
      </c>
      <c r="EM48">
        <v>37.75655555555555</v>
      </c>
      <c r="EN48">
        <v>41.70822222222223</v>
      </c>
      <c r="EO48">
        <v>38.13877777777778</v>
      </c>
      <c r="EP48">
        <v>0</v>
      </c>
      <c r="EQ48">
        <v>0</v>
      </c>
      <c r="ER48">
        <v>0</v>
      </c>
      <c r="ES48">
        <v>1658963082.9</v>
      </c>
      <c r="ET48">
        <v>0</v>
      </c>
      <c r="EU48">
        <v>731.122</v>
      </c>
      <c r="EV48">
        <v>-20.12692314163991</v>
      </c>
      <c r="EW48">
        <v>-12.22692296129949</v>
      </c>
      <c r="EX48">
        <v>-3.864</v>
      </c>
      <c r="EY48">
        <v>15</v>
      </c>
      <c r="EZ48">
        <v>0</v>
      </c>
      <c r="FA48" t="s">
        <v>419</v>
      </c>
      <c r="FB48">
        <v>1655239120</v>
      </c>
      <c r="FC48">
        <v>1655239135</v>
      </c>
      <c r="FD48">
        <v>0</v>
      </c>
      <c r="FE48">
        <v>-0.075</v>
      </c>
      <c r="FF48">
        <v>-0.027</v>
      </c>
      <c r="FG48">
        <v>1.986</v>
      </c>
      <c r="FH48">
        <v>0.139</v>
      </c>
      <c r="FI48">
        <v>420</v>
      </c>
      <c r="FJ48">
        <v>22</v>
      </c>
      <c r="FK48">
        <v>0.12</v>
      </c>
      <c r="FL48">
        <v>0.02</v>
      </c>
      <c r="FM48">
        <v>3.155743902439025</v>
      </c>
      <c r="FN48">
        <v>-0.07332982578396632</v>
      </c>
      <c r="FO48">
        <v>0.03544463748205619</v>
      </c>
      <c r="FP48">
        <v>1</v>
      </c>
      <c r="FQ48">
        <v>730.4308823529411</v>
      </c>
      <c r="FR48">
        <v>-1.175706752877662</v>
      </c>
      <c r="FS48">
        <v>5.065526723467078</v>
      </c>
      <c r="FT48">
        <v>0</v>
      </c>
      <c r="FU48">
        <v>0.6609339024390244</v>
      </c>
      <c r="FV48">
        <v>-0.003061400696864202</v>
      </c>
      <c r="FW48">
        <v>0.0007778200871942342</v>
      </c>
      <c r="FX48">
        <v>1</v>
      </c>
      <c r="FY48">
        <v>2</v>
      </c>
      <c r="FZ48">
        <v>3</v>
      </c>
      <c r="GA48" t="s">
        <v>420</v>
      </c>
      <c r="GB48">
        <v>2.98085</v>
      </c>
      <c r="GC48">
        <v>2.72812</v>
      </c>
      <c r="GD48">
        <v>0.086289</v>
      </c>
      <c r="GE48">
        <v>0.0866551</v>
      </c>
      <c r="GF48">
        <v>0.0888625</v>
      </c>
      <c r="GG48">
        <v>0.087242</v>
      </c>
      <c r="GH48">
        <v>27457.8</v>
      </c>
      <c r="GI48">
        <v>27029.5</v>
      </c>
      <c r="GJ48">
        <v>30575.1</v>
      </c>
      <c r="GK48">
        <v>29834.4</v>
      </c>
      <c r="GL48">
        <v>38440.6</v>
      </c>
      <c r="GM48">
        <v>35858.2</v>
      </c>
      <c r="GN48">
        <v>46765.5</v>
      </c>
      <c r="GO48">
        <v>44371.4</v>
      </c>
      <c r="GP48">
        <v>1.88507</v>
      </c>
      <c r="GQ48">
        <v>1.85595</v>
      </c>
      <c r="GR48">
        <v>0.0478476</v>
      </c>
      <c r="GS48">
        <v>0</v>
      </c>
      <c r="GT48">
        <v>24.1243</v>
      </c>
      <c r="GU48">
        <v>999.9</v>
      </c>
      <c r="GV48">
        <v>46.9</v>
      </c>
      <c r="GW48">
        <v>31.8</v>
      </c>
      <c r="GX48">
        <v>24.5696</v>
      </c>
      <c r="GY48">
        <v>63.2253</v>
      </c>
      <c r="GZ48">
        <v>25.1683</v>
      </c>
      <c r="HA48">
        <v>1</v>
      </c>
      <c r="HB48">
        <v>-0.130376</v>
      </c>
      <c r="HC48">
        <v>-0.366637</v>
      </c>
      <c r="HD48">
        <v>20.2151</v>
      </c>
      <c r="HE48">
        <v>5.23571</v>
      </c>
      <c r="HF48">
        <v>11.968</v>
      </c>
      <c r="HG48">
        <v>4.973</v>
      </c>
      <c r="HH48">
        <v>3.291</v>
      </c>
      <c r="HI48">
        <v>8981.799999999999</v>
      </c>
      <c r="HJ48">
        <v>9999</v>
      </c>
      <c r="HK48">
        <v>9999</v>
      </c>
      <c r="HL48">
        <v>292.1</v>
      </c>
      <c r="HM48">
        <v>4.97291</v>
      </c>
      <c r="HN48">
        <v>1.8774</v>
      </c>
      <c r="HO48">
        <v>1.87547</v>
      </c>
      <c r="HP48">
        <v>1.87831</v>
      </c>
      <c r="HQ48">
        <v>1.87502</v>
      </c>
      <c r="HR48">
        <v>1.87863</v>
      </c>
      <c r="HS48">
        <v>1.87567</v>
      </c>
      <c r="HT48">
        <v>1.87683</v>
      </c>
      <c r="HU48">
        <v>0</v>
      </c>
      <c r="HV48">
        <v>0</v>
      </c>
      <c r="HW48">
        <v>0</v>
      </c>
      <c r="HX48">
        <v>0</v>
      </c>
      <c r="HY48" t="s">
        <v>421</v>
      </c>
      <c r="HZ48" t="s">
        <v>422</v>
      </c>
      <c r="IA48" t="s">
        <v>423</v>
      </c>
      <c r="IB48" t="s">
        <v>423</v>
      </c>
      <c r="IC48" t="s">
        <v>423</v>
      </c>
      <c r="ID48" t="s">
        <v>423</v>
      </c>
      <c r="IE48">
        <v>0</v>
      </c>
      <c r="IF48">
        <v>100</v>
      </c>
      <c r="IG48">
        <v>100</v>
      </c>
      <c r="IH48">
        <v>2.661</v>
      </c>
      <c r="II48">
        <v>0.1992</v>
      </c>
      <c r="IJ48">
        <v>1.541952822118649</v>
      </c>
      <c r="IK48">
        <v>0.003202726084708442</v>
      </c>
      <c r="IL48">
        <v>-1.448271390364826E-06</v>
      </c>
      <c r="IM48">
        <v>3.765748828769889E-10</v>
      </c>
      <c r="IN48">
        <v>-0.02072656761999695</v>
      </c>
      <c r="IO48">
        <v>0.006539777670035186</v>
      </c>
      <c r="IP48">
        <v>0.0002256768223539976</v>
      </c>
      <c r="IQ48">
        <v>4.51151419958819E-06</v>
      </c>
      <c r="IR48">
        <v>-0</v>
      </c>
      <c r="IS48">
        <v>2097</v>
      </c>
      <c r="IT48">
        <v>1</v>
      </c>
      <c r="IU48">
        <v>27</v>
      </c>
      <c r="IV48">
        <v>62066.1</v>
      </c>
      <c r="IW48">
        <v>62065.8</v>
      </c>
      <c r="IX48">
        <v>1.09741</v>
      </c>
      <c r="IY48">
        <v>2.55615</v>
      </c>
      <c r="IZ48">
        <v>1.39893</v>
      </c>
      <c r="JA48">
        <v>2.34375</v>
      </c>
      <c r="JB48">
        <v>1.44897</v>
      </c>
      <c r="JC48">
        <v>2.34131</v>
      </c>
      <c r="JD48">
        <v>36.9556</v>
      </c>
      <c r="JE48">
        <v>24.0963</v>
      </c>
      <c r="JF48">
        <v>18</v>
      </c>
      <c r="JG48">
        <v>487.13</v>
      </c>
      <c r="JH48">
        <v>439.892</v>
      </c>
      <c r="JI48">
        <v>24.9999</v>
      </c>
      <c r="JJ48">
        <v>25.3555</v>
      </c>
      <c r="JK48">
        <v>30</v>
      </c>
      <c r="JL48">
        <v>25.2083</v>
      </c>
      <c r="JM48">
        <v>25.2919</v>
      </c>
      <c r="JN48">
        <v>22.0058</v>
      </c>
      <c r="JO48">
        <v>32.6145</v>
      </c>
      <c r="JP48">
        <v>0</v>
      </c>
      <c r="JQ48">
        <v>25</v>
      </c>
      <c r="JR48">
        <v>420.242</v>
      </c>
      <c r="JS48">
        <v>17.7205</v>
      </c>
      <c r="JT48">
        <v>101.07</v>
      </c>
      <c r="JU48">
        <v>102.026</v>
      </c>
    </row>
    <row r="49" spans="1:281">
      <c r="A49">
        <v>33</v>
      </c>
      <c r="B49">
        <v>1658963088</v>
      </c>
      <c r="C49">
        <v>970.9000000953674</v>
      </c>
      <c r="D49" t="s">
        <v>491</v>
      </c>
      <c r="E49" t="s">
        <v>492</v>
      </c>
      <c r="F49">
        <v>5</v>
      </c>
      <c r="G49" t="s">
        <v>415</v>
      </c>
      <c r="H49" t="s">
        <v>476</v>
      </c>
      <c r="I49">
        <v>1658963085.2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427.7723001845898</v>
      </c>
      <c r="AK49">
        <v>431.3246666666666</v>
      </c>
      <c r="AL49">
        <v>0.0006654546885080043</v>
      </c>
      <c r="AM49">
        <v>65.00504781193959</v>
      </c>
      <c r="AN49">
        <f>(AP49 - AO49 + DI49*1E3/(8.314*(DK49+273.15)) * AR49/DH49 * AQ49) * DH49/(100*CV49) * 1000/(1000 - AP49)</f>
        <v>0</v>
      </c>
      <c r="AO49">
        <v>17.68154482860531</v>
      </c>
      <c r="AP49">
        <v>18.34418</v>
      </c>
      <c r="AQ49">
        <v>9.982038526598924E-06</v>
      </c>
      <c r="AR49">
        <v>81.26125720604225</v>
      </c>
      <c r="AS49">
        <v>3</v>
      </c>
      <c r="AT49">
        <v>1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417</v>
      </c>
      <c r="AY49" t="s">
        <v>417</v>
      </c>
      <c r="AZ49">
        <v>0</v>
      </c>
      <c r="BA49">
        <v>0</v>
      </c>
      <c r="BB49">
        <f>1-AZ49/BA49</f>
        <v>0</v>
      </c>
      <c r="BC49">
        <v>0</v>
      </c>
      <c r="BD49" t="s">
        <v>417</v>
      </c>
      <c r="BE49" t="s">
        <v>417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417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6</v>
      </c>
      <c r="CW49">
        <v>0.5</v>
      </c>
      <c r="CX49" t="s">
        <v>418</v>
      </c>
      <c r="CY49">
        <v>2</v>
      </c>
      <c r="CZ49" t="b">
        <v>1</v>
      </c>
      <c r="DA49">
        <v>1658963085.2</v>
      </c>
      <c r="DB49">
        <v>423.3765</v>
      </c>
      <c r="DC49">
        <v>420.2265</v>
      </c>
      <c r="DD49">
        <v>18.34379</v>
      </c>
      <c r="DE49">
        <v>17.68163</v>
      </c>
      <c r="DF49">
        <v>420.7155</v>
      </c>
      <c r="DG49">
        <v>18.1446</v>
      </c>
      <c r="DH49">
        <v>500.0683</v>
      </c>
      <c r="DI49">
        <v>90.13136</v>
      </c>
      <c r="DJ49">
        <v>0.09990935000000001</v>
      </c>
      <c r="DK49">
        <v>25.61824</v>
      </c>
      <c r="DL49">
        <v>24.9187</v>
      </c>
      <c r="DM49">
        <v>999.9</v>
      </c>
      <c r="DN49">
        <v>0</v>
      </c>
      <c r="DO49">
        <v>0</v>
      </c>
      <c r="DP49">
        <v>9995.007000000001</v>
      </c>
      <c r="DQ49">
        <v>0</v>
      </c>
      <c r="DR49">
        <v>0.7171330000000001</v>
      </c>
      <c r="DS49">
        <v>3.150302</v>
      </c>
      <c r="DT49">
        <v>431.2881</v>
      </c>
      <c r="DU49">
        <v>427.7904</v>
      </c>
      <c r="DV49">
        <v>0.6621641</v>
      </c>
      <c r="DW49">
        <v>420.2265</v>
      </c>
      <c r="DX49">
        <v>17.68163</v>
      </c>
      <c r="DY49">
        <v>1.65335</v>
      </c>
      <c r="DZ49">
        <v>1.593667</v>
      </c>
      <c r="EA49">
        <v>14.46524</v>
      </c>
      <c r="EB49">
        <v>13.89772</v>
      </c>
      <c r="EC49">
        <v>0.0100011</v>
      </c>
      <c r="ED49">
        <v>0</v>
      </c>
      <c r="EE49">
        <v>0</v>
      </c>
      <c r="EF49">
        <v>0</v>
      </c>
      <c r="EG49">
        <v>726.9849999999999</v>
      </c>
      <c r="EH49">
        <v>0.0100011</v>
      </c>
      <c r="EI49">
        <v>-0.9150000000000003</v>
      </c>
      <c r="EJ49">
        <v>-1.775</v>
      </c>
      <c r="EK49">
        <v>35.18089999999999</v>
      </c>
      <c r="EL49">
        <v>41.062</v>
      </c>
      <c r="EM49">
        <v>37.7745</v>
      </c>
      <c r="EN49">
        <v>41.7562</v>
      </c>
      <c r="EO49">
        <v>38.13719999999999</v>
      </c>
      <c r="EP49">
        <v>0</v>
      </c>
      <c r="EQ49">
        <v>0</v>
      </c>
      <c r="ER49">
        <v>0</v>
      </c>
      <c r="ES49">
        <v>1658963088.3</v>
      </c>
      <c r="ET49">
        <v>0</v>
      </c>
      <c r="EU49">
        <v>728.4288461538461</v>
      </c>
      <c r="EV49">
        <v>-19.52307701981458</v>
      </c>
      <c r="EW49">
        <v>15.35384637856468</v>
      </c>
      <c r="EX49">
        <v>-2.884615384615385</v>
      </c>
      <c r="EY49">
        <v>15</v>
      </c>
      <c r="EZ49">
        <v>0</v>
      </c>
      <c r="FA49" t="s">
        <v>419</v>
      </c>
      <c r="FB49">
        <v>1655239120</v>
      </c>
      <c r="FC49">
        <v>1655239135</v>
      </c>
      <c r="FD49">
        <v>0</v>
      </c>
      <c r="FE49">
        <v>-0.075</v>
      </c>
      <c r="FF49">
        <v>-0.027</v>
      </c>
      <c r="FG49">
        <v>1.986</v>
      </c>
      <c r="FH49">
        <v>0.139</v>
      </c>
      <c r="FI49">
        <v>420</v>
      </c>
      <c r="FJ49">
        <v>22</v>
      </c>
      <c r="FK49">
        <v>0.12</v>
      </c>
      <c r="FL49">
        <v>0.02</v>
      </c>
      <c r="FM49">
        <v>3.152033</v>
      </c>
      <c r="FN49">
        <v>-0.02908660412758377</v>
      </c>
      <c r="FO49">
        <v>0.03584263245075615</v>
      </c>
      <c r="FP49">
        <v>1</v>
      </c>
      <c r="FQ49">
        <v>729.6544117647059</v>
      </c>
      <c r="FR49">
        <v>-19.54698254382934</v>
      </c>
      <c r="FS49">
        <v>5.031845171549879</v>
      </c>
      <c r="FT49">
        <v>0</v>
      </c>
      <c r="FU49">
        <v>0.661082225</v>
      </c>
      <c r="FV49">
        <v>0.005997782363977061</v>
      </c>
      <c r="FW49">
        <v>0.0009117131809812859</v>
      </c>
      <c r="FX49">
        <v>1</v>
      </c>
      <c r="FY49">
        <v>2</v>
      </c>
      <c r="FZ49">
        <v>3</v>
      </c>
      <c r="GA49" t="s">
        <v>420</v>
      </c>
      <c r="GB49">
        <v>2.98098</v>
      </c>
      <c r="GC49">
        <v>2.72825</v>
      </c>
      <c r="GD49">
        <v>0.0862955</v>
      </c>
      <c r="GE49">
        <v>0.0866709</v>
      </c>
      <c r="GF49">
        <v>0.088865</v>
      </c>
      <c r="GG49">
        <v>0.08723789999999999</v>
      </c>
      <c r="GH49">
        <v>27458</v>
      </c>
      <c r="GI49">
        <v>27029.2</v>
      </c>
      <c r="GJ49">
        <v>30575.5</v>
      </c>
      <c r="GK49">
        <v>29834.5</v>
      </c>
      <c r="GL49">
        <v>38440.8</v>
      </c>
      <c r="GM49">
        <v>35858.8</v>
      </c>
      <c r="GN49">
        <v>46765.9</v>
      </c>
      <c r="GO49">
        <v>44372</v>
      </c>
      <c r="GP49">
        <v>1.88507</v>
      </c>
      <c r="GQ49">
        <v>1.8561</v>
      </c>
      <c r="GR49">
        <v>0.0489503</v>
      </c>
      <c r="GS49">
        <v>0</v>
      </c>
      <c r="GT49">
        <v>24.1239</v>
      </c>
      <c r="GU49">
        <v>999.9</v>
      </c>
      <c r="GV49">
        <v>46.9</v>
      </c>
      <c r="GW49">
        <v>31.8</v>
      </c>
      <c r="GX49">
        <v>24.5678</v>
      </c>
      <c r="GY49">
        <v>62.9953</v>
      </c>
      <c r="GZ49">
        <v>24.7636</v>
      </c>
      <c r="HA49">
        <v>1</v>
      </c>
      <c r="HB49">
        <v>-0.130467</v>
      </c>
      <c r="HC49">
        <v>-0.367048</v>
      </c>
      <c r="HD49">
        <v>20.2149</v>
      </c>
      <c r="HE49">
        <v>5.23571</v>
      </c>
      <c r="HF49">
        <v>11.968</v>
      </c>
      <c r="HG49">
        <v>4.973</v>
      </c>
      <c r="HH49">
        <v>3.291</v>
      </c>
      <c r="HI49">
        <v>8981.799999999999</v>
      </c>
      <c r="HJ49">
        <v>9999</v>
      </c>
      <c r="HK49">
        <v>9999</v>
      </c>
      <c r="HL49">
        <v>292.1</v>
      </c>
      <c r="HM49">
        <v>4.9729</v>
      </c>
      <c r="HN49">
        <v>1.87737</v>
      </c>
      <c r="HO49">
        <v>1.87546</v>
      </c>
      <c r="HP49">
        <v>1.8783</v>
      </c>
      <c r="HQ49">
        <v>1.87501</v>
      </c>
      <c r="HR49">
        <v>1.87862</v>
      </c>
      <c r="HS49">
        <v>1.87566</v>
      </c>
      <c r="HT49">
        <v>1.87682</v>
      </c>
      <c r="HU49">
        <v>0</v>
      </c>
      <c r="HV49">
        <v>0</v>
      </c>
      <c r="HW49">
        <v>0</v>
      </c>
      <c r="HX49">
        <v>0</v>
      </c>
      <c r="HY49" t="s">
        <v>421</v>
      </c>
      <c r="HZ49" t="s">
        <v>422</v>
      </c>
      <c r="IA49" t="s">
        <v>423</v>
      </c>
      <c r="IB49" t="s">
        <v>423</v>
      </c>
      <c r="IC49" t="s">
        <v>423</v>
      </c>
      <c r="ID49" t="s">
        <v>423</v>
      </c>
      <c r="IE49">
        <v>0</v>
      </c>
      <c r="IF49">
        <v>100</v>
      </c>
      <c r="IG49">
        <v>100</v>
      </c>
      <c r="IH49">
        <v>2.662</v>
      </c>
      <c r="II49">
        <v>0.1992</v>
      </c>
      <c r="IJ49">
        <v>1.541952822118649</v>
      </c>
      <c r="IK49">
        <v>0.003202726084708442</v>
      </c>
      <c r="IL49">
        <v>-1.448271390364826E-06</v>
      </c>
      <c r="IM49">
        <v>3.765748828769889E-10</v>
      </c>
      <c r="IN49">
        <v>-0.02072656761999695</v>
      </c>
      <c r="IO49">
        <v>0.006539777670035186</v>
      </c>
      <c r="IP49">
        <v>0.0002256768223539976</v>
      </c>
      <c r="IQ49">
        <v>4.51151419958819E-06</v>
      </c>
      <c r="IR49">
        <v>-0</v>
      </c>
      <c r="IS49">
        <v>2097</v>
      </c>
      <c r="IT49">
        <v>1</v>
      </c>
      <c r="IU49">
        <v>27</v>
      </c>
      <c r="IV49">
        <v>62066.1</v>
      </c>
      <c r="IW49">
        <v>62065.9</v>
      </c>
      <c r="IX49">
        <v>1.09741</v>
      </c>
      <c r="IY49">
        <v>2.54883</v>
      </c>
      <c r="IZ49">
        <v>1.39893</v>
      </c>
      <c r="JA49">
        <v>2.34375</v>
      </c>
      <c r="JB49">
        <v>1.44897</v>
      </c>
      <c r="JC49">
        <v>2.45361</v>
      </c>
      <c r="JD49">
        <v>36.9794</v>
      </c>
      <c r="JE49">
        <v>24.105</v>
      </c>
      <c r="JF49">
        <v>18</v>
      </c>
      <c r="JG49">
        <v>487.115</v>
      </c>
      <c r="JH49">
        <v>439.971</v>
      </c>
      <c r="JI49">
        <v>24.9999</v>
      </c>
      <c r="JJ49">
        <v>25.3542</v>
      </c>
      <c r="JK49">
        <v>29.9999</v>
      </c>
      <c r="JL49">
        <v>25.2062</v>
      </c>
      <c r="JM49">
        <v>25.2904</v>
      </c>
      <c r="JN49">
        <v>22.0033</v>
      </c>
      <c r="JO49">
        <v>32.6145</v>
      </c>
      <c r="JP49">
        <v>0</v>
      </c>
      <c r="JQ49">
        <v>25</v>
      </c>
      <c r="JR49">
        <v>420.242</v>
      </c>
      <c r="JS49">
        <v>17.7223</v>
      </c>
      <c r="JT49">
        <v>101.071</v>
      </c>
      <c r="JU49">
        <v>102.026</v>
      </c>
    </row>
    <row r="50" spans="1:281">
      <c r="A50">
        <v>34</v>
      </c>
      <c r="B50">
        <v>1658963093</v>
      </c>
      <c r="C50">
        <v>975.9000000953674</v>
      </c>
      <c r="D50" t="s">
        <v>493</v>
      </c>
      <c r="E50" t="s">
        <v>494</v>
      </c>
      <c r="F50">
        <v>5</v>
      </c>
      <c r="G50" t="s">
        <v>415</v>
      </c>
      <c r="H50" t="s">
        <v>476</v>
      </c>
      <c r="I50">
        <v>1658963090.5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427.8078576232775</v>
      </c>
      <c r="AK50">
        <v>431.2958606060604</v>
      </c>
      <c r="AL50">
        <v>-0.0003323708246081715</v>
      </c>
      <c r="AM50">
        <v>65.00504781193959</v>
      </c>
      <c r="AN50">
        <f>(AP50 - AO50 + DI50*1E3/(8.314*(DK50+273.15)) * AR50/DH50 * AQ50) * DH50/(100*CV50) * 1000/(1000 - AP50)</f>
        <v>0</v>
      </c>
      <c r="AO50">
        <v>17.68091290672135</v>
      </c>
      <c r="AP50">
        <v>18.34287272727273</v>
      </c>
      <c r="AQ50">
        <v>-1.517010925584855E-05</v>
      </c>
      <c r="AR50">
        <v>81.26125720604225</v>
      </c>
      <c r="AS50">
        <v>3</v>
      </c>
      <c r="AT50">
        <v>1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417</v>
      </c>
      <c r="AY50" t="s">
        <v>417</v>
      </c>
      <c r="AZ50">
        <v>0</v>
      </c>
      <c r="BA50">
        <v>0</v>
      </c>
      <c r="BB50">
        <f>1-AZ50/BA50</f>
        <v>0</v>
      </c>
      <c r="BC50">
        <v>0</v>
      </c>
      <c r="BD50" t="s">
        <v>417</v>
      </c>
      <c r="BE50" t="s">
        <v>417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417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6</v>
      </c>
      <c r="CW50">
        <v>0.5</v>
      </c>
      <c r="CX50" t="s">
        <v>418</v>
      </c>
      <c r="CY50">
        <v>2</v>
      </c>
      <c r="CZ50" t="b">
        <v>1</v>
      </c>
      <c r="DA50">
        <v>1658963090.5</v>
      </c>
      <c r="DB50">
        <v>423.4026666666667</v>
      </c>
      <c r="DC50">
        <v>420.2564444444445</v>
      </c>
      <c r="DD50">
        <v>18.34308888888889</v>
      </c>
      <c r="DE50">
        <v>17.68096666666667</v>
      </c>
      <c r="DF50">
        <v>420.7416666666667</v>
      </c>
      <c r="DG50">
        <v>18.14391111111111</v>
      </c>
      <c r="DH50">
        <v>500.0881111111111</v>
      </c>
      <c r="DI50">
        <v>90.13271111111112</v>
      </c>
      <c r="DJ50">
        <v>0.09989014444444445</v>
      </c>
      <c r="DK50">
        <v>25.62167777777778</v>
      </c>
      <c r="DL50">
        <v>24.92092222222222</v>
      </c>
      <c r="DM50">
        <v>999.9000000000001</v>
      </c>
      <c r="DN50">
        <v>0</v>
      </c>
      <c r="DO50">
        <v>0</v>
      </c>
      <c r="DP50">
        <v>9994.166666666666</v>
      </c>
      <c r="DQ50">
        <v>0</v>
      </c>
      <c r="DR50">
        <v>0.717133</v>
      </c>
      <c r="DS50">
        <v>3.146404444444444</v>
      </c>
      <c r="DT50">
        <v>431.3143333333334</v>
      </c>
      <c r="DU50">
        <v>427.8205555555556</v>
      </c>
      <c r="DV50">
        <v>0.6621081111111111</v>
      </c>
      <c r="DW50">
        <v>420.2564444444445</v>
      </c>
      <c r="DX50">
        <v>17.68096666666667</v>
      </c>
      <c r="DY50">
        <v>1.65331</v>
      </c>
      <c r="DZ50">
        <v>1.593633333333333</v>
      </c>
      <c r="EA50">
        <v>14.46487777777778</v>
      </c>
      <c r="EB50">
        <v>13.89738888888889</v>
      </c>
      <c r="EC50">
        <v>0.0100011</v>
      </c>
      <c r="ED50">
        <v>0</v>
      </c>
      <c r="EE50">
        <v>0</v>
      </c>
      <c r="EF50">
        <v>0</v>
      </c>
      <c r="EG50">
        <v>728.5111111111111</v>
      </c>
      <c r="EH50">
        <v>0.0100011</v>
      </c>
      <c r="EI50">
        <v>-6.361111111111111</v>
      </c>
      <c r="EJ50">
        <v>-2.433333333333334</v>
      </c>
      <c r="EK50">
        <v>35.20822222222223</v>
      </c>
      <c r="EL50">
        <v>41.111</v>
      </c>
      <c r="EM50">
        <v>37.80533333333333</v>
      </c>
      <c r="EN50">
        <v>41.812</v>
      </c>
      <c r="EO50">
        <v>38.17322222222222</v>
      </c>
      <c r="EP50">
        <v>0</v>
      </c>
      <c r="EQ50">
        <v>0</v>
      </c>
      <c r="ER50">
        <v>0</v>
      </c>
      <c r="ES50">
        <v>1658963093.1</v>
      </c>
      <c r="ET50">
        <v>0</v>
      </c>
      <c r="EU50">
        <v>728.2057692307693</v>
      </c>
      <c r="EV50">
        <v>-9.358974376847565</v>
      </c>
      <c r="EW50">
        <v>-2.673504144717473</v>
      </c>
      <c r="EX50">
        <v>-3.850000000000001</v>
      </c>
      <c r="EY50">
        <v>15</v>
      </c>
      <c r="EZ50">
        <v>0</v>
      </c>
      <c r="FA50" t="s">
        <v>419</v>
      </c>
      <c r="FB50">
        <v>1655239120</v>
      </c>
      <c r="FC50">
        <v>1655239135</v>
      </c>
      <c r="FD50">
        <v>0</v>
      </c>
      <c r="FE50">
        <v>-0.075</v>
      </c>
      <c r="FF50">
        <v>-0.027</v>
      </c>
      <c r="FG50">
        <v>1.986</v>
      </c>
      <c r="FH50">
        <v>0.139</v>
      </c>
      <c r="FI50">
        <v>420</v>
      </c>
      <c r="FJ50">
        <v>22</v>
      </c>
      <c r="FK50">
        <v>0.12</v>
      </c>
      <c r="FL50">
        <v>0.02</v>
      </c>
      <c r="FM50">
        <v>3.14368075</v>
      </c>
      <c r="FN50">
        <v>0.1043834521575896</v>
      </c>
      <c r="FO50">
        <v>0.02831700905705792</v>
      </c>
      <c r="FP50">
        <v>1</v>
      </c>
      <c r="FQ50">
        <v>728.7764705882353</v>
      </c>
      <c r="FR50">
        <v>-13.05423990629667</v>
      </c>
      <c r="FS50">
        <v>4.545104594896221</v>
      </c>
      <c r="FT50">
        <v>0</v>
      </c>
      <c r="FU50">
        <v>0.661450875</v>
      </c>
      <c r="FV50">
        <v>0.007025437148217377</v>
      </c>
      <c r="FW50">
        <v>0.0009926555844677548</v>
      </c>
      <c r="FX50">
        <v>1</v>
      </c>
      <c r="FY50">
        <v>2</v>
      </c>
      <c r="FZ50">
        <v>3</v>
      </c>
      <c r="GA50" t="s">
        <v>420</v>
      </c>
      <c r="GB50">
        <v>2.98092</v>
      </c>
      <c r="GC50">
        <v>2.72843</v>
      </c>
      <c r="GD50">
        <v>0.0862933</v>
      </c>
      <c r="GE50">
        <v>0.0866648</v>
      </c>
      <c r="GF50">
        <v>0.0888613</v>
      </c>
      <c r="GG50">
        <v>0.08724220000000001</v>
      </c>
      <c r="GH50">
        <v>27458.1</v>
      </c>
      <c r="GI50">
        <v>27029.8</v>
      </c>
      <c r="GJ50">
        <v>30575.5</v>
      </c>
      <c r="GK50">
        <v>29835</v>
      </c>
      <c r="GL50">
        <v>38441.2</v>
      </c>
      <c r="GM50">
        <v>35859.1</v>
      </c>
      <c r="GN50">
        <v>46766.2</v>
      </c>
      <c r="GO50">
        <v>44372.6</v>
      </c>
      <c r="GP50">
        <v>1.88493</v>
      </c>
      <c r="GQ50">
        <v>1.85623</v>
      </c>
      <c r="GR50">
        <v>0.0487268</v>
      </c>
      <c r="GS50">
        <v>0</v>
      </c>
      <c r="GT50">
        <v>24.1255</v>
      </c>
      <c r="GU50">
        <v>999.9</v>
      </c>
      <c r="GV50">
        <v>46.9</v>
      </c>
      <c r="GW50">
        <v>31.8</v>
      </c>
      <c r="GX50">
        <v>24.5666</v>
      </c>
      <c r="GY50">
        <v>62.9453</v>
      </c>
      <c r="GZ50">
        <v>24.9038</v>
      </c>
      <c r="HA50">
        <v>1</v>
      </c>
      <c r="HB50">
        <v>-0.13079</v>
      </c>
      <c r="HC50">
        <v>-0.367391</v>
      </c>
      <c r="HD50">
        <v>20.2148</v>
      </c>
      <c r="HE50">
        <v>5.23571</v>
      </c>
      <c r="HF50">
        <v>11.968</v>
      </c>
      <c r="HG50">
        <v>4.97285</v>
      </c>
      <c r="HH50">
        <v>3.291</v>
      </c>
      <c r="HI50">
        <v>8982</v>
      </c>
      <c r="HJ50">
        <v>9999</v>
      </c>
      <c r="HK50">
        <v>9999</v>
      </c>
      <c r="HL50">
        <v>292.1</v>
      </c>
      <c r="HM50">
        <v>4.97291</v>
      </c>
      <c r="HN50">
        <v>1.87738</v>
      </c>
      <c r="HO50">
        <v>1.87546</v>
      </c>
      <c r="HP50">
        <v>1.87832</v>
      </c>
      <c r="HQ50">
        <v>1.87501</v>
      </c>
      <c r="HR50">
        <v>1.87863</v>
      </c>
      <c r="HS50">
        <v>1.87569</v>
      </c>
      <c r="HT50">
        <v>1.87683</v>
      </c>
      <c r="HU50">
        <v>0</v>
      </c>
      <c r="HV50">
        <v>0</v>
      </c>
      <c r="HW50">
        <v>0</v>
      </c>
      <c r="HX50">
        <v>0</v>
      </c>
      <c r="HY50" t="s">
        <v>421</v>
      </c>
      <c r="HZ50" t="s">
        <v>422</v>
      </c>
      <c r="IA50" t="s">
        <v>423</v>
      </c>
      <c r="IB50" t="s">
        <v>423</v>
      </c>
      <c r="IC50" t="s">
        <v>423</v>
      </c>
      <c r="ID50" t="s">
        <v>423</v>
      </c>
      <c r="IE50">
        <v>0</v>
      </c>
      <c r="IF50">
        <v>100</v>
      </c>
      <c r="IG50">
        <v>100</v>
      </c>
      <c r="IH50">
        <v>2.661</v>
      </c>
      <c r="II50">
        <v>0.1992</v>
      </c>
      <c r="IJ50">
        <v>1.541952822118649</v>
      </c>
      <c r="IK50">
        <v>0.003202726084708442</v>
      </c>
      <c r="IL50">
        <v>-1.448271390364826E-06</v>
      </c>
      <c r="IM50">
        <v>3.765748828769889E-10</v>
      </c>
      <c r="IN50">
        <v>-0.02072656761999695</v>
      </c>
      <c r="IO50">
        <v>0.006539777670035186</v>
      </c>
      <c r="IP50">
        <v>0.0002256768223539976</v>
      </c>
      <c r="IQ50">
        <v>4.51151419958819E-06</v>
      </c>
      <c r="IR50">
        <v>-0</v>
      </c>
      <c r="IS50">
        <v>2097</v>
      </c>
      <c r="IT50">
        <v>1</v>
      </c>
      <c r="IU50">
        <v>27</v>
      </c>
      <c r="IV50">
        <v>62066.2</v>
      </c>
      <c r="IW50">
        <v>62066</v>
      </c>
      <c r="IX50">
        <v>1.09741</v>
      </c>
      <c r="IY50">
        <v>2.54028</v>
      </c>
      <c r="IZ50">
        <v>1.39893</v>
      </c>
      <c r="JA50">
        <v>2.34375</v>
      </c>
      <c r="JB50">
        <v>1.44897</v>
      </c>
      <c r="JC50">
        <v>2.47437</v>
      </c>
      <c r="JD50">
        <v>36.9556</v>
      </c>
      <c r="JE50">
        <v>24.105</v>
      </c>
      <c r="JF50">
        <v>18</v>
      </c>
      <c r="JG50">
        <v>487.034</v>
      </c>
      <c r="JH50">
        <v>440.046</v>
      </c>
      <c r="JI50">
        <v>24.9998</v>
      </c>
      <c r="JJ50">
        <v>25.3534</v>
      </c>
      <c r="JK50">
        <v>29.9999</v>
      </c>
      <c r="JL50">
        <v>25.2062</v>
      </c>
      <c r="JM50">
        <v>25.2903</v>
      </c>
      <c r="JN50">
        <v>22.0038</v>
      </c>
      <c r="JO50">
        <v>32.6145</v>
      </c>
      <c r="JP50">
        <v>0</v>
      </c>
      <c r="JQ50">
        <v>25</v>
      </c>
      <c r="JR50">
        <v>420.242</v>
      </c>
      <c r="JS50">
        <v>17.7237</v>
      </c>
      <c r="JT50">
        <v>101.071</v>
      </c>
      <c r="JU50">
        <v>102.028</v>
      </c>
    </row>
    <row r="51" spans="1:281">
      <c r="A51">
        <v>35</v>
      </c>
      <c r="B51">
        <v>1658963098</v>
      </c>
      <c r="C51">
        <v>980.9000000953674</v>
      </c>
      <c r="D51" t="s">
        <v>495</v>
      </c>
      <c r="E51" t="s">
        <v>496</v>
      </c>
      <c r="F51">
        <v>5</v>
      </c>
      <c r="G51" t="s">
        <v>415</v>
      </c>
      <c r="H51" t="s">
        <v>476</v>
      </c>
      <c r="I51">
        <v>1658963095.2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427.8333806956764</v>
      </c>
      <c r="AK51">
        <v>431.2656787878787</v>
      </c>
      <c r="AL51">
        <v>-0.0002925394888914759</v>
      </c>
      <c r="AM51">
        <v>65.00504781193959</v>
      </c>
      <c r="AN51">
        <f>(AP51 - AO51 + DI51*1E3/(8.314*(DK51+273.15)) * AR51/DH51 * AQ51) * DH51/(100*CV51) * 1000/(1000 - AP51)</f>
        <v>0</v>
      </c>
      <c r="AO51">
        <v>17.6802894121759</v>
      </c>
      <c r="AP51">
        <v>18.34236303030302</v>
      </c>
      <c r="AQ51">
        <v>-2.844529558597545E-06</v>
      </c>
      <c r="AR51">
        <v>81.26125720604225</v>
      </c>
      <c r="AS51">
        <v>3</v>
      </c>
      <c r="AT51">
        <v>1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417</v>
      </c>
      <c r="AY51" t="s">
        <v>417</v>
      </c>
      <c r="AZ51">
        <v>0</v>
      </c>
      <c r="BA51">
        <v>0</v>
      </c>
      <c r="BB51">
        <f>1-AZ51/BA51</f>
        <v>0</v>
      </c>
      <c r="BC51">
        <v>0</v>
      </c>
      <c r="BD51" t="s">
        <v>417</v>
      </c>
      <c r="BE51" t="s">
        <v>417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417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6</v>
      </c>
      <c r="CW51">
        <v>0.5</v>
      </c>
      <c r="CX51" t="s">
        <v>418</v>
      </c>
      <c r="CY51">
        <v>2</v>
      </c>
      <c r="CZ51" t="b">
        <v>1</v>
      </c>
      <c r="DA51">
        <v>1658963095.2</v>
      </c>
      <c r="DB51">
        <v>423.376</v>
      </c>
      <c r="DC51">
        <v>420.2602</v>
      </c>
      <c r="DD51">
        <v>18.34277</v>
      </c>
      <c r="DE51">
        <v>17.68012</v>
      </c>
      <c r="DF51">
        <v>420.7148</v>
      </c>
      <c r="DG51">
        <v>18.14361</v>
      </c>
      <c r="DH51">
        <v>500.0965</v>
      </c>
      <c r="DI51">
        <v>90.13214999999998</v>
      </c>
      <c r="DJ51">
        <v>0.10004067</v>
      </c>
      <c r="DK51">
        <v>25.62278</v>
      </c>
      <c r="DL51">
        <v>24.92661</v>
      </c>
      <c r="DM51">
        <v>999.9</v>
      </c>
      <c r="DN51">
        <v>0</v>
      </c>
      <c r="DO51">
        <v>0</v>
      </c>
      <c r="DP51">
        <v>9992.185000000001</v>
      </c>
      <c r="DQ51">
        <v>0</v>
      </c>
      <c r="DR51">
        <v>0.7171330000000001</v>
      </c>
      <c r="DS51">
        <v>3.115775</v>
      </c>
      <c r="DT51">
        <v>431.2868999999999</v>
      </c>
      <c r="DU51">
        <v>427.8243000000001</v>
      </c>
      <c r="DV51">
        <v>0.6626422</v>
      </c>
      <c r="DW51">
        <v>420.2602</v>
      </c>
      <c r="DX51">
        <v>17.68012</v>
      </c>
      <c r="DY51">
        <v>1.653274</v>
      </c>
      <c r="DZ51">
        <v>1.593547</v>
      </c>
      <c r="EA51">
        <v>14.46452</v>
      </c>
      <c r="EB51">
        <v>13.89656</v>
      </c>
      <c r="EC51">
        <v>0.0100011</v>
      </c>
      <c r="ED51">
        <v>0</v>
      </c>
      <c r="EE51">
        <v>0</v>
      </c>
      <c r="EF51">
        <v>0</v>
      </c>
      <c r="EG51">
        <v>729.425</v>
      </c>
      <c r="EH51">
        <v>0.0100011</v>
      </c>
      <c r="EI51">
        <v>-3.07</v>
      </c>
      <c r="EJ51">
        <v>-1.585</v>
      </c>
      <c r="EK51">
        <v>35.22490000000001</v>
      </c>
      <c r="EL51">
        <v>41.125</v>
      </c>
      <c r="EM51">
        <v>37.831</v>
      </c>
      <c r="EN51">
        <v>41.8687</v>
      </c>
      <c r="EO51">
        <v>38.1933</v>
      </c>
      <c r="EP51">
        <v>0</v>
      </c>
      <c r="EQ51">
        <v>0</v>
      </c>
      <c r="ER51">
        <v>0</v>
      </c>
      <c r="ES51">
        <v>1658963097.9</v>
      </c>
      <c r="ET51">
        <v>0</v>
      </c>
      <c r="EU51">
        <v>727.8653846153848</v>
      </c>
      <c r="EV51">
        <v>13.79487188192391</v>
      </c>
      <c r="EW51">
        <v>-12.89572649798371</v>
      </c>
      <c r="EX51">
        <v>-2.742307692307692</v>
      </c>
      <c r="EY51">
        <v>15</v>
      </c>
      <c r="EZ51">
        <v>0</v>
      </c>
      <c r="FA51" t="s">
        <v>419</v>
      </c>
      <c r="FB51">
        <v>1655239120</v>
      </c>
      <c r="FC51">
        <v>1655239135</v>
      </c>
      <c r="FD51">
        <v>0</v>
      </c>
      <c r="FE51">
        <v>-0.075</v>
      </c>
      <c r="FF51">
        <v>-0.027</v>
      </c>
      <c r="FG51">
        <v>1.986</v>
      </c>
      <c r="FH51">
        <v>0.139</v>
      </c>
      <c r="FI51">
        <v>420</v>
      </c>
      <c r="FJ51">
        <v>22</v>
      </c>
      <c r="FK51">
        <v>0.12</v>
      </c>
      <c r="FL51">
        <v>0.02</v>
      </c>
      <c r="FM51">
        <v>3.143268536585366</v>
      </c>
      <c r="FN51">
        <v>-0.1615789547038233</v>
      </c>
      <c r="FO51">
        <v>0.02522822727654394</v>
      </c>
      <c r="FP51">
        <v>1</v>
      </c>
      <c r="FQ51">
        <v>728.3735294117647</v>
      </c>
      <c r="FR51">
        <v>-3.225362848752113</v>
      </c>
      <c r="FS51">
        <v>3.94432271257053</v>
      </c>
      <c r="FT51">
        <v>0</v>
      </c>
      <c r="FU51">
        <v>0.6618725853658537</v>
      </c>
      <c r="FV51">
        <v>0.006611038327525729</v>
      </c>
      <c r="FW51">
        <v>0.0009160039134970726</v>
      </c>
      <c r="FX51">
        <v>1</v>
      </c>
      <c r="FY51">
        <v>2</v>
      </c>
      <c r="FZ51">
        <v>3</v>
      </c>
      <c r="GA51" t="s">
        <v>420</v>
      </c>
      <c r="GB51">
        <v>2.98074</v>
      </c>
      <c r="GC51">
        <v>2.72834</v>
      </c>
      <c r="GD51">
        <v>0.0862887</v>
      </c>
      <c r="GE51">
        <v>0.0866552</v>
      </c>
      <c r="GF51">
        <v>0.08886189999999999</v>
      </c>
      <c r="GG51">
        <v>0.0872324</v>
      </c>
      <c r="GH51">
        <v>27458.5</v>
      </c>
      <c r="GI51">
        <v>27030</v>
      </c>
      <c r="GJ51">
        <v>30575.8</v>
      </c>
      <c r="GK51">
        <v>29835</v>
      </c>
      <c r="GL51">
        <v>38441.4</v>
      </c>
      <c r="GM51">
        <v>35859.4</v>
      </c>
      <c r="GN51">
        <v>46766.5</v>
      </c>
      <c r="GO51">
        <v>44372.4</v>
      </c>
      <c r="GP51">
        <v>1.88485</v>
      </c>
      <c r="GQ51">
        <v>1.85642</v>
      </c>
      <c r="GR51">
        <v>0.0489503</v>
      </c>
      <c r="GS51">
        <v>0</v>
      </c>
      <c r="GT51">
        <v>24.1259</v>
      </c>
      <c r="GU51">
        <v>999.9</v>
      </c>
      <c r="GV51">
        <v>46.9</v>
      </c>
      <c r="GW51">
        <v>31.8</v>
      </c>
      <c r="GX51">
        <v>24.5683</v>
      </c>
      <c r="GY51">
        <v>62.8353</v>
      </c>
      <c r="GZ51">
        <v>24.9199</v>
      </c>
      <c r="HA51">
        <v>1</v>
      </c>
      <c r="HB51">
        <v>-0.130861</v>
      </c>
      <c r="HC51">
        <v>-0.36732</v>
      </c>
      <c r="HD51">
        <v>20.2147</v>
      </c>
      <c r="HE51">
        <v>5.23556</v>
      </c>
      <c r="HF51">
        <v>11.968</v>
      </c>
      <c r="HG51">
        <v>4.97325</v>
      </c>
      <c r="HH51">
        <v>3.291</v>
      </c>
      <c r="HI51">
        <v>8982</v>
      </c>
      <c r="HJ51">
        <v>9999</v>
      </c>
      <c r="HK51">
        <v>9999</v>
      </c>
      <c r="HL51">
        <v>292.1</v>
      </c>
      <c r="HM51">
        <v>4.97291</v>
      </c>
      <c r="HN51">
        <v>1.87739</v>
      </c>
      <c r="HO51">
        <v>1.87546</v>
      </c>
      <c r="HP51">
        <v>1.87829</v>
      </c>
      <c r="HQ51">
        <v>1.875</v>
      </c>
      <c r="HR51">
        <v>1.87861</v>
      </c>
      <c r="HS51">
        <v>1.87567</v>
      </c>
      <c r="HT51">
        <v>1.87683</v>
      </c>
      <c r="HU51">
        <v>0</v>
      </c>
      <c r="HV51">
        <v>0</v>
      </c>
      <c r="HW51">
        <v>0</v>
      </c>
      <c r="HX51">
        <v>0</v>
      </c>
      <c r="HY51" t="s">
        <v>421</v>
      </c>
      <c r="HZ51" t="s">
        <v>422</v>
      </c>
      <c r="IA51" t="s">
        <v>423</v>
      </c>
      <c r="IB51" t="s">
        <v>423</v>
      </c>
      <c r="IC51" t="s">
        <v>423</v>
      </c>
      <c r="ID51" t="s">
        <v>423</v>
      </c>
      <c r="IE51">
        <v>0</v>
      </c>
      <c r="IF51">
        <v>100</v>
      </c>
      <c r="IG51">
        <v>100</v>
      </c>
      <c r="IH51">
        <v>2.661</v>
      </c>
      <c r="II51">
        <v>0.1992</v>
      </c>
      <c r="IJ51">
        <v>1.541952822118649</v>
      </c>
      <c r="IK51">
        <v>0.003202726084708442</v>
      </c>
      <c r="IL51">
        <v>-1.448271390364826E-06</v>
      </c>
      <c r="IM51">
        <v>3.765748828769889E-10</v>
      </c>
      <c r="IN51">
        <v>-0.02072656761999695</v>
      </c>
      <c r="IO51">
        <v>0.006539777670035186</v>
      </c>
      <c r="IP51">
        <v>0.0002256768223539976</v>
      </c>
      <c r="IQ51">
        <v>4.51151419958819E-06</v>
      </c>
      <c r="IR51">
        <v>-0</v>
      </c>
      <c r="IS51">
        <v>2097</v>
      </c>
      <c r="IT51">
        <v>1</v>
      </c>
      <c r="IU51">
        <v>27</v>
      </c>
      <c r="IV51">
        <v>62066.3</v>
      </c>
      <c r="IW51">
        <v>62066.1</v>
      </c>
      <c r="IX51">
        <v>1.09741</v>
      </c>
      <c r="IY51">
        <v>2.55371</v>
      </c>
      <c r="IZ51">
        <v>1.39893</v>
      </c>
      <c r="JA51">
        <v>2.34375</v>
      </c>
      <c r="JB51">
        <v>1.44897</v>
      </c>
      <c r="JC51">
        <v>2.36816</v>
      </c>
      <c r="JD51">
        <v>36.9556</v>
      </c>
      <c r="JE51">
        <v>24.105</v>
      </c>
      <c r="JF51">
        <v>18</v>
      </c>
      <c r="JG51">
        <v>486.979</v>
      </c>
      <c r="JH51">
        <v>440.151</v>
      </c>
      <c r="JI51">
        <v>24.9999</v>
      </c>
      <c r="JJ51">
        <v>25.3526</v>
      </c>
      <c r="JK51">
        <v>30.0001</v>
      </c>
      <c r="JL51">
        <v>25.2041</v>
      </c>
      <c r="JM51">
        <v>25.2882</v>
      </c>
      <c r="JN51">
        <v>22.0048</v>
      </c>
      <c r="JO51">
        <v>32.6145</v>
      </c>
      <c r="JP51">
        <v>0</v>
      </c>
      <c r="JQ51">
        <v>25</v>
      </c>
      <c r="JR51">
        <v>420.242</v>
      </c>
      <c r="JS51">
        <v>17.7265</v>
      </c>
      <c r="JT51">
        <v>101.072</v>
      </c>
      <c r="JU51">
        <v>102.028</v>
      </c>
    </row>
    <row r="52" spans="1:281">
      <c r="A52">
        <v>36</v>
      </c>
      <c r="B52">
        <v>1658963103</v>
      </c>
      <c r="C52">
        <v>985.9000000953674</v>
      </c>
      <c r="D52" t="s">
        <v>497</v>
      </c>
      <c r="E52" t="s">
        <v>498</v>
      </c>
      <c r="F52">
        <v>5</v>
      </c>
      <c r="G52" t="s">
        <v>415</v>
      </c>
      <c r="H52" t="s">
        <v>476</v>
      </c>
      <c r="I52">
        <v>1658963100.5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427.8175431423697</v>
      </c>
      <c r="AK52">
        <v>431.3145333333332</v>
      </c>
      <c r="AL52">
        <v>8.724563547140213E-05</v>
      </c>
      <c r="AM52">
        <v>65.00504781193959</v>
      </c>
      <c r="AN52">
        <f>(AP52 - AO52 + DI52*1E3/(8.314*(DK52+273.15)) * AR52/DH52 * AQ52) * DH52/(100*CV52) * 1000/(1000 - AP52)</f>
        <v>0</v>
      </c>
      <c r="AO52">
        <v>17.67924168233551</v>
      </c>
      <c r="AP52">
        <v>18.3422406060606</v>
      </c>
      <c r="AQ52">
        <v>-4.009557260642474E-06</v>
      </c>
      <c r="AR52">
        <v>81.26125720604225</v>
      </c>
      <c r="AS52">
        <v>3</v>
      </c>
      <c r="AT52">
        <v>1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417</v>
      </c>
      <c r="AY52" t="s">
        <v>417</v>
      </c>
      <c r="AZ52">
        <v>0</v>
      </c>
      <c r="BA52">
        <v>0</v>
      </c>
      <c r="BB52">
        <f>1-AZ52/BA52</f>
        <v>0</v>
      </c>
      <c r="BC52">
        <v>0</v>
      </c>
      <c r="BD52" t="s">
        <v>417</v>
      </c>
      <c r="BE52" t="s">
        <v>417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417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6</v>
      </c>
      <c r="CW52">
        <v>0.5</v>
      </c>
      <c r="CX52" t="s">
        <v>418</v>
      </c>
      <c r="CY52">
        <v>2</v>
      </c>
      <c r="CZ52" t="b">
        <v>1</v>
      </c>
      <c r="DA52">
        <v>1658963100.5</v>
      </c>
      <c r="DB52">
        <v>423.3975555555556</v>
      </c>
      <c r="DC52">
        <v>420.2528888888889</v>
      </c>
      <c r="DD52">
        <v>18.34265555555556</v>
      </c>
      <c r="DE52">
        <v>17.67925555555555</v>
      </c>
      <c r="DF52">
        <v>420.7362222222222</v>
      </c>
      <c r="DG52">
        <v>18.14346666666667</v>
      </c>
      <c r="DH52">
        <v>500.072888888889</v>
      </c>
      <c r="DI52">
        <v>90.13125555555555</v>
      </c>
      <c r="DJ52">
        <v>0.09996826666666665</v>
      </c>
      <c r="DK52">
        <v>25.62491111111111</v>
      </c>
      <c r="DL52">
        <v>24.93137777777778</v>
      </c>
      <c r="DM52">
        <v>999.9000000000001</v>
      </c>
      <c r="DN52">
        <v>0</v>
      </c>
      <c r="DO52">
        <v>0</v>
      </c>
      <c r="DP52">
        <v>10006.86888888889</v>
      </c>
      <c r="DQ52">
        <v>0</v>
      </c>
      <c r="DR52">
        <v>0.717133</v>
      </c>
      <c r="DS52">
        <v>3.14478</v>
      </c>
      <c r="DT52">
        <v>431.3088888888889</v>
      </c>
      <c r="DU52">
        <v>427.8162222222222</v>
      </c>
      <c r="DV52">
        <v>0.6633597777777778</v>
      </c>
      <c r="DW52">
        <v>420.2528888888889</v>
      </c>
      <c r="DX52">
        <v>17.67925555555555</v>
      </c>
      <c r="DY52">
        <v>1.653245555555556</v>
      </c>
      <c r="DZ52">
        <v>1.593454444444444</v>
      </c>
      <c r="EA52">
        <v>14.46424444444444</v>
      </c>
      <c r="EB52">
        <v>13.89564444444444</v>
      </c>
      <c r="EC52">
        <v>0.0100011</v>
      </c>
      <c r="ED52">
        <v>0</v>
      </c>
      <c r="EE52">
        <v>0</v>
      </c>
      <c r="EF52">
        <v>0</v>
      </c>
      <c r="EG52">
        <v>729.2888888888888</v>
      </c>
      <c r="EH52">
        <v>0.0100011</v>
      </c>
      <c r="EI52">
        <v>-1.905555555555555</v>
      </c>
      <c r="EJ52">
        <v>-2.216666666666667</v>
      </c>
      <c r="EK52">
        <v>35.32599999999999</v>
      </c>
      <c r="EL52">
        <v>41.15944444444445</v>
      </c>
      <c r="EM52">
        <v>37.82599999999999</v>
      </c>
      <c r="EN52">
        <v>41.90944444444445</v>
      </c>
      <c r="EO52">
        <v>38.222</v>
      </c>
      <c r="EP52">
        <v>0</v>
      </c>
      <c r="EQ52">
        <v>0</v>
      </c>
      <c r="ER52">
        <v>0</v>
      </c>
      <c r="ES52">
        <v>1658963103.3</v>
      </c>
      <c r="ET52">
        <v>0</v>
      </c>
      <c r="EU52">
        <v>728.3739999999999</v>
      </c>
      <c r="EV52">
        <v>-2.219230759202904</v>
      </c>
      <c r="EW52">
        <v>18.26538438419617</v>
      </c>
      <c r="EX52">
        <v>-3.144000000000001</v>
      </c>
      <c r="EY52">
        <v>15</v>
      </c>
      <c r="EZ52">
        <v>0</v>
      </c>
      <c r="FA52" t="s">
        <v>419</v>
      </c>
      <c r="FB52">
        <v>1655239120</v>
      </c>
      <c r="FC52">
        <v>1655239135</v>
      </c>
      <c r="FD52">
        <v>0</v>
      </c>
      <c r="FE52">
        <v>-0.075</v>
      </c>
      <c r="FF52">
        <v>-0.027</v>
      </c>
      <c r="FG52">
        <v>1.986</v>
      </c>
      <c r="FH52">
        <v>0.139</v>
      </c>
      <c r="FI52">
        <v>420</v>
      </c>
      <c r="FJ52">
        <v>22</v>
      </c>
      <c r="FK52">
        <v>0.12</v>
      </c>
      <c r="FL52">
        <v>0.02</v>
      </c>
      <c r="FM52">
        <v>3.140003</v>
      </c>
      <c r="FN52">
        <v>-0.04750986866792278</v>
      </c>
      <c r="FO52">
        <v>0.0242369910673747</v>
      </c>
      <c r="FP52">
        <v>1</v>
      </c>
      <c r="FQ52">
        <v>728</v>
      </c>
      <c r="FR52">
        <v>9.925133694391121</v>
      </c>
      <c r="FS52">
        <v>4.316043940244083</v>
      </c>
      <c r="FT52">
        <v>0</v>
      </c>
      <c r="FU52">
        <v>0.6626120999999999</v>
      </c>
      <c r="FV52">
        <v>0.004791151969980253</v>
      </c>
      <c r="FW52">
        <v>0.0007807585990560781</v>
      </c>
      <c r="FX52">
        <v>1</v>
      </c>
      <c r="FY52">
        <v>2</v>
      </c>
      <c r="FZ52">
        <v>3</v>
      </c>
      <c r="GA52" t="s">
        <v>420</v>
      </c>
      <c r="GB52">
        <v>2.981</v>
      </c>
      <c r="GC52">
        <v>2.72841</v>
      </c>
      <c r="GD52">
        <v>0.0862918</v>
      </c>
      <c r="GE52">
        <v>0.0866656</v>
      </c>
      <c r="GF52">
        <v>0.0888598</v>
      </c>
      <c r="GG52">
        <v>0.0872337</v>
      </c>
      <c r="GH52">
        <v>27457.9</v>
      </c>
      <c r="GI52">
        <v>27029.7</v>
      </c>
      <c r="GJ52">
        <v>30575.2</v>
      </c>
      <c r="GK52">
        <v>29834.9</v>
      </c>
      <c r="GL52">
        <v>38440.7</v>
      </c>
      <c r="GM52">
        <v>35859.2</v>
      </c>
      <c r="GN52">
        <v>46765.5</v>
      </c>
      <c r="GO52">
        <v>44372.3</v>
      </c>
      <c r="GP52">
        <v>1.88503</v>
      </c>
      <c r="GQ52">
        <v>1.85635</v>
      </c>
      <c r="GR52">
        <v>0.0489876</v>
      </c>
      <c r="GS52">
        <v>0</v>
      </c>
      <c r="GT52">
        <v>24.1266</v>
      </c>
      <c r="GU52">
        <v>999.9</v>
      </c>
      <c r="GV52">
        <v>46.9</v>
      </c>
      <c r="GW52">
        <v>31.8</v>
      </c>
      <c r="GX52">
        <v>24.5659</v>
      </c>
      <c r="GY52">
        <v>63.0853</v>
      </c>
      <c r="GZ52">
        <v>24.9559</v>
      </c>
      <c r="HA52">
        <v>1</v>
      </c>
      <c r="HB52">
        <v>-0.130838</v>
      </c>
      <c r="HC52">
        <v>-0.367266</v>
      </c>
      <c r="HD52">
        <v>20.2146</v>
      </c>
      <c r="HE52">
        <v>5.23586</v>
      </c>
      <c r="HF52">
        <v>11.968</v>
      </c>
      <c r="HG52">
        <v>4.97285</v>
      </c>
      <c r="HH52">
        <v>3.291</v>
      </c>
      <c r="HI52">
        <v>8982.200000000001</v>
      </c>
      <c r="HJ52">
        <v>9999</v>
      </c>
      <c r="HK52">
        <v>9999</v>
      </c>
      <c r="HL52">
        <v>292.1</v>
      </c>
      <c r="HM52">
        <v>4.9729</v>
      </c>
      <c r="HN52">
        <v>1.87733</v>
      </c>
      <c r="HO52">
        <v>1.87546</v>
      </c>
      <c r="HP52">
        <v>1.87829</v>
      </c>
      <c r="HQ52">
        <v>1.875</v>
      </c>
      <c r="HR52">
        <v>1.87861</v>
      </c>
      <c r="HS52">
        <v>1.87565</v>
      </c>
      <c r="HT52">
        <v>1.87683</v>
      </c>
      <c r="HU52">
        <v>0</v>
      </c>
      <c r="HV52">
        <v>0</v>
      </c>
      <c r="HW52">
        <v>0</v>
      </c>
      <c r="HX52">
        <v>0</v>
      </c>
      <c r="HY52" t="s">
        <v>421</v>
      </c>
      <c r="HZ52" t="s">
        <v>422</v>
      </c>
      <c r="IA52" t="s">
        <v>423</v>
      </c>
      <c r="IB52" t="s">
        <v>423</v>
      </c>
      <c r="IC52" t="s">
        <v>423</v>
      </c>
      <c r="ID52" t="s">
        <v>423</v>
      </c>
      <c r="IE52">
        <v>0</v>
      </c>
      <c r="IF52">
        <v>100</v>
      </c>
      <c r="IG52">
        <v>100</v>
      </c>
      <c r="IH52">
        <v>2.662</v>
      </c>
      <c r="II52">
        <v>0.1992</v>
      </c>
      <c r="IJ52">
        <v>1.541952822118649</v>
      </c>
      <c r="IK52">
        <v>0.003202726084708442</v>
      </c>
      <c r="IL52">
        <v>-1.448271390364826E-06</v>
      </c>
      <c r="IM52">
        <v>3.765748828769889E-10</v>
      </c>
      <c r="IN52">
        <v>-0.02072656761999695</v>
      </c>
      <c r="IO52">
        <v>0.006539777670035186</v>
      </c>
      <c r="IP52">
        <v>0.0002256768223539976</v>
      </c>
      <c r="IQ52">
        <v>4.51151419958819E-06</v>
      </c>
      <c r="IR52">
        <v>-0</v>
      </c>
      <c r="IS52">
        <v>2097</v>
      </c>
      <c r="IT52">
        <v>1</v>
      </c>
      <c r="IU52">
        <v>27</v>
      </c>
      <c r="IV52">
        <v>62066.4</v>
      </c>
      <c r="IW52">
        <v>62066.1</v>
      </c>
      <c r="IX52">
        <v>1.09741</v>
      </c>
      <c r="IY52">
        <v>2.56226</v>
      </c>
      <c r="IZ52">
        <v>1.39893</v>
      </c>
      <c r="JA52">
        <v>2.34375</v>
      </c>
      <c r="JB52">
        <v>1.44897</v>
      </c>
      <c r="JC52">
        <v>2.38403</v>
      </c>
      <c r="JD52">
        <v>36.9556</v>
      </c>
      <c r="JE52">
        <v>24.105</v>
      </c>
      <c r="JF52">
        <v>18</v>
      </c>
      <c r="JG52">
        <v>487.073</v>
      </c>
      <c r="JH52">
        <v>440.105</v>
      </c>
      <c r="JI52">
        <v>25</v>
      </c>
      <c r="JJ52">
        <v>25.3512</v>
      </c>
      <c r="JK52">
        <v>30.0001</v>
      </c>
      <c r="JL52">
        <v>25.2041</v>
      </c>
      <c r="JM52">
        <v>25.2881</v>
      </c>
      <c r="JN52">
        <v>22.0029</v>
      </c>
      <c r="JO52">
        <v>32.6145</v>
      </c>
      <c r="JP52">
        <v>0</v>
      </c>
      <c r="JQ52">
        <v>25</v>
      </c>
      <c r="JR52">
        <v>420.242</v>
      </c>
      <c r="JS52">
        <v>17.7273</v>
      </c>
      <c r="JT52">
        <v>101.07</v>
      </c>
      <c r="JU52">
        <v>102.027</v>
      </c>
    </row>
    <row r="53" spans="1:281">
      <c r="A53">
        <v>37</v>
      </c>
      <c r="B53">
        <v>1658963362</v>
      </c>
      <c r="C53">
        <v>1244.900000095367</v>
      </c>
      <c r="D53" t="s">
        <v>499</v>
      </c>
      <c r="E53" t="s">
        <v>500</v>
      </c>
      <c r="F53">
        <v>5</v>
      </c>
      <c r="G53" t="s">
        <v>415</v>
      </c>
      <c r="H53" t="s">
        <v>501</v>
      </c>
      <c r="I53">
        <v>1658963359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427.7877963492485</v>
      </c>
      <c r="AK53">
        <v>430.512909090909</v>
      </c>
      <c r="AL53">
        <v>-0.0005136253765756601</v>
      </c>
      <c r="AM53">
        <v>65.00489245988959</v>
      </c>
      <c r="AN53">
        <f>(AP53 - AO53 + DI53*1E3/(8.314*(DK53+273.15)) * AR53/DH53 * AQ53) * DH53/(100*CV53) * 1000/(1000 - AP53)</f>
        <v>0</v>
      </c>
      <c r="AO53">
        <v>17.67148614341786</v>
      </c>
      <c r="AP53">
        <v>18.43961878787878</v>
      </c>
      <c r="AQ53">
        <v>0.000174184922461815</v>
      </c>
      <c r="AR53">
        <v>81.43349901547869</v>
      </c>
      <c r="AS53">
        <v>10</v>
      </c>
      <c r="AT53">
        <v>2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417</v>
      </c>
      <c r="AY53" t="s">
        <v>417</v>
      </c>
      <c r="AZ53">
        <v>0</v>
      </c>
      <c r="BA53">
        <v>0</v>
      </c>
      <c r="BB53">
        <f>1-AZ53/BA53</f>
        <v>0</v>
      </c>
      <c r="BC53">
        <v>0</v>
      </c>
      <c r="BD53" t="s">
        <v>417</v>
      </c>
      <c r="BE53" t="s">
        <v>417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417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6</v>
      </c>
      <c r="CW53">
        <v>0.5</v>
      </c>
      <c r="CX53" t="s">
        <v>418</v>
      </c>
      <c r="CY53">
        <v>2</v>
      </c>
      <c r="CZ53" t="b">
        <v>1</v>
      </c>
      <c r="DA53">
        <v>1658963359</v>
      </c>
      <c r="DB53">
        <v>422.5921818181818</v>
      </c>
      <c r="DC53">
        <v>420.2268181818181</v>
      </c>
      <c r="DD53">
        <v>18.43791818181818</v>
      </c>
      <c r="DE53">
        <v>17.67141818181818</v>
      </c>
      <c r="DF53">
        <v>419.9327272727272</v>
      </c>
      <c r="DG53">
        <v>18.23695454545455</v>
      </c>
      <c r="DH53">
        <v>500.0979090909091</v>
      </c>
      <c r="DI53">
        <v>90.13229999999999</v>
      </c>
      <c r="DJ53">
        <v>0.1000190181818182</v>
      </c>
      <c r="DK53">
        <v>25.55114545454545</v>
      </c>
      <c r="DL53">
        <v>24.94960909090909</v>
      </c>
      <c r="DM53">
        <v>999.9</v>
      </c>
      <c r="DN53">
        <v>0</v>
      </c>
      <c r="DO53">
        <v>0</v>
      </c>
      <c r="DP53">
        <v>10008.17454545455</v>
      </c>
      <c r="DQ53">
        <v>0</v>
      </c>
      <c r="DR53">
        <v>0.661968</v>
      </c>
      <c r="DS53">
        <v>2.365292727272727</v>
      </c>
      <c r="DT53">
        <v>430.5301818181817</v>
      </c>
      <c r="DU53">
        <v>427.7864545454545</v>
      </c>
      <c r="DV53">
        <v>0.7665132727272728</v>
      </c>
      <c r="DW53">
        <v>420.2268181818181</v>
      </c>
      <c r="DX53">
        <v>17.67141818181818</v>
      </c>
      <c r="DY53">
        <v>1.661853636363636</v>
      </c>
      <c r="DZ53">
        <v>1.592764545454546</v>
      </c>
      <c r="EA53">
        <v>14.54460909090909</v>
      </c>
      <c r="EB53">
        <v>13.88899090909091</v>
      </c>
      <c r="EC53">
        <v>0.0100011</v>
      </c>
      <c r="ED53">
        <v>0</v>
      </c>
      <c r="EE53">
        <v>0</v>
      </c>
      <c r="EF53">
        <v>0</v>
      </c>
      <c r="EG53">
        <v>752.1636363636363</v>
      </c>
      <c r="EH53">
        <v>0.0100011</v>
      </c>
      <c r="EI53">
        <v>-6.040909090909091</v>
      </c>
      <c r="EJ53">
        <v>-1.640909090909091</v>
      </c>
      <c r="EK53">
        <v>34.44872727272728</v>
      </c>
      <c r="EL53">
        <v>40.10209090909091</v>
      </c>
      <c r="EM53">
        <v>37.13636363636363</v>
      </c>
      <c r="EN53">
        <v>40.20418181818182</v>
      </c>
      <c r="EO53">
        <v>37.45990909090909</v>
      </c>
      <c r="EP53">
        <v>0</v>
      </c>
      <c r="EQ53">
        <v>0</v>
      </c>
      <c r="ER53">
        <v>0</v>
      </c>
      <c r="ES53">
        <v>1658963361.9</v>
      </c>
      <c r="ET53">
        <v>0</v>
      </c>
      <c r="EU53">
        <v>748.528846153846</v>
      </c>
      <c r="EV53">
        <v>26.35726470861588</v>
      </c>
      <c r="EW53">
        <v>-13.10598229181079</v>
      </c>
      <c r="EX53">
        <v>-3.886538461538462</v>
      </c>
      <c r="EY53">
        <v>15</v>
      </c>
      <c r="EZ53">
        <v>0</v>
      </c>
      <c r="FA53" t="s">
        <v>419</v>
      </c>
      <c r="FB53">
        <v>1655239120</v>
      </c>
      <c r="FC53">
        <v>1655239135</v>
      </c>
      <c r="FD53">
        <v>0</v>
      </c>
      <c r="FE53">
        <v>-0.075</v>
      </c>
      <c r="FF53">
        <v>-0.027</v>
      </c>
      <c r="FG53">
        <v>1.986</v>
      </c>
      <c r="FH53">
        <v>0.139</v>
      </c>
      <c r="FI53">
        <v>420</v>
      </c>
      <c r="FJ53">
        <v>22</v>
      </c>
      <c r="FK53">
        <v>0.12</v>
      </c>
      <c r="FL53">
        <v>0.02</v>
      </c>
      <c r="FM53">
        <v>2.361326341463414</v>
      </c>
      <c r="FN53">
        <v>-0.0001041114982565749</v>
      </c>
      <c r="FO53">
        <v>0.03013094088823369</v>
      </c>
      <c r="FP53">
        <v>1</v>
      </c>
      <c r="FQ53">
        <v>748.0573529411765</v>
      </c>
      <c r="FR53">
        <v>22.54621842695854</v>
      </c>
      <c r="FS53">
        <v>4.574226587679336</v>
      </c>
      <c r="FT53">
        <v>0</v>
      </c>
      <c r="FU53">
        <v>0.7476921219512196</v>
      </c>
      <c r="FV53">
        <v>0.1319466271777006</v>
      </c>
      <c r="FW53">
        <v>0.01598754687202286</v>
      </c>
      <c r="FX53">
        <v>0</v>
      </c>
      <c r="FY53">
        <v>1</v>
      </c>
      <c r="FZ53">
        <v>3</v>
      </c>
      <c r="GA53" t="s">
        <v>450</v>
      </c>
      <c r="GB53">
        <v>2.98092</v>
      </c>
      <c r="GC53">
        <v>2.7283</v>
      </c>
      <c r="GD53">
        <v>0.0861725</v>
      </c>
      <c r="GE53">
        <v>0.08666690000000001</v>
      </c>
      <c r="GF53">
        <v>0.08920169999999999</v>
      </c>
      <c r="GG53">
        <v>0.0872097</v>
      </c>
      <c r="GH53">
        <v>27464.2</v>
      </c>
      <c r="GI53">
        <v>27029.3</v>
      </c>
      <c r="GJ53">
        <v>30578.1</v>
      </c>
      <c r="GK53">
        <v>29834.4</v>
      </c>
      <c r="GL53">
        <v>38429.4</v>
      </c>
      <c r="GM53">
        <v>35859.3</v>
      </c>
      <c r="GN53">
        <v>46769.6</v>
      </c>
      <c r="GO53">
        <v>44371.3</v>
      </c>
      <c r="GP53">
        <v>1.87042</v>
      </c>
      <c r="GQ53">
        <v>1.85645</v>
      </c>
      <c r="GR53">
        <v>0.049226</v>
      </c>
      <c r="GS53">
        <v>0</v>
      </c>
      <c r="GT53">
        <v>24.1398</v>
      </c>
      <c r="GU53">
        <v>999.9</v>
      </c>
      <c r="GV53">
        <v>46.8</v>
      </c>
      <c r="GW53">
        <v>31.8</v>
      </c>
      <c r="GX53">
        <v>24.5146</v>
      </c>
      <c r="GY53">
        <v>63.1654</v>
      </c>
      <c r="GZ53">
        <v>24.8718</v>
      </c>
      <c r="HA53">
        <v>1</v>
      </c>
      <c r="HB53">
        <v>-0.132828</v>
      </c>
      <c r="HC53">
        <v>-0.381841</v>
      </c>
      <c r="HD53">
        <v>20.215</v>
      </c>
      <c r="HE53">
        <v>5.2396</v>
      </c>
      <c r="HF53">
        <v>11.968</v>
      </c>
      <c r="HG53">
        <v>4.97285</v>
      </c>
      <c r="HH53">
        <v>3.291</v>
      </c>
      <c r="HI53">
        <v>8987.6</v>
      </c>
      <c r="HJ53">
        <v>9999</v>
      </c>
      <c r="HK53">
        <v>9999</v>
      </c>
      <c r="HL53">
        <v>292.2</v>
      </c>
      <c r="HM53">
        <v>4.9729</v>
      </c>
      <c r="HN53">
        <v>1.87733</v>
      </c>
      <c r="HO53">
        <v>1.87546</v>
      </c>
      <c r="HP53">
        <v>1.87827</v>
      </c>
      <c r="HQ53">
        <v>1.875</v>
      </c>
      <c r="HR53">
        <v>1.87854</v>
      </c>
      <c r="HS53">
        <v>1.87561</v>
      </c>
      <c r="HT53">
        <v>1.8768</v>
      </c>
      <c r="HU53">
        <v>0</v>
      </c>
      <c r="HV53">
        <v>0</v>
      </c>
      <c r="HW53">
        <v>0</v>
      </c>
      <c r="HX53">
        <v>0</v>
      </c>
      <c r="HY53" t="s">
        <v>421</v>
      </c>
      <c r="HZ53" t="s">
        <v>422</v>
      </c>
      <c r="IA53" t="s">
        <v>423</v>
      </c>
      <c r="IB53" t="s">
        <v>423</v>
      </c>
      <c r="IC53" t="s">
        <v>423</v>
      </c>
      <c r="ID53" t="s">
        <v>423</v>
      </c>
      <c r="IE53">
        <v>0</v>
      </c>
      <c r="IF53">
        <v>100</v>
      </c>
      <c r="IG53">
        <v>100</v>
      </c>
      <c r="IH53">
        <v>2.659</v>
      </c>
      <c r="II53">
        <v>0.201</v>
      </c>
      <c r="IJ53">
        <v>1.541952822118649</v>
      </c>
      <c r="IK53">
        <v>0.003202726084708442</v>
      </c>
      <c r="IL53">
        <v>-1.448271390364826E-06</v>
      </c>
      <c r="IM53">
        <v>3.765748828769889E-10</v>
      </c>
      <c r="IN53">
        <v>-0.02072656761999695</v>
      </c>
      <c r="IO53">
        <v>0.006539777670035186</v>
      </c>
      <c r="IP53">
        <v>0.0002256768223539976</v>
      </c>
      <c r="IQ53">
        <v>4.51151419958819E-06</v>
      </c>
      <c r="IR53">
        <v>-0</v>
      </c>
      <c r="IS53">
        <v>2097</v>
      </c>
      <c r="IT53">
        <v>1</v>
      </c>
      <c r="IU53">
        <v>27</v>
      </c>
      <c r="IV53">
        <v>62070.7</v>
      </c>
      <c r="IW53">
        <v>62070.4</v>
      </c>
      <c r="IX53">
        <v>1.09741</v>
      </c>
      <c r="IY53">
        <v>2.55493</v>
      </c>
      <c r="IZ53">
        <v>1.39893</v>
      </c>
      <c r="JA53">
        <v>2.34375</v>
      </c>
      <c r="JB53">
        <v>1.44897</v>
      </c>
      <c r="JC53">
        <v>2.36206</v>
      </c>
      <c r="JD53">
        <v>36.9556</v>
      </c>
      <c r="JE53">
        <v>24.105</v>
      </c>
      <c r="JF53">
        <v>18</v>
      </c>
      <c r="JG53">
        <v>479.022</v>
      </c>
      <c r="JH53">
        <v>439.923</v>
      </c>
      <c r="JI53">
        <v>25.0001</v>
      </c>
      <c r="JJ53">
        <v>25.3238</v>
      </c>
      <c r="JK53">
        <v>30</v>
      </c>
      <c r="JL53">
        <v>25.1743</v>
      </c>
      <c r="JM53">
        <v>25.2574</v>
      </c>
      <c r="JN53">
        <v>22.0006</v>
      </c>
      <c r="JO53">
        <v>32.4984</v>
      </c>
      <c r="JP53">
        <v>0</v>
      </c>
      <c r="JQ53">
        <v>25</v>
      </c>
      <c r="JR53">
        <v>420.242</v>
      </c>
      <c r="JS53">
        <v>17.7224</v>
      </c>
      <c r="JT53">
        <v>101.079</v>
      </c>
      <c r="JU53">
        <v>102.025</v>
      </c>
    </row>
    <row r="54" spans="1:281">
      <c r="A54">
        <v>38</v>
      </c>
      <c r="B54">
        <v>1658963367</v>
      </c>
      <c r="C54">
        <v>1249.900000095367</v>
      </c>
      <c r="D54" t="s">
        <v>502</v>
      </c>
      <c r="E54" t="s">
        <v>503</v>
      </c>
      <c r="F54">
        <v>5</v>
      </c>
      <c r="G54" t="s">
        <v>415</v>
      </c>
      <c r="H54" t="s">
        <v>501</v>
      </c>
      <c r="I54">
        <v>1658963364.5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427.783965004353</v>
      </c>
      <c r="AK54">
        <v>430.4359212121209</v>
      </c>
      <c r="AL54">
        <v>-0.0007970818566561383</v>
      </c>
      <c r="AM54">
        <v>65.00489245988959</v>
      </c>
      <c r="AN54">
        <f>(AP54 - AO54 + DI54*1E3/(8.314*(DK54+273.15)) * AR54/DH54 * AQ54) * DH54/(100*CV54) * 1000/(1000 - AP54)</f>
        <v>0</v>
      </c>
      <c r="AO54">
        <v>17.67019372307479</v>
      </c>
      <c r="AP54">
        <v>18.4433109090909</v>
      </c>
      <c r="AQ54">
        <v>0.0001089395747994506</v>
      </c>
      <c r="AR54">
        <v>81.43349901547869</v>
      </c>
      <c r="AS54">
        <v>10</v>
      </c>
      <c r="AT54">
        <v>2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417</v>
      </c>
      <c r="AY54" t="s">
        <v>417</v>
      </c>
      <c r="AZ54">
        <v>0</v>
      </c>
      <c r="BA54">
        <v>0</v>
      </c>
      <c r="BB54">
        <f>1-AZ54/BA54</f>
        <v>0</v>
      </c>
      <c r="BC54">
        <v>0</v>
      </c>
      <c r="BD54" t="s">
        <v>417</v>
      </c>
      <c r="BE54" t="s">
        <v>417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417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6</v>
      </c>
      <c r="CW54">
        <v>0.5</v>
      </c>
      <c r="CX54" t="s">
        <v>418</v>
      </c>
      <c r="CY54">
        <v>2</v>
      </c>
      <c r="CZ54" t="b">
        <v>1</v>
      </c>
      <c r="DA54">
        <v>1658963364.5</v>
      </c>
      <c r="DB54">
        <v>422.5245555555555</v>
      </c>
      <c r="DC54">
        <v>420.2302222222222</v>
      </c>
      <c r="DD54">
        <v>18.44196666666667</v>
      </c>
      <c r="DE54">
        <v>17.67015555555556</v>
      </c>
      <c r="DF54">
        <v>419.865</v>
      </c>
      <c r="DG54">
        <v>18.24093333333333</v>
      </c>
      <c r="DH54">
        <v>500.0242222222222</v>
      </c>
      <c r="DI54">
        <v>90.13315555555556</v>
      </c>
      <c r="DJ54">
        <v>0.09985067777777779</v>
      </c>
      <c r="DK54">
        <v>25.55402222222223</v>
      </c>
      <c r="DL54">
        <v>24.94598888888889</v>
      </c>
      <c r="DM54">
        <v>999.9000000000001</v>
      </c>
      <c r="DN54">
        <v>0</v>
      </c>
      <c r="DO54">
        <v>0</v>
      </c>
      <c r="DP54">
        <v>9999.443333333335</v>
      </c>
      <c r="DQ54">
        <v>0</v>
      </c>
      <c r="DR54">
        <v>0.661968</v>
      </c>
      <c r="DS54">
        <v>2.294325555555556</v>
      </c>
      <c r="DT54">
        <v>430.463</v>
      </c>
      <c r="DU54">
        <v>427.7891111111111</v>
      </c>
      <c r="DV54">
        <v>0.7718105555555556</v>
      </c>
      <c r="DW54">
        <v>420.2302222222222</v>
      </c>
      <c r="DX54">
        <v>17.67015555555556</v>
      </c>
      <c r="DY54">
        <v>1.662231111111111</v>
      </c>
      <c r="DZ54">
        <v>1.592666666666667</v>
      </c>
      <c r="EA54">
        <v>14.54815555555556</v>
      </c>
      <c r="EB54">
        <v>13.88804444444444</v>
      </c>
      <c r="EC54">
        <v>0.0100011</v>
      </c>
      <c r="ED54">
        <v>0</v>
      </c>
      <c r="EE54">
        <v>0</v>
      </c>
      <c r="EF54">
        <v>0</v>
      </c>
      <c r="EG54">
        <v>749.1777777777778</v>
      </c>
      <c r="EH54">
        <v>0.0100011</v>
      </c>
      <c r="EI54">
        <v>-5.838888888888889</v>
      </c>
      <c r="EJ54">
        <v>-1.455555555555555</v>
      </c>
      <c r="EK54">
        <v>34.43722222222222</v>
      </c>
      <c r="EL54">
        <v>40.18022222222222</v>
      </c>
      <c r="EM54">
        <v>37.20811111111111</v>
      </c>
      <c r="EN54">
        <v>40.29144444444444</v>
      </c>
      <c r="EO54">
        <v>37.50688888888889</v>
      </c>
      <c r="EP54">
        <v>0</v>
      </c>
      <c r="EQ54">
        <v>0</v>
      </c>
      <c r="ER54">
        <v>0</v>
      </c>
      <c r="ES54">
        <v>1658963367.3</v>
      </c>
      <c r="ET54">
        <v>0</v>
      </c>
      <c r="EU54">
        <v>750.258</v>
      </c>
      <c r="EV54">
        <v>5.515384466879958</v>
      </c>
      <c r="EW54">
        <v>-21.33846103148111</v>
      </c>
      <c r="EX54">
        <v>-5.166</v>
      </c>
      <c r="EY54">
        <v>15</v>
      </c>
      <c r="EZ54">
        <v>0</v>
      </c>
      <c r="FA54" t="s">
        <v>419</v>
      </c>
      <c r="FB54">
        <v>1655239120</v>
      </c>
      <c r="FC54">
        <v>1655239135</v>
      </c>
      <c r="FD54">
        <v>0</v>
      </c>
      <c r="FE54">
        <v>-0.075</v>
      </c>
      <c r="FF54">
        <v>-0.027</v>
      </c>
      <c r="FG54">
        <v>1.986</v>
      </c>
      <c r="FH54">
        <v>0.139</v>
      </c>
      <c r="FI54">
        <v>420</v>
      </c>
      <c r="FJ54">
        <v>22</v>
      </c>
      <c r="FK54">
        <v>0.12</v>
      </c>
      <c r="FL54">
        <v>0.02</v>
      </c>
      <c r="FM54">
        <v>2.34101475</v>
      </c>
      <c r="FN54">
        <v>-0.1106691557223294</v>
      </c>
      <c r="FO54">
        <v>0.04289482019938423</v>
      </c>
      <c r="FP54">
        <v>1</v>
      </c>
      <c r="FQ54">
        <v>748.7647058823528</v>
      </c>
      <c r="FR54">
        <v>14.08097777480378</v>
      </c>
      <c r="FS54">
        <v>3.960791836529448</v>
      </c>
      <c r="FT54">
        <v>0</v>
      </c>
      <c r="FU54">
        <v>0.759163975</v>
      </c>
      <c r="FV54">
        <v>0.1213477260787981</v>
      </c>
      <c r="FW54">
        <v>0.01214957367047811</v>
      </c>
      <c r="FX54">
        <v>0</v>
      </c>
      <c r="FY54">
        <v>1</v>
      </c>
      <c r="FZ54">
        <v>3</v>
      </c>
      <c r="GA54" t="s">
        <v>450</v>
      </c>
      <c r="GB54">
        <v>2.98082</v>
      </c>
      <c r="GC54">
        <v>2.72818</v>
      </c>
      <c r="GD54">
        <v>0.08616500000000001</v>
      </c>
      <c r="GE54">
        <v>0.086676</v>
      </c>
      <c r="GF54">
        <v>0.08921370000000001</v>
      </c>
      <c r="GG54">
        <v>0.08721</v>
      </c>
      <c r="GH54">
        <v>27464.5</v>
      </c>
      <c r="GI54">
        <v>27029.2</v>
      </c>
      <c r="GJ54">
        <v>30578.2</v>
      </c>
      <c r="GK54">
        <v>29834.6</v>
      </c>
      <c r="GL54">
        <v>38429.2</v>
      </c>
      <c r="GM54">
        <v>35859.7</v>
      </c>
      <c r="GN54">
        <v>46770.1</v>
      </c>
      <c r="GO54">
        <v>44371.8</v>
      </c>
      <c r="GP54">
        <v>1.87062</v>
      </c>
      <c r="GQ54">
        <v>1.85645</v>
      </c>
      <c r="GR54">
        <v>0.0491217</v>
      </c>
      <c r="GS54">
        <v>0</v>
      </c>
      <c r="GT54">
        <v>24.1439</v>
      </c>
      <c r="GU54">
        <v>999.9</v>
      </c>
      <c r="GV54">
        <v>46.8</v>
      </c>
      <c r="GW54">
        <v>31.8</v>
      </c>
      <c r="GX54">
        <v>24.5133</v>
      </c>
      <c r="GY54">
        <v>63.1754</v>
      </c>
      <c r="GZ54">
        <v>25.4127</v>
      </c>
      <c r="HA54">
        <v>1</v>
      </c>
      <c r="HB54">
        <v>-0.13284</v>
      </c>
      <c r="HC54">
        <v>-0.381373</v>
      </c>
      <c r="HD54">
        <v>20.2144</v>
      </c>
      <c r="HE54">
        <v>5.23496</v>
      </c>
      <c r="HF54">
        <v>11.968</v>
      </c>
      <c r="HG54">
        <v>4.9718</v>
      </c>
      <c r="HH54">
        <v>3.29025</v>
      </c>
      <c r="HI54">
        <v>8987.6</v>
      </c>
      <c r="HJ54">
        <v>9999</v>
      </c>
      <c r="HK54">
        <v>9999</v>
      </c>
      <c r="HL54">
        <v>292.2</v>
      </c>
      <c r="HM54">
        <v>4.9729</v>
      </c>
      <c r="HN54">
        <v>1.87734</v>
      </c>
      <c r="HO54">
        <v>1.87546</v>
      </c>
      <c r="HP54">
        <v>1.87826</v>
      </c>
      <c r="HQ54">
        <v>1.875</v>
      </c>
      <c r="HR54">
        <v>1.87854</v>
      </c>
      <c r="HS54">
        <v>1.87562</v>
      </c>
      <c r="HT54">
        <v>1.87677</v>
      </c>
      <c r="HU54">
        <v>0</v>
      </c>
      <c r="HV54">
        <v>0</v>
      </c>
      <c r="HW54">
        <v>0</v>
      </c>
      <c r="HX54">
        <v>0</v>
      </c>
      <c r="HY54" t="s">
        <v>421</v>
      </c>
      <c r="HZ54" t="s">
        <v>422</v>
      </c>
      <c r="IA54" t="s">
        <v>423</v>
      </c>
      <c r="IB54" t="s">
        <v>423</v>
      </c>
      <c r="IC54" t="s">
        <v>423</v>
      </c>
      <c r="ID54" t="s">
        <v>423</v>
      </c>
      <c r="IE54">
        <v>0</v>
      </c>
      <c r="IF54">
        <v>100</v>
      </c>
      <c r="IG54">
        <v>100</v>
      </c>
      <c r="IH54">
        <v>2.659</v>
      </c>
      <c r="II54">
        <v>0.201</v>
      </c>
      <c r="IJ54">
        <v>1.541952822118649</v>
      </c>
      <c r="IK54">
        <v>0.003202726084708442</v>
      </c>
      <c r="IL54">
        <v>-1.448271390364826E-06</v>
      </c>
      <c r="IM54">
        <v>3.765748828769889E-10</v>
      </c>
      <c r="IN54">
        <v>-0.02072656761999695</v>
      </c>
      <c r="IO54">
        <v>0.006539777670035186</v>
      </c>
      <c r="IP54">
        <v>0.0002256768223539976</v>
      </c>
      <c r="IQ54">
        <v>4.51151419958819E-06</v>
      </c>
      <c r="IR54">
        <v>-0</v>
      </c>
      <c r="IS54">
        <v>2097</v>
      </c>
      <c r="IT54">
        <v>1</v>
      </c>
      <c r="IU54">
        <v>27</v>
      </c>
      <c r="IV54">
        <v>62070.8</v>
      </c>
      <c r="IW54">
        <v>62070.5</v>
      </c>
      <c r="IX54">
        <v>1.09741</v>
      </c>
      <c r="IY54">
        <v>2.55493</v>
      </c>
      <c r="IZ54">
        <v>1.39893</v>
      </c>
      <c r="JA54">
        <v>2.34375</v>
      </c>
      <c r="JB54">
        <v>1.44897</v>
      </c>
      <c r="JC54">
        <v>2.39868</v>
      </c>
      <c r="JD54">
        <v>36.9556</v>
      </c>
      <c r="JE54">
        <v>24.105</v>
      </c>
      <c r="JF54">
        <v>18</v>
      </c>
      <c r="JG54">
        <v>479.129</v>
      </c>
      <c r="JH54">
        <v>439.915</v>
      </c>
      <c r="JI54">
        <v>25</v>
      </c>
      <c r="JJ54">
        <v>25.3235</v>
      </c>
      <c r="JK54">
        <v>30</v>
      </c>
      <c r="JL54">
        <v>25.1743</v>
      </c>
      <c r="JM54">
        <v>25.2564</v>
      </c>
      <c r="JN54">
        <v>21.9999</v>
      </c>
      <c r="JO54">
        <v>32.4984</v>
      </c>
      <c r="JP54">
        <v>0</v>
      </c>
      <c r="JQ54">
        <v>25</v>
      </c>
      <c r="JR54">
        <v>420.242</v>
      </c>
      <c r="JS54">
        <v>17.7259</v>
      </c>
      <c r="JT54">
        <v>101.08</v>
      </c>
      <c r="JU54">
        <v>102.026</v>
      </c>
    </row>
    <row r="55" spans="1:281">
      <c r="A55">
        <v>39</v>
      </c>
      <c r="B55">
        <v>1658963372</v>
      </c>
      <c r="C55">
        <v>1254.900000095367</v>
      </c>
      <c r="D55" t="s">
        <v>504</v>
      </c>
      <c r="E55" t="s">
        <v>505</v>
      </c>
      <c r="F55">
        <v>5</v>
      </c>
      <c r="G55" t="s">
        <v>415</v>
      </c>
      <c r="H55" t="s">
        <v>501</v>
      </c>
      <c r="I55">
        <v>1658963369.2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427.8084896207308</v>
      </c>
      <c r="AK55">
        <v>430.4884363636361</v>
      </c>
      <c r="AL55">
        <v>0.0001930482037985436</v>
      </c>
      <c r="AM55">
        <v>65.00489245988959</v>
      </c>
      <c r="AN55">
        <f>(AP55 - AO55 + DI55*1E3/(8.314*(DK55+273.15)) * AR55/DH55 * AQ55) * DH55/(100*CV55) * 1000/(1000 - AP55)</f>
        <v>0</v>
      </c>
      <c r="AO55">
        <v>17.66976761397306</v>
      </c>
      <c r="AP55">
        <v>18.44305575757575</v>
      </c>
      <c r="AQ55">
        <v>1.164790973436373E-05</v>
      </c>
      <c r="AR55">
        <v>81.43349901547869</v>
      </c>
      <c r="AS55">
        <v>10</v>
      </c>
      <c r="AT55">
        <v>2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417</v>
      </c>
      <c r="AY55" t="s">
        <v>417</v>
      </c>
      <c r="AZ55">
        <v>0</v>
      </c>
      <c r="BA55">
        <v>0</v>
      </c>
      <c r="BB55">
        <f>1-AZ55/BA55</f>
        <v>0</v>
      </c>
      <c r="BC55">
        <v>0</v>
      </c>
      <c r="BD55" t="s">
        <v>417</v>
      </c>
      <c r="BE55" t="s">
        <v>417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417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6</v>
      </c>
      <c r="CW55">
        <v>0.5</v>
      </c>
      <c r="CX55" t="s">
        <v>418</v>
      </c>
      <c r="CY55">
        <v>2</v>
      </c>
      <c r="CZ55" t="b">
        <v>1</v>
      </c>
      <c r="DA55">
        <v>1658963369.2</v>
      </c>
      <c r="DB55">
        <v>422.5382000000001</v>
      </c>
      <c r="DC55">
        <v>420.2583000000001</v>
      </c>
      <c r="DD55">
        <v>18.44318</v>
      </c>
      <c r="DE55">
        <v>17.66967</v>
      </c>
      <c r="DF55">
        <v>419.8791</v>
      </c>
      <c r="DG55">
        <v>18.24215</v>
      </c>
      <c r="DH55">
        <v>500.1014999999999</v>
      </c>
      <c r="DI55">
        <v>90.13241000000001</v>
      </c>
      <c r="DJ55">
        <v>0.10012669</v>
      </c>
      <c r="DK55">
        <v>25.55494</v>
      </c>
      <c r="DL55">
        <v>24.95729</v>
      </c>
      <c r="DM55">
        <v>999.9</v>
      </c>
      <c r="DN55">
        <v>0</v>
      </c>
      <c r="DO55">
        <v>0</v>
      </c>
      <c r="DP55">
        <v>9986.935000000001</v>
      </c>
      <c r="DQ55">
        <v>0</v>
      </c>
      <c r="DR55">
        <v>0.661968</v>
      </c>
      <c r="DS55">
        <v>2.279879</v>
      </c>
      <c r="DT55">
        <v>430.4776</v>
      </c>
      <c r="DU55">
        <v>427.8176999999999</v>
      </c>
      <c r="DV55">
        <v>0.7735475000000001</v>
      </c>
      <c r="DW55">
        <v>420.2583000000001</v>
      </c>
      <c r="DX55">
        <v>17.66967</v>
      </c>
      <c r="DY55">
        <v>1.662329</v>
      </c>
      <c r="DZ55">
        <v>1.592608</v>
      </c>
      <c r="EA55">
        <v>14.54906</v>
      </c>
      <c r="EB55">
        <v>13.88748</v>
      </c>
      <c r="EC55">
        <v>0.0100011</v>
      </c>
      <c r="ED55">
        <v>0</v>
      </c>
      <c r="EE55">
        <v>0</v>
      </c>
      <c r="EF55">
        <v>0</v>
      </c>
      <c r="EG55">
        <v>750.6450000000001</v>
      </c>
      <c r="EH55">
        <v>0.0100011</v>
      </c>
      <c r="EI55">
        <v>-3.930000000000001</v>
      </c>
      <c r="EJ55">
        <v>-1.44</v>
      </c>
      <c r="EK55">
        <v>34.6686</v>
      </c>
      <c r="EL55">
        <v>40.2122</v>
      </c>
      <c r="EM55">
        <v>37.21850000000001</v>
      </c>
      <c r="EN55">
        <v>40.3812</v>
      </c>
      <c r="EO55">
        <v>37.5809</v>
      </c>
      <c r="EP55">
        <v>0</v>
      </c>
      <c r="EQ55">
        <v>0</v>
      </c>
      <c r="ER55">
        <v>0</v>
      </c>
      <c r="ES55">
        <v>1658963372.1</v>
      </c>
      <c r="ET55">
        <v>0</v>
      </c>
      <c r="EU55">
        <v>750.4980000000002</v>
      </c>
      <c r="EV55">
        <v>-10.25000016643474</v>
      </c>
      <c r="EW55">
        <v>9.765385158750904</v>
      </c>
      <c r="EX55">
        <v>-5.452000000000001</v>
      </c>
      <c r="EY55">
        <v>15</v>
      </c>
      <c r="EZ55">
        <v>0</v>
      </c>
      <c r="FA55" t="s">
        <v>419</v>
      </c>
      <c r="FB55">
        <v>1655239120</v>
      </c>
      <c r="FC55">
        <v>1655239135</v>
      </c>
      <c r="FD55">
        <v>0</v>
      </c>
      <c r="FE55">
        <v>-0.075</v>
      </c>
      <c r="FF55">
        <v>-0.027</v>
      </c>
      <c r="FG55">
        <v>1.986</v>
      </c>
      <c r="FH55">
        <v>0.139</v>
      </c>
      <c r="FI55">
        <v>420</v>
      </c>
      <c r="FJ55">
        <v>22</v>
      </c>
      <c r="FK55">
        <v>0.12</v>
      </c>
      <c r="FL55">
        <v>0.02</v>
      </c>
      <c r="FM55">
        <v>2.333283</v>
      </c>
      <c r="FN55">
        <v>-0.4044666416510324</v>
      </c>
      <c r="FO55">
        <v>0.05214673658053785</v>
      </c>
      <c r="FP55">
        <v>1</v>
      </c>
      <c r="FQ55">
        <v>749.7058823529412</v>
      </c>
      <c r="FR55">
        <v>10.66157366906241</v>
      </c>
      <c r="FS55">
        <v>3.646044688222029</v>
      </c>
      <c r="FT55">
        <v>0</v>
      </c>
      <c r="FU55">
        <v>0.76599505</v>
      </c>
      <c r="FV55">
        <v>0.07425705816134891</v>
      </c>
      <c r="FW55">
        <v>0.007556423118612409</v>
      </c>
      <c r="FX55">
        <v>1</v>
      </c>
      <c r="FY55">
        <v>2</v>
      </c>
      <c r="FZ55">
        <v>3</v>
      </c>
      <c r="GA55" t="s">
        <v>420</v>
      </c>
      <c r="GB55">
        <v>2.98104</v>
      </c>
      <c r="GC55">
        <v>2.72835</v>
      </c>
      <c r="GD55">
        <v>0.0861661</v>
      </c>
      <c r="GE55">
        <v>0.0866687</v>
      </c>
      <c r="GF55">
        <v>0.0892102</v>
      </c>
      <c r="GG55">
        <v>0.0872009</v>
      </c>
      <c r="GH55">
        <v>27464.7</v>
      </c>
      <c r="GI55">
        <v>27029.4</v>
      </c>
      <c r="GJ55">
        <v>30578.5</v>
      </c>
      <c r="GK55">
        <v>29834.6</v>
      </c>
      <c r="GL55">
        <v>38429.3</v>
      </c>
      <c r="GM55">
        <v>35859.8</v>
      </c>
      <c r="GN55">
        <v>46770</v>
      </c>
      <c r="GO55">
        <v>44371.5</v>
      </c>
      <c r="GP55">
        <v>1.87085</v>
      </c>
      <c r="GQ55">
        <v>1.85645</v>
      </c>
      <c r="GR55">
        <v>0.0496358</v>
      </c>
      <c r="GS55">
        <v>0</v>
      </c>
      <c r="GT55">
        <v>24.1474</v>
      </c>
      <c r="GU55">
        <v>999.9</v>
      </c>
      <c r="GV55">
        <v>46.8</v>
      </c>
      <c r="GW55">
        <v>31.8</v>
      </c>
      <c r="GX55">
        <v>24.5138</v>
      </c>
      <c r="GY55">
        <v>63.2454</v>
      </c>
      <c r="GZ55">
        <v>25.1803</v>
      </c>
      <c r="HA55">
        <v>1</v>
      </c>
      <c r="HB55">
        <v>-0.132876</v>
      </c>
      <c r="HC55">
        <v>-0.38067</v>
      </c>
      <c r="HD55">
        <v>20.2149</v>
      </c>
      <c r="HE55">
        <v>5.2384</v>
      </c>
      <c r="HF55">
        <v>11.968</v>
      </c>
      <c r="HG55">
        <v>4.9727</v>
      </c>
      <c r="HH55">
        <v>3.291</v>
      </c>
      <c r="HI55">
        <v>8987.6</v>
      </c>
      <c r="HJ55">
        <v>9999</v>
      </c>
      <c r="HK55">
        <v>9999</v>
      </c>
      <c r="HL55">
        <v>292.2</v>
      </c>
      <c r="HM55">
        <v>4.9729</v>
      </c>
      <c r="HN55">
        <v>1.87734</v>
      </c>
      <c r="HO55">
        <v>1.87546</v>
      </c>
      <c r="HP55">
        <v>1.87827</v>
      </c>
      <c r="HQ55">
        <v>1.875</v>
      </c>
      <c r="HR55">
        <v>1.87856</v>
      </c>
      <c r="HS55">
        <v>1.87561</v>
      </c>
      <c r="HT55">
        <v>1.87679</v>
      </c>
      <c r="HU55">
        <v>0</v>
      </c>
      <c r="HV55">
        <v>0</v>
      </c>
      <c r="HW55">
        <v>0</v>
      </c>
      <c r="HX55">
        <v>0</v>
      </c>
      <c r="HY55" t="s">
        <v>421</v>
      </c>
      <c r="HZ55" t="s">
        <v>422</v>
      </c>
      <c r="IA55" t="s">
        <v>423</v>
      </c>
      <c r="IB55" t="s">
        <v>423</v>
      </c>
      <c r="IC55" t="s">
        <v>423</v>
      </c>
      <c r="ID55" t="s">
        <v>423</v>
      </c>
      <c r="IE55">
        <v>0</v>
      </c>
      <c r="IF55">
        <v>100</v>
      </c>
      <c r="IG55">
        <v>100</v>
      </c>
      <c r="IH55">
        <v>2.659</v>
      </c>
      <c r="II55">
        <v>0.2011</v>
      </c>
      <c r="IJ55">
        <v>1.541952822118649</v>
      </c>
      <c r="IK55">
        <v>0.003202726084708442</v>
      </c>
      <c r="IL55">
        <v>-1.448271390364826E-06</v>
      </c>
      <c r="IM55">
        <v>3.765748828769889E-10</v>
      </c>
      <c r="IN55">
        <v>-0.02072656761999695</v>
      </c>
      <c r="IO55">
        <v>0.006539777670035186</v>
      </c>
      <c r="IP55">
        <v>0.0002256768223539976</v>
      </c>
      <c r="IQ55">
        <v>4.51151419958819E-06</v>
      </c>
      <c r="IR55">
        <v>-0</v>
      </c>
      <c r="IS55">
        <v>2097</v>
      </c>
      <c r="IT55">
        <v>1</v>
      </c>
      <c r="IU55">
        <v>27</v>
      </c>
      <c r="IV55">
        <v>62070.9</v>
      </c>
      <c r="IW55">
        <v>62070.6</v>
      </c>
      <c r="IX55">
        <v>1.09741</v>
      </c>
      <c r="IY55">
        <v>2.54517</v>
      </c>
      <c r="IZ55">
        <v>1.39893</v>
      </c>
      <c r="JA55">
        <v>2.34375</v>
      </c>
      <c r="JB55">
        <v>1.44897</v>
      </c>
      <c r="JC55">
        <v>2.48169</v>
      </c>
      <c r="JD55">
        <v>36.9556</v>
      </c>
      <c r="JE55">
        <v>24.1138</v>
      </c>
      <c r="JF55">
        <v>18</v>
      </c>
      <c r="JG55">
        <v>479.24</v>
      </c>
      <c r="JH55">
        <v>439.915</v>
      </c>
      <c r="JI55">
        <v>25.0001</v>
      </c>
      <c r="JJ55">
        <v>25.3235</v>
      </c>
      <c r="JK55">
        <v>30</v>
      </c>
      <c r="JL55">
        <v>25.173</v>
      </c>
      <c r="JM55">
        <v>25.2564</v>
      </c>
      <c r="JN55">
        <v>22.0002</v>
      </c>
      <c r="JO55">
        <v>32.4984</v>
      </c>
      <c r="JP55">
        <v>0</v>
      </c>
      <c r="JQ55">
        <v>25</v>
      </c>
      <c r="JR55">
        <v>420.242</v>
      </c>
      <c r="JS55">
        <v>17.7304</v>
      </c>
      <c r="JT55">
        <v>101.08</v>
      </c>
      <c r="JU55">
        <v>102.026</v>
      </c>
    </row>
    <row r="56" spans="1:281">
      <c r="A56">
        <v>40</v>
      </c>
      <c r="B56">
        <v>1658963377</v>
      </c>
      <c r="C56">
        <v>1259.900000095367</v>
      </c>
      <c r="D56" t="s">
        <v>506</v>
      </c>
      <c r="E56" t="s">
        <v>507</v>
      </c>
      <c r="F56">
        <v>5</v>
      </c>
      <c r="G56" t="s">
        <v>415</v>
      </c>
      <c r="H56" t="s">
        <v>501</v>
      </c>
      <c r="I56">
        <v>1658963374.5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427.7976235274517</v>
      </c>
      <c r="AK56">
        <v>430.4458424242424</v>
      </c>
      <c r="AL56">
        <v>0.0006753544960853633</v>
      </c>
      <c r="AM56">
        <v>65.00489245988959</v>
      </c>
      <c r="AN56">
        <f>(AP56 - AO56 + DI56*1E3/(8.314*(DK56+273.15)) * AR56/DH56 * AQ56) * DH56/(100*CV56) * 1000/(1000 - AP56)</f>
        <v>0</v>
      </c>
      <c r="AO56">
        <v>17.66797461905524</v>
      </c>
      <c r="AP56">
        <v>18.44552363636364</v>
      </c>
      <c r="AQ56">
        <v>2.796924406463707E-05</v>
      </c>
      <c r="AR56">
        <v>81.43349901547869</v>
      </c>
      <c r="AS56">
        <v>10</v>
      </c>
      <c r="AT56">
        <v>2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417</v>
      </c>
      <c r="AY56" t="s">
        <v>417</v>
      </c>
      <c r="AZ56">
        <v>0</v>
      </c>
      <c r="BA56">
        <v>0</v>
      </c>
      <c r="BB56">
        <f>1-AZ56/BA56</f>
        <v>0</v>
      </c>
      <c r="BC56">
        <v>0</v>
      </c>
      <c r="BD56" t="s">
        <v>417</v>
      </c>
      <c r="BE56" t="s">
        <v>417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417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6</v>
      </c>
      <c r="CW56">
        <v>0.5</v>
      </c>
      <c r="CX56" t="s">
        <v>418</v>
      </c>
      <c r="CY56">
        <v>2</v>
      </c>
      <c r="CZ56" t="b">
        <v>1</v>
      </c>
      <c r="DA56">
        <v>1658963374.5</v>
      </c>
      <c r="DB56">
        <v>422.5017777777778</v>
      </c>
      <c r="DC56">
        <v>420.2336666666667</v>
      </c>
      <c r="DD56">
        <v>18.44408888888889</v>
      </c>
      <c r="DE56">
        <v>17.66827777777778</v>
      </c>
      <c r="DF56">
        <v>419.8427777777778</v>
      </c>
      <c r="DG56">
        <v>18.24303333333333</v>
      </c>
      <c r="DH56">
        <v>500.1168888888889</v>
      </c>
      <c r="DI56">
        <v>90.13026666666667</v>
      </c>
      <c r="DJ56">
        <v>0.1000491777777778</v>
      </c>
      <c r="DK56">
        <v>25.5589</v>
      </c>
      <c r="DL56">
        <v>24.96658888888889</v>
      </c>
      <c r="DM56">
        <v>999.9000000000001</v>
      </c>
      <c r="DN56">
        <v>0</v>
      </c>
      <c r="DO56">
        <v>0</v>
      </c>
      <c r="DP56">
        <v>10011.44444444445</v>
      </c>
      <c r="DQ56">
        <v>0</v>
      </c>
      <c r="DR56">
        <v>0.661968</v>
      </c>
      <c r="DS56">
        <v>2.267936666666667</v>
      </c>
      <c r="DT56">
        <v>430.4411111111111</v>
      </c>
      <c r="DU56">
        <v>427.7921111111111</v>
      </c>
      <c r="DV56">
        <v>0.7758202222222222</v>
      </c>
      <c r="DW56">
        <v>420.2336666666667</v>
      </c>
      <c r="DX56">
        <v>17.66827777777778</v>
      </c>
      <c r="DY56">
        <v>1.662372222222222</v>
      </c>
      <c r="DZ56">
        <v>1.592446666666667</v>
      </c>
      <c r="EA56">
        <v>14.54946666666667</v>
      </c>
      <c r="EB56">
        <v>13.8859</v>
      </c>
      <c r="EC56">
        <v>0.0100011</v>
      </c>
      <c r="ED56">
        <v>0</v>
      </c>
      <c r="EE56">
        <v>0</v>
      </c>
      <c r="EF56">
        <v>0</v>
      </c>
      <c r="EG56">
        <v>750.9055555555556</v>
      </c>
      <c r="EH56">
        <v>0.0100011</v>
      </c>
      <c r="EI56">
        <v>-3.677777777777778</v>
      </c>
      <c r="EJ56">
        <v>-1.627777777777778</v>
      </c>
      <c r="EK56">
        <v>34.52755555555555</v>
      </c>
      <c r="EL56">
        <v>40.28444444444445</v>
      </c>
      <c r="EM56">
        <v>37.27755555555555</v>
      </c>
      <c r="EN56">
        <v>40.48577777777777</v>
      </c>
      <c r="EO56">
        <v>37.59</v>
      </c>
      <c r="EP56">
        <v>0</v>
      </c>
      <c r="EQ56">
        <v>0</v>
      </c>
      <c r="ER56">
        <v>0</v>
      </c>
      <c r="ES56">
        <v>1658963376.9</v>
      </c>
      <c r="ET56">
        <v>0</v>
      </c>
      <c r="EU56">
        <v>750.372</v>
      </c>
      <c r="EV56">
        <v>1.161538586980326</v>
      </c>
      <c r="EW56">
        <v>29.62692320766531</v>
      </c>
      <c r="EX56">
        <v>-4.48</v>
      </c>
      <c r="EY56">
        <v>15</v>
      </c>
      <c r="EZ56">
        <v>0</v>
      </c>
      <c r="FA56" t="s">
        <v>419</v>
      </c>
      <c r="FB56">
        <v>1655239120</v>
      </c>
      <c r="FC56">
        <v>1655239135</v>
      </c>
      <c r="FD56">
        <v>0</v>
      </c>
      <c r="FE56">
        <v>-0.075</v>
      </c>
      <c r="FF56">
        <v>-0.027</v>
      </c>
      <c r="FG56">
        <v>1.986</v>
      </c>
      <c r="FH56">
        <v>0.139</v>
      </c>
      <c r="FI56">
        <v>420</v>
      </c>
      <c r="FJ56">
        <v>22</v>
      </c>
      <c r="FK56">
        <v>0.12</v>
      </c>
      <c r="FL56">
        <v>0.02</v>
      </c>
      <c r="FM56">
        <v>2.30443225</v>
      </c>
      <c r="FN56">
        <v>-0.3430355347091992</v>
      </c>
      <c r="FO56">
        <v>0.04972370302418662</v>
      </c>
      <c r="FP56">
        <v>1</v>
      </c>
      <c r="FQ56">
        <v>750.685294117647</v>
      </c>
      <c r="FR56">
        <v>-5.087853352970584</v>
      </c>
      <c r="FS56">
        <v>3.233817845004761</v>
      </c>
      <c r="FT56">
        <v>0</v>
      </c>
      <c r="FU56">
        <v>0.771926875</v>
      </c>
      <c r="FV56">
        <v>0.03431129831144263</v>
      </c>
      <c r="FW56">
        <v>0.003430027829242069</v>
      </c>
      <c r="FX56">
        <v>1</v>
      </c>
      <c r="FY56">
        <v>2</v>
      </c>
      <c r="FZ56">
        <v>3</v>
      </c>
      <c r="GA56" t="s">
        <v>420</v>
      </c>
      <c r="GB56">
        <v>2.98095</v>
      </c>
      <c r="GC56">
        <v>2.72858</v>
      </c>
      <c r="GD56">
        <v>0.0861596</v>
      </c>
      <c r="GE56">
        <v>0.0866656</v>
      </c>
      <c r="GF56">
        <v>0.08921750000000001</v>
      </c>
      <c r="GG56">
        <v>0.0872006</v>
      </c>
      <c r="GH56">
        <v>27464.8</v>
      </c>
      <c r="GI56">
        <v>27029.8</v>
      </c>
      <c r="GJ56">
        <v>30578.4</v>
      </c>
      <c r="GK56">
        <v>29835</v>
      </c>
      <c r="GL56">
        <v>38428.7</v>
      </c>
      <c r="GM56">
        <v>35860.3</v>
      </c>
      <c r="GN56">
        <v>46769.6</v>
      </c>
      <c r="GO56">
        <v>44372.1</v>
      </c>
      <c r="GP56">
        <v>1.87095</v>
      </c>
      <c r="GQ56">
        <v>1.85645</v>
      </c>
      <c r="GR56">
        <v>0.049375</v>
      </c>
      <c r="GS56">
        <v>0</v>
      </c>
      <c r="GT56">
        <v>24.1504</v>
      </c>
      <c r="GU56">
        <v>999.9</v>
      </c>
      <c r="GV56">
        <v>46.9</v>
      </c>
      <c r="GW56">
        <v>31.8</v>
      </c>
      <c r="GX56">
        <v>24.5683</v>
      </c>
      <c r="GY56">
        <v>63.0754</v>
      </c>
      <c r="GZ56">
        <v>25.3165</v>
      </c>
      <c r="HA56">
        <v>1</v>
      </c>
      <c r="HB56">
        <v>-0.132856</v>
      </c>
      <c r="HC56">
        <v>-0.38091</v>
      </c>
      <c r="HD56">
        <v>20.2149</v>
      </c>
      <c r="HE56">
        <v>5.2387</v>
      </c>
      <c r="HF56">
        <v>11.968</v>
      </c>
      <c r="HG56">
        <v>4.9729</v>
      </c>
      <c r="HH56">
        <v>3.291</v>
      </c>
      <c r="HI56">
        <v>8987.799999999999</v>
      </c>
      <c r="HJ56">
        <v>9999</v>
      </c>
      <c r="HK56">
        <v>9999</v>
      </c>
      <c r="HL56">
        <v>292.2</v>
      </c>
      <c r="HM56">
        <v>4.9729</v>
      </c>
      <c r="HN56">
        <v>1.8773</v>
      </c>
      <c r="HO56">
        <v>1.87545</v>
      </c>
      <c r="HP56">
        <v>1.87824</v>
      </c>
      <c r="HQ56">
        <v>1.87498</v>
      </c>
      <c r="HR56">
        <v>1.87854</v>
      </c>
      <c r="HS56">
        <v>1.87561</v>
      </c>
      <c r="HT56">
        <v>1.87672</v>
      </c>
      <c r="HU56">
        <v>0</v>
      </c>
      <c r="HV56">
        <v>0</v>
      </c>
      <c r="HW56">
        <v>0</v>
      </c>
      <c r="HX56">
        <v>0</v>
      </c>
      <c r="HY56" t="s">
        <v>421</v>
      </c>
      <c r="HZ56" t="s">
        <v>422</v>
      </c>
      <c r="IA56" t="s">
        <v>423</v>
      </c>
      <c r="IB56" t="s">
        <v>423</v>
      </c>
      <c r="IC56" t="s">
        <v>423</v>
      </c>
      <c r="ID56" t="s">
        <v>423</v>
      </c>
      <c r="IE56">
        <v>0</v>
      </c>
      <c r="IF56">
        <v>100</v>
      </c>
      <c r="IG56">
        <v>100</v>
      </c>
      <c r="IH56">
        <v>2.659</v>
      </c>
      <c r="II56">
        <v>0.2011</v>
      </c>
      <c r="IJ56">
        <v>1.541952822118649</v>
      </c>
      <c r="IK56">
        <v>0.003202726084708442</v>
      </c>
      <c r="IL56">
        <v>-1.448271390364826E-06</v>
      </c>
      <c r="IM56">
        <v>3.765748828769889E-10</v>
      </c>
      <c r="IN56">
        <v>-0.02072656761999695</v>
      </c>
      <c r="IO56">
        <v>0.006539777670035186</v>
      </c>
      <c r="IP56">
        <v>0.0002256768223539976</v>
      </c>
      <c r="IQ56">
        <v>4.51151419958819E-06</v>
      </c>
      <c r="IR56">
        <v>-0</v>
      </c>
      <c r="IS56">
        <v>2097</v>
      </c>
      <c r="IT56">
        <v>1</v>
      </c>
      <c r="IU56">
        <v>27</v>
      </c>
      <c r="IV56">
        <v>62070.9</v>
      </c>
      <c r="IW56">
        <v>62070.7</v>
      </c>
      <c r="IX56">
        <v>1.09619</v>
      </c>
      <c r="IY56">
        <v>2.54395</v>
      </c>
      <c r="IZ56">
        <v>1.39893</v>
      </c>
      <c r="JA56">
        <v>2.34375</v>
      </c>
      <c r="JB56">
        <v>1.44897</v>
      </c>
      <c r="JC56">
        <v>2.3999</v>
      </c>
      <c r="JD56">
        <v>36.9556</v>
      </c>
      <c r="JE56">
        <v>24.105</v>
      </c>
      <c r="JF56">
        <v>18</v>
      </c>
      <c r="JG56">
        <v>479.288</v>
      </c>
      <c r="JH56">
        <v>439.915</v>
      </c>
      <c r="JI56">
        <v>25</v>
      </c>
      <c r="JJ56">
        <v>25.3235</v>
      </c>
      <c r="JK56">
        <v>30</v>
      </c>
      <c r="JL56">
        <v>25.1722</v>
      </c>
      <c r="JM56">
        <v>25.2564</v>
      </c>
      <c r="JN56">
        <v>21.9999</v>
      </c>
      <c r="JO56">
        <v>32.4984</v>
      </c>
      <c r="JP56">
        <v>0</v>
      </c>
      <c r="JQ56">
        <v>25</v>
      </c>
      <c r="JR56">
        <v>420.242</v>
      </c>
      <c r="JS56">
        <v>17.7329</v>
      </c>
      <c r="JT56">
        <v>101.08</v>
      </c>
      <c r="JU56">
        <v>102.027</v>
      </c>
    </row>
    <row r="57" spans="1:281">
      <c r="A57">
        <v>41</v>
      </c>
      <c r="B57">
        <v>1658963382</v>
      </c>
      <c r="C57">
        <v>1264.900000095367</v>
      </c>
      <c r="D57" t="s">
        <v>508</v>
      </c>
      <c r="E57" t="s">
        <v>509</v>
      </c>
      <c r="F57">
        <v>5</v>
      </c>
      <c r="G57" t="s">
        <v>415</v>
      </c>
      <c r="H57" t="s">
        <v>501</v>
      </c>
      <c r="I57">
        <v>1658963379.2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427.8129799787105</v>
      </c>
      <c r="AK57">
        <v>430.3954727272728</v>
      </c>
      <c r="AL57">
        <v>-0.005193503778470511</v>
      </c>
      <c r="AM57">
        <v>65.00489245988959</v>
      </c>
      <c r="AN57">
        <f>(AP57 - AO57 + DI57*1E3/(8.314*(DK57+273.15)) * AR57/DH57 * AQ57) * DH57/(100*CV57) * 1000/(1000 - AP57)</f>
        <v>0</v>
      </c>
      <c r="AO57">
        <v>17.6684312334242</v>
      </c>
      <c r="AP57">
        <v>18.44514424242423</v>
      </c>
      <c r="AQ57">
        <v>-2.283055269675103E-05</v>
      </c>
      <c r="AR57">
        <v>81.43349901547869</v>
      </c>
      <c r="AS57">
        <v>9</v>
      </c>
      <c r="AT57">
        <v>2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417</v>
      </c>
      <c r="AY57" t="s">
        <v>417</v>
      </c>
      <c r="AZ57">
        <v>0</v>
      </c>
      <c r="BA57">
        <v>0</v>
      </c>
      <c r="BB57">
        <f>1-AZ57/BA57</f>
        <v>0</v>
      </c>
      <c r="BC57">
        <v>0</v>
      </c>
      <c r="BD57" t="s">
        <v>417</v>
      </c>
      <c r="BE57" t="s">
        <v>417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417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6</v>
      </c>
      <c r="CW57">
        <v>0.5</v>
      </c>
      <c r="CX57" t="s">
        <v>418</v>
      </c>
      <c r="CY57">
        <v>2</v>
      </c>
      <c r="CZ57" t="b">
        <v>1</v>
      </c>
      <c r="DA57">
        <v>1658963379.2</v>
      </c>
      <c r="DB57">
        <v>422.4745</v>
      </c>
      <c r="DC57">
        <v>420.2457000000001</v>
      </c>
      <c r="DD57">
        <v>18.44533</v>
      </c>
      <c r="DE57">
        <v>17.66833</v>
      </c>
      <c r="DF57">
        <v>419.8154000000001</v>
      </c>
      <c r="DG57">
        <v>18.24424</v>
      </c>
      <c r="DH57">
        <v>500.0802</v>
      </c>
      <c r="DI57">
        <v>90.12894</v>
      </c>
      <c r="DJ57">
        <v>0.10006384</v>
      </c>
      <c r="DK57">
        <v>25.56284</v>
      </c>
      <c r="DL57">
        <v>24.95564</v>
      </c>
      <c r="DM57">
        <v>999.9</v>
      </c>
      <c r="DN57">
        <v>0</v>
      </c>
      <c r="DO57">
        <v>0</v>
      </c>
      <c r="DP57">
        <v>10002.623</v>
      </c>
      <c r="DQ57">
        <v>0</v>
      </c>
      <c r="DR57">
        <v>0.661968</v>
      </c>
      <c r="DS57">
        <v>2.228947</v>
      </c>
      <c r="DT57">
        <v>430.4136</v>
      </c>
      <c r="DU57">
        <v>427.8041999999999</v>
      </c>
      <c r="DV57">
        <v>0.7770012000000001</v>
      </c>
      <c r="DW57">
        <v>420.2457000000001</v>
      </c>
      <c r="DX57">
        <v>17.66833</v>
      </c>
      <c r="DY57">
        <v>1.662458</v>
      </c>
      <c r="DZ57">
        <v>1.592429</v>
      </c>
      <c r="EA57">
        <v>14.55026</v>
      </c>
      <c r="EB57">
        <v>13.88573</v>
      </c>
      <c r="EC57">
        <v>0.0100011</v>
      </c>
      <c r="ED57">
        <v>0</v>
      </c>
      <c r="EE57">
        <v>0</v>
      </c>
      <c r="EF57">
        <v>0</v>
      </c>
      <c r="EG57">
        <v>754.035</v>
      </c>
      <c r="EH57">
        <v>0.0100011</v>
      </c>
      <c r="EI57">
        <v>-7.139999999999999</v>
      </c>
      <c r="EJ57">
        <v>-1.885</v>
      </c>
      <c r="EK57">
        <v>34.3999</v>
      </c>
      <c r="EL57">
        <v>40.312</v>
      </c>
      <c r="EM57">
        <v>37.3058</v>
      </c>
      <c r="EN57">
        <v>40.5436</v>
      </c>
      <c r="EO57">
        <v>37.5998</v>
      </c>
      <c r="EP57">
        <v>0</v>
      </c>
      <c r="EQ57">
        <v>0</v>
      </c>
      <c r="ER57">
        <v>0</v>
      </c>
      <c r="ES57">
        <v>1658963382.3</v>
      </c>
      <c r="ET57">
        <v>0</v>
      </c>
      <c r="EU57">
        <v>751.9153846153846</v>
      </c>
      <c r="EV57">
        <v>13.19658127626476</v>
      </c>
      <c r="EW57">
        <v>-6.536751846300254</v>
      </c>
      <c r="EX57">
        <v>-4.615384615384615</v>
      </c>
      <c r="EY57">
        <v>15</v>
      </c>
      <c r="EZ57">
        <v>0</v>
      </c>
      <c r="FA57" t="s">
        <v>419</v>
      </c>
      <c r="FB57">
        <v>1655239120</v>
      </c>
      <c r="FC57">
        <v>1655239135</v>
      </c>
      <c r="FD57">
        <v>0</v>
      </c>
      <c r="FE57">
        <v>-0.075</v>
      </c>
      <c r="FF57">
        <v>-0.027</v>
      </c>
      <c r="FG57">
        <v>1.986</v>
      </c>
      <c r="FH57">
        <v>0.139</v>
      </c>
      <c r="FI57">
        <v>420</v>
      </c>
      <c r="FJ57">
        <v>22</v>
      </c>
      <c r="FK57">
        <v>0.12</v>
      </c>
      <c r="FL57">
        <v>0.02</v>
      </c>
      <c r="FM57">
        <v>2.27749825</v>
      </c>
      <c r="FN57">
        <v>-0.3171580863039351</v>
      </c>
      <c r="FO57">
        <v>0.04793666706642737</v>
      </c>
      <c r="FP57">
        <v>1</v>
      </c>
      <c r="FQ57">
        <v>751.2044117647059</v>
      </c>
      <c r="FR57">
        <v>18.56913678225954</v>
      </c>
      <c r="FS57">
        <v>3.762183495522145</v>
      </c>
      <c r="FT57">
        <v>0</v>
      </c>
      <c r="FU57">
        <v>0.774031025</v>
      </c>
      <c r="FV57">
        <v>0.02457389493433175</v>
      </c>
      <c r="FW57">
        <v>0.002451443222751657</v>
      </c>
      <c r="FX57">
        <v>1</v>
      </c>
      <c r="FY57">
        <v>2</v>
      </c>
      <c r="FZ57">
        <v>3</v>
      </c>
      <c r="GA57" t="s">
        <v>420</v>
      </c>
      <c r="GB57">
        <v>2.98085</v>
      </c>
      <c r="GC57">
        <v>2.72836</v>
      </c>
      <c r="GD57">
        <v>0.08615</v>
      </c>
      <c r="GE57">
        <v>0.086669</v>
      </c>
      <c r="GF57">
        <v>0.0892165</v>
      </c>
      <c r="GG57">
        <v>0.0871955</v>
      </c>
      <c r="GH57">
        <v>27464.9</v>
      </c>
      <c r="GI57">
        <v>27029.7</v>
      </c>
      <c r="GJ57">
        <v>30578.1</v>
      </c>
      <c r="GK57">
        <v>29834.9</v>
      </c>
      <c r="GL57">
        <v>38428.7</v>
      </c>
      <c r="GM57">
        <v>35860.4</v>
      </c>
      <c r="GN57">
        <v>46769.6</v>
      </c>
      <c r="GO57">
        <v>44371.9</v>
      </c>
      <c r="GP57">
        <v>1.87112</v>
      </c>
      <c r="GQ57">
        <v>1.85653</v>
      </c>
      <c r="GR57">
        <v>0.0489429</v>
      </c>
      <c r="GS57">
        <v>0</v>
      </c>
      <c r="GT57">
        <v>24.1534</v>
      </c>
      <c r="GU57">
        <v>999.9</v>
      </c>
      <c r="GV57">
        <v>46.8</v>
      </c>
      <c r="GW57">
        <v>31.8</v>
      </c>
      <c r="GX57">
        <v>24.5171</v>
      </c>
      <c r="GY57">
        <v>63.1754</v>
      </c>
      <c r="GZ57">
        <v>25.0801</v>
      </c>
      <c r="HA57">
        <v>1</v>
      </c>
      <c r="HB57">
        <v>-0.133234</v>
      </c>
      <c r="HC57">
        <v>-0.381345</v>
      </c>
      <c r="HD57">
        <v>20.2148</v>
      </c>
      <c r="HE57">
        <v>5.23915</v>
      </c>
      <c r="HF57">
        <v>11.968</v>
      </c>
      <c r="HG57">
        <v>4.973</v>
      </c>
      <c r="HH57">
        <v>3.291</v>
      </c>
      <c r="HI57">
        <v>8987.799999999999</v>
      </c>
      <c r="HJ57">
        <v>9999</v>
      </c>
      <c r="HK57">
        <v>9999</v>
      </c>
      <c r="HL57">
        <v>292.2</v>
      </c>
      <c r="HM57">
        <v>4.9729</v>
      </c>
      <c r="HN57">
        <v>1.87733</v>
      </c>
      <c r="HO57">
        <v>1.87546</v>
      </c>
      <c r="HP57">
        <v>1.87826</v>
      </c>
      <c r="HQ57">
        <v>1.875</v>
      </c>
      <c r="HR57">
        <v>1.87856</v>
      </c>
      <c r="HS57">
        <v>1.87561</v>
      </c>
      <c r="HT57">
        <v>1.87682</v>
      </c>
      <c r="HU57">
        <v>0</v>
      </c>
      <c r="HV57">
        <v>0</v>
      </c>
      <c r="HW57">
        <v>0</v>
      </c>
      <c r="HX57">
        <v>0</v>
      </c>
      <c r="HY57" t="s">
        <v>421</v>
      </c>
      <c r="HZ57" t="s">
        <v>422</v>
      </c>
      <c r="IA57" t="s">
        <v>423</v>
      </c>
      <c r="IB57" t="s">
        <v>423</v>
      </c>
      <c r="IC57" t="s">
        <v>423</v>
      </c>
      <c r="ID57" t="s">
        <v>423</v>
      </c>
      <c r="IE57">
        <v>0</v>
      </c>
      <c r="IF57">
        <v>100</v>
      </c>
      <c r="IG57">
        <v>100</v>
      </c>
      <c r="IH57">
        <v>2.659</v>
      </c>
      <c r="II57">
        <v>0.2011</v>
      </c>
      <c r="IJ57">
        <v>1.541952822118649</v>
      </c>
      <c r="IK57">
        <v>0.003202726084708442</v>
      </c>
      <c r="IL57">
        <v>-1.448271390364826E-06</v>
      </c>
      <c r="IM57">
        <v>3.765748828769889E-10</v>
      </c>
      <c r="IN57">
        <v>-0.02072656761999695</v>
      </c>
      <c r="IO57">
        <v>0.006539777670035186</v>
      </c>
      <c r="IP57">
        <v>0.0002256768223539976</v>
      </c>
      <c r="IQ57">
        <v>4.51151419958819E-06</v>
      </c>
      <c r="IR57">
        <v>-0</v>
      </c>
      <c r="IS57">
        <v>2097</v>
      </c>
      <c r="IT57">
        <v>1</v>
      </c>
      <c r="IU57">
        <v>27</v>
      </c>
      <c r="IV57">
        <v>62071</v>
      </c>
      <c r="IW57">
        <v>62070.8</v>
      </c>
      <c r="IX57">
        <v>1.09741</v>
      </c>
      <c r="IY57">
        <v>2.56348</v>
      </c>
      <c r="IZ57">
        <v>1.39893</v>
      </c>
      <c r="JA57">
        <v>2.34375</v>
      </c>
      <c r="JB57">
        <v>1.44897</v>
      </c>
      <c r="JC57">
        <v>2.35229</v>
      </c>
      <c r="JD57">
        <v>36.9556</v>
      </c>
      <c r="JE57">
        <v>24.0963</v>
      </c>
      <c r="JF57">
        <v>18</v>
      </c>
      <c r="JG57">
        <v>479.381</v>
      </c>
      <c r="JH57">
        <v>439.951</v>
      </c>
      <c r="JI57">
        <v>24.9999</v>
      </c>
      <c r="JJ57">
        <v>25.3217</v>
      </c>
      <c r="JK57">
        <v>30.0001</v>
      </c>
      <c r="JL57">
        <v>25.1722</v>
      </c>
      <c r="JM57">
        <v>25.2553</v>
      </c>
      <c r="JN57">
        <v>21.9988</v>
      </c>
      <c r="JO57">
        <v>32.2215</v>
      </c>
      <c r="JP57">
        <v>0</v>
      </c>
      <c r="JQ57">
        <v>25</v>
      </c>
      <c r="JR57">
        <v>420.242</v>
      </c>
      <c r="JS57">
        <v>17.7394</v>
      </c>
      <c r="JT57">
        <v>101.079</v>
      </c>
      <c r="JU57">
        <v>102.027</v>
      </c>
    </row>
    <row r="58" spans="1:281">
      <c r="A58">
        <v>42</v>
      </c>
      <c r="B58">
        <v>1658963387</v>
      </c>
      <c r="C58">
        <v>1269.900000095367</v>
      </c>
      <c r="D58" t="s">
        <v>510</v>
      </c>
      <c r="E58" t="s">
        <v>511</v>
      </c>
      <c r="F58">
        <v>5</v>
      </c>
      <c r="G58" t="s">
        <v>415</v>
      </c>
      <c r="H58" t="s">
        <v>501</v>
      </c>
      <c r="I58">
        <v>1658963384.5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427.8019979229271</v>
      </c>
      <c r="AK58">
        <v>430.4622484848483</v>
      </c>
      <c r="AL58">
        <v>0.004278667641574954</v>
      </c>
      <c r="AM58">
        <v>65.00489245988959</v>
      </c>
      <c r="AN58">
        <f>(AP58 - AO58 + DI58*1E3/(8.314*(DK58+273.15)) * AR58/DH58 * AQ58) * DH58/(100*CV58) * 1000/(1000 - AP58)</f>
        <v>0</v>
      </c>
      <c r="AO58">
        <v>17.67389176002341</v>
      </c>
      <c r="AP58">
        <v>18.45092727272727</v>
      </c>
      <c r="AQ58">
        <v>1.816146271087576E-05</v>
      </c>
      <c r="AR58">
        <v>81.43349901547869</v>
      </c>
      <c r="AS58">
        <v>10</v>
      </c>
      <c r="AT58">
        <v>2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417</v>
      </c>
      <c r="AY58" t="s">
        <v>417</v>
      </c>
      <c r="AZ58">
        <v>0</v>
      </c>
      <c r="BA58">
        <v>0</v>
      </c>
      <c r="BB58">
        <f>1-AZ58/BA58</f>
        <v>0</v>
      </c>
      <c r="BC58">
        <v>0</v>
      </c>
      <c r="BD58" t="s">
        <v>417</v>
      </c>
      <c r="BE58" t="s">
        <v>417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417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6</v>
      </c>
      <c r="CW58">
        <v>0.5</v>
      </c>
      <c r="CX58" t="s">
        <v>418</v>
      </c>
      <c r="CY58">
        <v>2</v>
      </c>
      <c r="CZ58" t="b">
        <v>1</v>
      </c>
      <c r="DA58">
        <v>1658963384.5</v>
      </c>
      <c r="DB58">
        <v>422.4846666666667</v>
      </c>
      <c r="DC58">
        <v>420.2343333333333</v>
      </c>
      <c r="DD58">
        <v>18.4476</v>
      </c>
      <c r="DE58">
        <v>17.68124444444444</v>
      </c>
      <c r="DF58">
        <v>419.8255555555556</v>
      </c>
      <c r="DG58">
        <v>18.24645555555556</v>
      </c>
      <c r="DH58">
        <v>500.0412222222222</v>
      </c>
      <c r="DI58">
        <v>90.12677777777778</v>
      </c>
      <c r="DJ58">
        <v>0.09988762222222222</v>
      </c>
      <c r="DK58">
        <v>25.56621111111111</v>
      </c>
      <c r="DL58">
        <v>24.97332222222222</v>
      </c>
      <c r="DM58">
        <v>999.9000000000001</v>
      </c>
      <c r="DN58">
        <v>0</v>
      </c>
      <c r="DO58">
        <v>0</v>
      </c>
      <c r="DP58">
        <v>10011.51111111111</v>
      </c>
      <c r="DQ58">
        <v>0</v>
      </c>
      <c r="DR58">
        <v>0.661968</v>
      </c>
      <c r="DS58">
        <v>2.250265555555556</v>
      </c>
      <c r="DT58">
        <v>430.425</v>
      </c>
      <c r="DU58">
        <v>427.7983333333333</v>
      </c>
      <c r="DV58">
        <v>0.7663745555555556</v>
      </c>
      <c r="DW58">
        <v>420.2343333333333</v>
      </c>
      <c r="DX58">
        <v>17.68124444444444</v>
      </c>
      <c r="DY58">
        <v>1.662624444444444</v>
      </c>
      <c r="DZ58">
        <v>1.593551111111111</v>
      </c>
      <c r="EA58">
        <v>14.5518</v>
      </c>
      <c r="EB58">
        <v>13.89658888888889</v>
      </c>
      <c r="EC58">
        <v>0.0100011</v>
      </c>
      <c r="ED58">
        <v>0</v>
      </c>
      <c r="EE58">
        <v>0</v>
      </c>
      <c r="EF58">
        <v>0</v>
      </c>
      <c r="EG58">
        <v>752.6055555555555</v>
      </c>
      <c r="EH58">
        <v>0.0100011</v>
      </c>
      <c r="EI58">
        <v>-6.233333333333333</v>
      </c>
      <c r="EJ58">
        <v>-1.738888888888889</v>
      </c>
      <c r="EK58">
        <v>34.43733333333333</v>
      </c>
      <c r="EL58">
        <v>40.375</v>
      </c>
      <c r="EM58">
        <v>37.34</v>
      </c>
      <c r="EN58">
        <v>40.61788888888889</v>
      </c>
      <c r="EO58">
        <v>37.65933333333333</v>
      </c>
      <c r="EP58">
        <v>0</v>
      </c>
      <c r="EQ58">
        <v>0</v>
      </c>
      <c r="ER58">
        <v>0</v>
      </c>
      <c r="ES58">
        <v>1658963387.1</v>
      </c>
      <c r="ET58">
        <v>0</v>
      </c>
      <c r="EU58">
        <v>752.2153846153846</v>
      </c>
      <c r="EV58">
        <v>7.326495885062787</v>
      </c>
      <c r="EW58">
        <v>-19.42905971038872</v>
      </c>
      <c r="EX58">
        <v>-5.180769230769231</v>
      </c>
      <c r="EY58">
        <v>15</v>
      </c>
      <c r="EZ58">
        <v>0</v>
      </c>
      <c r="FA58" t="s">
        <v>419</v>
      </c>
      <c r="FB58">
        <v>1655239120</v>
      </c>
      <c r="FC58">
        <v>1655239135</v>
      </c>
      <c r="FD58">
        <v>0</v>
      </c>
      <c r="FE58">
        <v>-0.075</v>
      </c>
      <c r="FF58">
        <v>-0.027</v>
      </c>
      <c r="FG58">
        <v>1.986</v>
      </c>
      <c r="FH58">
        <v>0.139</v>
      </c>
      <c r="FI58">
        <v>420</v>
      </c>
      <c r="FJ58">
        <v>22</v>
      </c>
      <c r="FK58">
        <v>0.12</v>
      </c>
      <c r="FL58">
        <v>0.02</v>
      </c>
      <c r="FM58">
        <v>2.255362</v>
      </c>
      <c r="FN58">
        <v>-0.131436923076923</v>
      </c>
      <c r="FO58">
        <v>0.04274895783525019</v>
      </c>
      <c r="FP58">
        <v>1</v>
      </c>
      <c r="FQ58">
        <v>751.9000000000001</v>
      </c>
      <c r="FR58">
        <v>9.396485894395985</v>
      </c>
      <c r="FS58">
        <v>3.888992762384929</v>
      </c>
      <c r="FT58">
        <v>0</v>
      </c>
      <c r="FU58">
        <v>0.773446475</v>
      </c>
      <c r="FV58">
        <v>-0.02476256285178388</v>
      </c>
      <c r="FW58">
        <v>0.006535704808922681</v>
      </c>
      <c r="FX58">
        <v>1</v>
      </c>
      <c r="FY58">
        <v>2</v>
      </c>
      <c r="FZ58">
        <v>3</v>
      </c>
      <c r="GA58" t="s">
        <v>420</v>
      </c>
      <c r="GB58">
        <v>2.98099</v>
      </c>
      <c r="GC58">
        <v>2.72844</v>
      </c>
      <c r="GD58">
        <v>0.08615879999999999</v>
      </c>
      <c r="GE58">
        <v>0.0866589</v>
      </c>
      <c r="GF58">
        <v>0.0892389</v>
      </c>
      <c r="GG58">
        <v>0.08733920000000001</v>
      </c>
      <c r="GH58">
        <v>27464.5</v>
      </c>
      <c r="GI58">
        <v>27030.2</v>
      </c>
      <c r="GJ58">
        <v>30578.1</v>
      </c>
      <c r="GK58">
        <v>29835.1</v>
      </c>
      <c r="GL58">
        <v>38427.7</v>
      </c>
      <c r="GM58">
        <v>35855.1</v>
      </c>
      <c r="GN58">
        <v>46769.5</v>
      </c>
      <c r="GO58">
        <v>44372.4</v>
      </c>
      <c r="GP58">
        <v>1.87097</v>
      </c>
      <c r="GQ58">
        <v>1.85648</v>
      </c>
      <c r="GR58">
        <v>0.0499338</v>
      </c>
      <c r="GS58">
        <v>0</v>
      </c>
      <c r="GT58">
        <v>24.157</v>
      </c>
      <c r="GU58">
        <v>999.9</v>
      </c>
      <c r="GV58">
        <v>46.8</v>
      </c>
      <c r="GW58">
        <v>31.8</v>
      </c>
      <c r="GX58">
        <v>24.5165</v>
      </c>
      <c r="GY58">
        <v>63.2154</v>
      </c>
      <c r="GZ58">
        <v>25.3365</v>
      </c>
      <c r="HA58">
        <v>1</v>
      </c>
      <c r="HB58">
        <v>-0.132957</v>
      </c>
      <c r="HC58">
        <v>-0.381073</v>
      </c>
      <c r="HD58">
        <v>20.2149</v>
      </c>
      <c r="HE58">
        <v>5.23855</v>
      </c>
      <c r="HF58">
        <v>11.968</v>
      </c>
      <c r="HG58">
        <v>4.9726</v>
      </c>
      <c r="HH58">
        <v>3.291</v>
      </c>
      <c r="HI58">
        <v>8988</v>
      </c>
      <c r="HJ58">
        <v>9999</v>
      </c>
      <c r="HK58">
        <v>9999</v>
      </c>
      <c r="HL58">
        <v>292.2</v>
      </c>
      <c r="HM58">
        <v>4.9729</v>
      </c>
      <c r="HN58">
        <v>1.87731</v>
      </c>
      <c r="HO58">
        <v>1.87546</v>
      </c>
      <c r="HP58">
        <v>1.87823</v>
      </c>
      <c r="HQ58">
        <v>1.87499</v>
      </c>
      <c r="HR58">
        <v>1.87852</v>
      </c>
      <c r="HS58">
        <v>1.87561</v>
      </c>
      <c r="HT58">
        <v>1.87677</v>
      </c>
      <c r="HU58">
        <v>0</v>
      </c>
      <c r="HV58">
        <v>0</v>
      </c>
      <c r="HW58">
        <v>0</v>
      </c>
      <c r="HX58">
        <v>0</v>
      </c>
      <c r="HY58" t="s">
        <v>421</v>
      </c>
      <c r="HZ58" t="s">
        <v>422</v>
      </c>
      <c r="IA58" t="s">
        <v>423</v>
      </c>
      <c r="IB58" t="s">
        <v>423</v>
      </c>
      <c r="IC58" t="s">
        <v>423</v>
      </c>
      <c r="ID58" t="s">
        <v>423</v>
      </c>
      <c r="IE58">
        <v>0</v>
      </c>
      <c r="IF58">
        <v>100</v>
      </c>
      <c r="IG58">
        <v>100</v>
      </c>
      <c r="IH58">
        <v>2.659</v>
      </c>
      <c r="II58">
        <v>0.2013</v>
      </c>
      <c r="IJ58">
        <v>1.541952822118649</v>
      </c>
      <c r="IK58">
        <v>0.003202726084708442</v>
      </c>
      <c r="IL58">
        <v>-1.448271390364826E-06</v>
      </c>
      <c r="IM58">
        <v>3.765748828769889E-10</v>
      </c>
      <c r="IN58">
        <v>-0.02072656761999695</v>
      </c>
      <c r="IO58">
        <v>0.006539777670035186</v>
      </c>
      <c r="IP58">
        <v>0.0002256768223539976</v>
      </c>
      <c r="IQ58">
        <v>4.51151419958819E-06</v>
      </c>
      <c r="IR58">
        <v>-0</v>
      </c>
      <c r="IS58">
        <v>2097</v>
      </c>
      <c r="IT58">
        <v>1</v>
      </c>
      <c r="IU58">
        <v>27</v>
      </c>
      <c r="IV58">
        <v>62071.1</v>
      </c>
      <c r="IW58">
        <v>62070.9</v>
      </c>
      <c r="IX58">
        <v>1.09741</v>
      </c>
      <c r="IY58">
        <v>2.55005</v>
      </c>
      <c r="IZ58">
        <v>1.39893</v>
      </c>
      <c r="JA58">
        <v>2.34375</v>
      </c>
      <c r="JB58">
        <v>1.44897</v>
      </c>
      <c r="JC58">
        <v>2.43896</v>
      </c>
      <c r="JD58">
        <v>36.9556</v>
      </c>
      <c r="JE58">
        <v>24.105</v>
      </c>
      <c r="JF58">
        <v>18</v>
      </c>
      <c r="JG58">
        <v>479.301</v>
      </c>
      <c r="JH58">
        <v>439.913</v>
      </c>
      <c r="JI58">
        <v>24.9999</v>
      </c>
      <c r="JJ58">
        <v>25.3214</v>
      </c>
      <c r="JK58">
        <v>30</v>
      </c>
      <c r="JL58">
        <v>25.1722</v>
      </c>
      <c r="JM58">
        <v>25.2543</v>
      </c>
      <c r="JN58">
        <v>22.0016</v>
      </c>
      <c r="JO58">
        <v>32.2215</v>
      </c>
      <c r="JP58">
        <v>0</v>
      </c>
      <c r="JQ58">
        <v>25</v>
      </c>
      <c r="JR58">
        <v>420.242</v>
      </c>
      <c r="JS58">
        <v>17.7339</v>
      </c>
      <c r="JT58">
        <v>101.079</v>
      </c>
      <c r="JU58">
        <v>102.028</v>
      </c>
    </row>
    <row r="59" spans="1:281">
      <c r="A59">
        <v>43</v>
      </c>
      <c r="B59">
        <v>1658963392</v>
      </c>
      <c r="C59">
        <v>1274.900000095367</v>
      </c>
      <c r="D59" t="s">
        <v>512</v>
      </c>
      <c r="E59" t="s">
        <v>513</v>
      </c>
      <c r="F59">
        <v>5</v>
      </c>
      <c r="G59" t="s">
        <v>415</v>
      </c>
      <c r="H59" t="s">
        <v>501</v>
      </c>
      <c r="I59">
        <v>1658963389.2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427.808957327877</v>
      </c>
      <c r="AK59">
        <v>430.3739818181816</v>
      </c>
      <c r="AL59">
        <v>-0.02216222895183831</v>
      </c>
      <c r="AM59">
        <v>65.00489245988959</v>
      </c>
      <c r="AN59">
        <f>(AP59 - AO59 + DI59*1E3/(8.314*(DK59+273.15)) * AR59/DH59 * AQ59) * DH59/(100*CV59) * 1000/(1000 - AP59)</f>
        <v>0</v>
      </c>
      <c r="AO59">
        <v>17.71741090307547</v>
      </c>
      <c r="AP59">
        <v>18.47028484848483</v>
      </c>
      <c r="AQ59">
        <v>0.0001905341597001015</v>
      </c>
      <c r="AR59">
        <v>81.43349901547869</v>
      </c>
      <c r="AS59">
        <v>9</v>
      </c>
      <c r="AT59">
        <v>2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417</v>
      </c>
      <c r="AY59" t="s">
        <v>417</v>
      </c>
      <c r="AZ59">
        <v>0</v>
      </c>
      <c r="BA59">
        <v>0</v>
      </c>
      <c r="BB59">
        <f>1-AZ59/BA59</f>
        <v>0</v>
      </c>
      <c r="BC59">
        <v>0</v>
      </c>
      <c r="BD59" t="s">
        <v>417</v>
      </c>
      <c r="BE59" t="s">
        <v>417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417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6</v>
      </c>
      <c r="CW59">
        <v>0.5</v>
      </c>
      <c r="CX59" t="s">
        <v>418</v>
      </c>
      <c r="CY59">
        <v>2</v>
      </c>
      <c r="CZ59" t="b">
        <v>1</v>
      </c>
      <c r="DA59">
        <v>1658963389.2</v>
      </c>
      <c r="DB59">
        <v>422.4777</v>
      </c>
      <c r="DC59">
        <v>420.2184</v>
      </c>
      <c r="DD59">
        <v>18.46125</v>
      </c>
      <c r="DE59">
        <v>17.71614</v>
      </c>
      <c r="DF59">
        <v>419.8185999999999</v>
      </c>
      <c r="DG59">
        <v>18.25986</v>
      </c>
      <c r="DH59">
        <v>500.0948999999999</v>
      </c>
      <c r="DI59">
        <v>90.12684</v>
      </c>
      <c r="DJ59">
        <v>0.09997575</v>
      </c>
      <c r="DK59">
        <v>25.57046</v>
      </c>
      <c r="DL59">
        <v>24.97201</v>
      </c>
      <c r="DM59">
        <v>999.9</v>
      </c>
      <c r="DN59">
        <v>0</v>
      </c>
      <c r="DO59">
        <v>0</v>
      </c>
      <c r="DP59">
        <v>10006.75</v>
      </c>
      <c r="DQ59">
        <v>0</v>
      </c>
      <c r="DR59">
        <v>0.661968</v>
      </c>
      <c r="DS59">
        <v>2.259273</v>
      </c>
      <c r="DT59">
        <v>430.4237999999999</v>
      </c>
      <c r="DU59">
        <v>427.7972</v>
      </c>
      <c r="DV59">
        <v>0.7451277999999999</v>
      </c>
      <c r="DW59">
        <v>420.2184</v>
      </c>
      <c r="DX59">
        <v>17.71614</v>
      </c>
      <c r="DY59">
        <v>1.663856</v>
      </c>
      <c r="DZ59">
        <v>1.596698</v>
      </c>
      <c r="EA59">
        <v>14.56325</v>
      </c>
      <c r="EB59">
        <v>13.92697</v>
      </c>
      <c r="EC59">
        <v>0.0100011</v>
      </c>
      <c r="ED59">
        <v>0</v>
      </c>
      <c r="EE59">
        <v>0</v>
      </c>
      <c r="EF59">
        <v>0</v>
      </c>
      <c r="EG59">
        <v>752.36</v>
      </c>
      <c r="EH59">
        <v>0.0100011</v>
      </c>
      <c r="EI59">
        <v>-3.23</v>
      </c>
      <c r="EJ59">
        <v>-0.7450000000000001</v>
      </c>
      <c r="EK59">
        <v>34.4122</v>
      </c>
      <c r="EL59">
        <v>40.406</v>
      </c>
      <c r="EM59">
        <v>37.33110000000001</v>
      </c>
      <c r="EN59">
        <v>40.7185</v>
      </c>
      <c r="EO59">
        <v>37.6808</v>
      </c>
      <c r="EP59">
        <v>0</v>
      </c>
      <c r="EQ59">
        <v>0</v>
      </c>
      <c r="ER59">
        <v>0</v>
      </c>
      <c r="ES59">
        <v>1658963391.9</v>
      </c>
      <c r="ET59">
        <v>0</v>
      </c>
      <c r="EU59">
        <v>752.271153846154</v>
      </c>
      <c r="EV59">
        <v>-10.36410259286152</v>
      </c>
      <c r="EW59">
        <v>18.71282074437338</v>
      </c>
      <c r="EX59">
        <v>-5.005769230769232</v>
      </c>
      <c r="EY59">
        <v>15</v>
      </c>
      <c r="EZ59">
        <v>0</v>
      </c>
      <c r="FA59" t="s">
        <v>419</v>
      </c>
      <c r="FB59">
        <v>1655239120</v>
      </c>
      <c r="FC59">
        <v>1655239135</v>
      </c>
      <c r="FD59">
        <v>0</v>
      </c>
      <c r="FE59">
        <v>-0.075</v>
      </c>
      <c r="FF59">
        <v>-0.027</v>
      </c>
      <c r="FG59">
        <v>1.986</v>
      </c>
      <c r="FH59">
        <v>0.139</v>
      </c>
      <c r="FI59">
        <v>420</v>
      </c>
      <c r="FJ59">
        <v>22</v>
      </c>
      <c r="FK59">
        <v>0.12</v>
      </c>
      <c r="FL59">
        <v>0.02</v>
      </c>
      <c r="FM59">
        <v>2.25290487804878</v>
      </c>
      <c r="FN59">
        <v>-0.06077644599303295</v>
      </c>
      <c r="FO59">
        <v>0.04240532399397399</v>
      </c>
      <c r="FP59">
        <v>1</v>
      </c>
      <c r="FQ59">
        <v>751.8014705882352</v>
      </c>
      <c r="FR59">
        <v>3.939648626784798</v>
      </c>
      <c r="FS59">
        <v>4.166824247308553</v>
      </c>
      <c r="FT59">
        <v>0</v>
      </c>
      <c r="FU59">
        <v>0.7670041463414635</v>
      </c>
      <c r="FV59">
        <v>-0.1106948362369331</v>
      </c>
      <c r="FW59">
        <v>0.01382889870147502</v>
      </c>
      <c r="FX59">
        <v>0</v>
      </c>
      <c r="FY59">
        <v>1</v>
      </c>
      <c r="FZ59">
        <v>3</v>
      </c>
      <c r="GA59" t="s">
        <v>450</v>
      </c>
      <c r="GB59">
        <v>2.98103</v>
      </c>
      <c r="GC59">
        <v>2.72837</v>
      </c>
      <c r="GD59">
        <v>0.0861497</v>
      </c>
      <c r="GE59">
        <v>0.08666600000000001</v>
      </c>
      <c r="GF59">
        <v>0.0893081</v>
      </c>
      <c r="GG59">
        <v>0.0873806</v>
      </c>
      <c r="GH59">
        <v>27464.7</v>
      </c>
      <c r="GI59">
        <v>27030</v>
      </c>
      <c r="GJ59">
        <v>30577.9</v>
      </c>
      <c r="GK59">
        <v>29835.1</v>
      </c>
      <c r="GL59">
        <v>38424.6</v>
      </c>
      <c r="GM59">
        <v>35853.3</v>
      </c>
      <c r="GN59">
        <v>46769.3</v>
      </c>
      <c r="GO59">
        <v>44372.3</v>
      </c>
      <c r="GP59">
        <v>1.87118</v>
      </c>
      <c r="GQ59">
        <v>1.85655</v>
      </c>
      <c r="GR59">
        <v>0.0491291</v>
      </c>
      <c r="GS59">
        <v>0</v>
      </c>
      <c r="GT59">
        <v>24.1607</v>
      </c>
      <c r="GU59">
        <v>999.9</v>
      </c>
      <c r="GV59">
        <v>46.8</v>
      </c>
      <c r="GW59">
        <v>31.8</v>
      </c>
      <c r="GX59">
        <v>24.5178</v>
      </c>
      <c r="GY59">
        <v>63.1954</v>
      </c>
      <c r="GZ59">
        <v>24.9038</v>
      </c>
      <c r="HA59">
        <v>1</v>
      </c>
      <c r="HB59">
        <v>-0.133181</v>
      </c>
      <c r="HC59">
        <v>-0.380801</v>
      </c>
      <c r="HD59">
        <v>20.2149</v>
      </c>
      <c r="HE59">
        <v>5.2387</v>
      </c>
      <c r="HF59">
        <v>11.968</v>
      </c>
      <c r="HG59">
        <v>4.9728</v>
      </c>
      <c r="HH59">
        <v>3.291</v>
      </c>
      <c r="HI59">
        <v>8988</v>
      </c>
      <c r="HJ59">
        <v>9999</v>
      </c>
      <c r="HK59">
        <v>9999</v>
      </c>
      <c r="HL59">
        <v>292.2</v>
      </c>
      <c r="HM59">
        <v>4.97291</v>
      </c>
      <c r="HN59">
        <v>1.87731</v>
      </c>
      <c r="HO59">
        <v>1.87544</v>
      </c>
      <c r="HP59">
        <v>1.87823</v>
      </c>
      <c r="HQ59">
        <v>1.87498</v>
      </c>
      <c r="HR59">
        <v>1.87853</v>
      </c>
      <c r="HS59">
        <v>1.87561</v>
      </c>
      <c r="HT59">
        <v>1.87672</v>
      </c>
      <c r="HU59">
        <v>0</v>
      </c>
      <c r="HV59">
        <v>0</v>
      </c>
      <c r="HW59">
        <v>0</v>
      </c>
      <c r="HX59">
        <v>0</v>
      </c>
      <c r="HY59" t="s">
        <v>421</v>
      </c>
      <c r="HZ59" t="s">
        <v>422</v>
      </c>
      <c r="IA59" t="s">
        <v>423</v>
      </c>
      <c r="IB59" t="s">
        <v>423</v>
      </c>
      <c r="IC59" t="s">
        <v>423</v>
      </c>
      <c r="ID59" t="s">
        <v>423</v>
      </c>
      <c r="IE59">
        <v>0</v>
      </c>
      <c r="IF59">
        <v>100</v>
      </c>
      <c r="IG59">
        <v>100</v>
      </c>
      <c r="IH59">
        <v>2.659</v>
      </c>
      <c r="II59">
        <v>0.2016</v>
      </c>
      <c r="IJ59">
        <v>1.541952822118649</v>
      </c>
      <c r="IK59">
        <v>0.003202726084708442</v>
      </c>
      <c r="IL59">
        <v>-1.448271390364826E-06</v>
      </c>
      <c r="IM59">
        <v>3.765748828769889E-10</v>
      </c>
      <c r="IN59">
        <v>-0.02072656761999695</v>
      </c>
      <c r="IO59">
        <v>0.006539777670035186</v>
      </c>
      <c r="IP59">
        <v>0.0002256768223539976</v>
      </c>
      <c r="IQ59">
        <v>4.51151419958819E-06</v>
      </c>
      <c r="IR59">
        <v>-0</v>
      </c>
      <c r="IS59">
        <v>2097</v>
      </c>
      <c r="IT59">
        <v>1</v>
      </c>
      <c r="IU59">
        <v>27</v>
      </c>
      <c r="IV59">
        <v>62071.2</v>
      </c>
      <c r="IW59">
        <v>62070.9</v>
      </c>
      <c r="IX59">
        <v>1.09741</v>
      </c>
      <c r="IY59">
        <v>2.5354</v>
      </c>
      <c r="IZ59">
        <v>1.39893</v>
      </c>
      <c r="JA59">
        <v>2.34375</v>
      </c>
      <c r="JB59">
        <v>1.44897</v>
      </c>
      <c r="JC59">
        <v>2.45728</v>
      </c>
      <c r="JD59">
        <v>36.9556</v>
      </c>
      <c r="JE59">
        <v>24.105</v>
      </c>
      <c r="JF59">
        <v>18</v>
      </c>
      <c r="JG59">
        <v>479.396</v>
      </c>
      <c r="JH59">
        <v>439.959</v>
      </c>
      <c r="JI59">
        <v>25</v>
      </c>
      <c r="JJ59">
        <v>25.3214</v>
      </c>
      <c r="JK59">
        <v>30.0002</v>
      </c>
      <c r="JL59">
        <v>25.1704</v>
      </c>
      <c r="JM59">
        <v>25.2543</v>
      </c>
      <c r="JN59">
        <v>22.0028</v>
      </c>
      <c r="JO59">
        <v>32.2215</v>
      </c>
      <c r="JP59">
        <v>0</v>
      </c>
      <c r="JQ59">
        <v>25</v>
      </c>
      <c r="JR59">
        <v>420.242</v>
      </c>
      <c r="JS59">
        <v>17.7328</v>
      </c>
      <c r="JT59">
        <v>101.079</v>
      </c>
      <c r="JU59">
        <v>102.028</v>
      </c>
    </row>
    <row r="60" spans="1:281">
      <c r="A60">
        <v>44</v>
      </c>
      <c r="B60">
        <v>1658963397</v>
      </c>
      <c r="C60">
        <v>1279.900000095367</v>
      </c>
      <c r="D60" t="s">
        <v>514</v>
      </c>
      <c r="E60" t="s">
        <v>515</v>
      </c>
      <c r="F60">
        <v>5</v>
      </c>
      <c r="G60" t="s">
        <v>415</v>
      </c>
      <c r="H60" t="s">
        <v>501</v>
      </c>
      <c r="I60">
        <v>1658963394.5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427.783394756084</v>
      </c>
      <c r="AK60">
        <v>430.3950484848483</v>
      </c>
      <c r="AL60">
        <v>-0.001045717916005313</v>
      </c>
      <c r="AM60">
        <v>65.00489245988959</v>
      </c>
      <c r="AN60">
        <f>(AP60 - AO60 + DI60*1E3/(8.314*(DK60+273.15)) * AR60/DH60 * AQ60) * DH60/(100*CV60) * 1000/(1000 - AP60)</f>
        <v>0</v>
      </c>
      <c r="AO60">
        <v>17.72136643450097</v>
      </c>
      <c r="AP60">
        <v>18.48402606060606</v>
      </c>
      <c r="AQ60">
        <v>0.0001274235475182609</v>
      </c>
      <c r="AR60">
        <v>81.43349901547869</v>
      </c>
      <c r="AS60">
        <v>9</v>
      </c>
      <c r="AT60">
        <v>2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417</v>
      </c>
      <c r="AY60" t="s">
        <v>417</v>
      </c>
      <c r="AZ60">
        <v>0</v>
      </c>
      <c r="BA60">
        <v>0</v>
      </c>
      <c r="BB60">
        <f>1-AZ60/BA60</f>
        <v>0</v>
      </c>
      <c r="BC60">
        <v>0</v>
      </c>
      <c r="BD60" t="s">
        <v>417</v>
      </c>
      <c r="BE60" t="s">
        <v>417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417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6</v>
      </c>
      <c r="CW60">
        <v>0.5</v>
      </c>
      <c r="CX60" t="s">
        <v>418</v>
      </c>
      <c r="CY60">
        <v>2</v>
      </c>
      <c r="CZ60" t="b">
        <v>1</v>
      </c>
      <c r="DA60">
        <v>1658963394.5</v>
      </c>
      <c r="DB60">
        <v>422.4496666666667</v>
      </c>
      <c r="DC60">
        <v>420.2090000000001</v>
      </c>
      <c r="DD60">
        <v>18.47976666666667</v>
      </c>
      <c r="DE60">
        <v>17.72103333333333</v>
      </c>
      <c r="DF60">
        <v>419.7905555555556</v>
      </c>
      <c r="DG60">
        <v>18.27798888888889</v>
      </c>
      <c r="DH60">
        <v>500.1052222222222</v>
      </c>
      <c r="DI60">
        <v>90.12687777777778</v>
      </c>
      <c r="DJ60">
        <v>0.1000307444444444</v>
      </c>
      <c r="DK60">
        <v>25.57603333333333</v>
      </c>
      <c r="DL60">
        <v>24.97164444444444</v>
      </c>
      <c r="DM60">
        <v>999.9000000000001</v>
      </c>
      <c r="DN60">
        <v>0</v>
      </c>
      <c r="DO60">
        <v>0</v>
      </c>
      <c r="DP60">
        <v>10001.60666666667</v>
      </c>
      <c r="DQ60">
        <v>0</v>
      </c>
      <c r="DR60">
        <v>0.661968</v>
      </c>
      <c r="DS60">
        <v>2.240652222222222</v>
      </c>
      <c r="DT60">
        <v>430.4034444444444</v>
      </c>
      <c r="DU60">
        <v>427.79</v>
      </c>
      <c r="DV60">
        <v>0.7587079999999999</v>
      </c>
      <c r="DW60">
        <v>420.2090000000001</v>
      </c>
      <c r="DX60">
        <v>17.72103333333333</v>
      </c>
      <c r="DY60">
        <v>1.66552</v>
      </c>
      <c r="DZ60">
        <v>1.597142222222222</v>
      </c>
      <c r="EA60">
        <v>14.57875555555555</v>
      </c>
      <c r="EB60">
        <v>13.93124444444444</v>
      </c>
      <c r="EC60">
        <v>0.0100011</v>
      </c>
      <c r="ED60">
        <v>0</v>
      </c>
      <c r="EE60">
        <v>0</v>
      </c>
      <c r="EF60">
        <v>0</v>
      </c>
      <c r="EG60">
        <v>753.0166666666667</v>
      </c>
      <c r="EH60">
        <v>0.0100011</v>
      </c>
      <c r="EI60">
        <v>-8.25</v>
      </c>
      <c r="EJ60">
        <v>-2.694444444444445</v>
      </c>
      <c r="EK60">
        <v>34.45099999999999</v>
      </c>
      <c r="EL60">
        <v>40.458</v>
      </c>
      <c r="EM60">
        <v>37.41655555555556</v>
      </c>
      <c r="EN60">
        <v>40.77766666666667</v>
      </c>
      <c r="EO60">
        <v>37.708</v>
      </c>
      <c r="EP60">
        <v>0</v>
      </c>
      <c r="EQ60">
        <v>0</v>
      </c>
      <c r="ER60">
        <v>0</v>
      </c>
      <c r="ES60">
        <v>1658963397.3</v>
      </c>
      <c r="ET60">
        <v>0</v>
      </c>
      <c r="EU60">
        <v>751.62</v>
      </c>
      <c r="EV60">
        <v>5.380769304374552</v>
      </c>
      <c r="EW60">
        <v>12.2384617158647</v>
      </c>
      <c r="EX60">
        <v>-4.632</v>
      </c>
      <c r="EY60">
        <v>15</v>
      </c>
      <c r="EZ60">
        <v>0</v>
      </c>
      <c r="FA60" t="s">
        <v>419</v>
      </c>
      <c r="FB60">
        <v>1655239120</v>
      </c>
      <c r="FC60">
        <v>1655239135</v>
      </c>
      <c r="FD60">
        <v>0</v>
      </c>
      <c r="FE60">
        <v>-0.075</v>
      </c>
      <c r="FF60">
        <v>-0.027</v>
      </c>
      <c r="FG60">
        <v>1.986</v>
      </c>
      <c r="FH60">
        <v>0.139</v>
      </c>
      <c r="FI60">
        <v>420</v>
      </c>
      <c r="FJ60">
        <v>22</v>
      </c>
      <c r="FK60">
        <v>0.12</v>
      </c>
      <c r="FL60">
        <v>0.02</v>
      </c>
      <c r="FM60">
        <v>2.240717</v>
      </c>
      <c r="FN60">
        <v>0.05317350844277516</v>
      </c>
      <c r="FO60">
        <v>0.03958118758956074</v>
      </c>
      <c r="FP60">
        <v>1</v>
      </c>
      <c r="FQ60">
        <v>752.3588235294118</v>
      </c>
      <c r="FR60">
        <v>-3.541634821176626</v>
      </c>
      <c r="FS60">
        <v>4.158309727808588</v>
      </c>
      <c r="FT60">
        <v>0</v>
      </c>
      <c r="FU60">
        <v>0.7618221500000001</v>
      </c>
      <c r="FV60">
        <v>-0.09241159474671677</v>
      </c>
      <c r="FW60">
        <v>0.01333882440575256</v>
      </c>
      <c r="FX60">
        <v>1</v>
      </c>
      <c r="FY60">
        <v>2</v>
      </c>
      <c r="FZ60">
        <v>3</v>
      </c>
      <c r="GA60" t="s">
        <v>420</v>
      </c>
      <c r="GB60">
        <v>2.98093</v>
      </c>
      <c r="GC60">
        <v>2.72831</v>
      </c>
      <c r="GD60">
        <v>0.08615059999999999</v>
      </c>
      <c r="GE60">
        <v>0.0866606</v>
      </c>
      <c r="GF60">
        <v>0.0893504</v>
      </c>
      <c r="GG60">
        <v>0.08738</v>
      </c>
      <c r="GH60">
        <v>27464.9</v>
      </c>
      <c r="GI60">
        <v>27030.3</v>
      </c>
      <c r="GJ60">
        <v>30578.2</v>
      </c>
      <c r="GK60">
        <v>29835.3</v>
      </c>
      <c r="GL60">
        <v>38422.8</v>
      </c>
      <c r="GM60">
        <v>35853.7</v>
      </c>
      <c r="GN60">
        <v>46769.4</v>
      </c>
      <c r="GO60">
        <v>44372.7</v>
      </c>
      <c r="GP60">
        <v>1.87127</v>
      </c>
      <c r="GQ60">
        <v>1.85665</v>
      </c>
      <c r="GR60">
        <v>0.0494346</v>
      </c>
      <c r="GS60">
        <v>0</v>
      </c>
      <c r="GT60">
        <v>24.1642</v>
      </c>
      <c r="GU60">
        <v>999.9</v>
      </c>
      <c r="GV60">
        <v>46.8</v>
      </c>
      <c r="GW60">
        <v>31.8</v>
      </c>
      <c r="GX60">
        <v>24.5176</v>
      </c>
      <c r="GY60">
        <v>63.1754</v>
      </c>
      <c r="GZ60">
        <v>24.8438</v>
      </c>
      <c r="HA60">
        <v>1</v>
      </c>
      <c r="HB60">
        <v>-0.133323</v>
      </c>
      <c r="HC60">
        <v>-0.380741</v>
      </c>
      <c r="HD60">
        <v>20.215</v>
      </c>
      <c r="HE60">
        <v>5.2387</v>
      </c>
      <c r="HF60">
        <v>11.968</v>
      </c>
      <c r="HG60">
        <v>4.9726</v>
      </c>
      <c r="HH60">
        <v>3.291</v>
      </c>
      <c r="HI60">
        <v>8988.299999999999</v>
      </c>
      <c r="HJ60">
        <v>9999</v>
      </c>
      <c r="HK60">
        <v>9999</v>
      </c>
      <c r="HL60">
        <v>292.2</v>
      </c>
      <c r="HM60">
        <v>4.97291</v>
      </c>
      <c r="HN60">
        <v>1.87732</v>
      </c>
      <c r="HO60">
        <v>1.87545</v>
      </c>
      <c r="HP60">
        <v>1.87824</v>
      </c>
      <c r="HQ60">
        <v>1.87499</v>
      </c>
      <c r="HR60">
        <v>1.87853</v>
      </c>
      <c r="HS60">
        <v>1.87561</v>
      </c>
      <c r="HT60">
        <v>1.87677</v>
      </c>
      <c r="HU60">
        <v>0</v>
      </c>
      <c r="HV60">
        <v>0</v>
      </c>
      <c r="HW60">
        <v>0</v>
      </c>
      <c r="HX60">
        <v>0</v>
      </c>
      <c r="HY60" t="s">
        <v>421</v>
      </c>
      <c r="HZ60" t="s">
        <v>422</v>
      </c>
      <c r="IA60" t="s">
        <v>423</v>
      </c>
      <c r="IB60" t="s">
        <v>423</v>
      </c>
      <c r="IC60" t="s">
        <v>423</v>
      </c>
      <c r="ID60" t="s">
        <v>423</v>
      </c>
      <c r="IE60">
        <v>0</v>
      </c>
      <c r="IF60">
        <v>100</v>
      </c>
      <c r="IG60">
        <v>100</v>
      </c>
      <c r="IH60">
        <v>2.659</v>
      </c>
      <c r="II60">
        <v>0.2019</v>
      </c>
      <c r="IJ60">
        <v>1.541952822118649</v>
      </c>
      <c r="IK60">
        <v>0.003202726084708442</v>
      </c>
      <c r="IL60">
        <v>-1.448271390364826E-06</v>
      </c>
      <c r="IM60">
        <v>3.765748828769889E-10</v>
      </c>
      <c r="IN60">
        <v>-0.02072656761999695</v>
      </c>
      <c r="IO60">
        <v>0.006539777670035186</v>
      </c>
      <c r="IP60">
        <v>0.0002256768223539976</v>
      </c>
      <c r="IQ60">
        <v>4.51151419958819E-06</v>
      </c>
      <c r="IR60">
        <v>-0</v>
      </c>
      <c r="IS60">
        <v>2097</v>
      </c>
      <c r="IT60">
        <v>1</v>
      </c>
      <c r="IU60">
        <v>27</v>
      </c>
      <c r="IV60">
        <v>62071.3</v>
      </c>
      <c r="IW60">
        <v>62071</v>
      </c>
      <c r="IX60">
        <v>1.09741</v>
      </c>
      <c r="IY60">
        <v>2.55493</v>
      </c>
      <c r="IZ60">
        <v>1.39893</v>
      </c>
      <c r="JA60">
        <v>2.34375</v>
      </c>
      <c r="JB60">
        <v>1.44897</v>
      </c>
      <c r="JC60">
        <v>2.35107</v>
      </c>
      <c r="JD60">
        <v>36.9317</v>
      </c>
      <c r="JE60">
        <v>24.105</v>
      </c>
      <c r="JF60">
        <v>18</v>
      </c>
      <c r="JG60">
        <v>479.447</v>
      </c>
      <c r="JH60">
        <v>440.02</v>
      </c>
      <c r="JI60">
        <v>25</v>
      </c>
      <c r="JJ60">
        <v>25.3214</v>
      </c>
      <c r="JK60">
        <v>30</v>
      </c>
      <c r="JL60">
        <v>25.1701</v>
      </c>
      <c r="JM60">
        <v>25.2543</v>
      </c>
      <c r="JN60">
        <v>22.0035</v>
      </c>
      <c r="JO60">
        <v>32.2215</v>
      </c>
      <c r="JP60">
        <v>0</v>
      </c>
      <c r="JQ60">
        <v>25</v>
      </c>
      <c r="JR60">
        <v>420.242</v>
      </c>
      <c r="JS60">
        <v>17.7328</v>
      </c>
      <c r="JT60">
        <v>101.079</v>
      </c>
      <c r="JU60">
        <v>102.028</v>
      </c>
    </row>
    <row r="61" spans="1:281">
      <c r="A61">
        <v>45</v>
      </c>
      <c r="B61">
        <v>1658963402</v>
      </c>
      <c r="C61">
        <v>1284.900000095367</v>
      </c>
      <c r="D61" t="s">
        <v>516</v>
      </c>
      <c r="E61" t="s">
        <v>517</v>
      </c>
      <c r="F61">
        <v>5</v>
      </c>
      <c r="G61" t="s">
        <v>415</v>
      </c>
      <c r="H61" t="s">
        <v>501</v>
      </c>
      <c r="I61">
        <v>1658963399.2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427.7849490063194</v>
      </c>
      <c r="AK61">
        <v>430.4189272727271</v>
      </c>
      <c r="AL61">
        <v>0.00185192315556763</v>
      </c>
      <c r="AM61">
        <v>65.00489245988959</v>
      </c>
      <c r="AN61">
        <f>(AP61 - AO61 + DI61*1E3/(8.314*(DK61+273.15)) * AR61/DH61 * AQ61) * DH61/(100*CV61) * 1000/(1000 - AP61)</f>
        <v>0</v>
      </c>
      <c r="AO61">
        <v>17.71960115788747</v>
      </c>
      <c r="AP61">
        <v>18.48976727272727</v>
      </c>
      <c r="AQ61">
        <v>5.357986813069186E-05</v>
      </c>
      <c r="AR61">
        <v>81.43349901547869</v>
      </c>
      <c r="AS61">
        <v>9</v>
      </c>
      <c r="AT61">
        <v>2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417</v>
      </c>
      <c r="AY61" t="s">
        <v>417</v>
      </c>
      <c r="AZ61">
        <v>0</v>
      </c>
      <c r="BA61">
        <v>0</v>
      </c>
      <c r="BB61">
        <f>1-AZ61/BA61</f>
        <v>0</v>
      </c>
      <c r="BC61">
        <v>0</v>
      </c>
      <c r="BD61" t="s">
        <v>417</v>
      </c>
      <c r="BE61" t="s">
        <v>417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417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6</v>
      </c>
      <c r="CW61">
        <v>0.5</v>
      </c>
      <c r="CX61" t="s">
        <v>418</v>
      </c>
      <c r="CY61">
        <v>2</v>
      </c>
      <c r="CZ61" t="b">
        <v>1</v>
      </c>
      <c r="DA61">
        <v>1658963399.2</v>
      </c>
      <c r="DB61">
        <v>422.4374000000001</v>
      </c>
      <c r="DC61">
        <v>420.206</v>
      </c>
      <c r="DD61">
        <v>18.48753</v>
      </c>
      <c r="DE61">
        <v>17.72004</v>
      </c>
      <c r="DF61">
        <v>419.7784</v>
      </c>
      <c r="DG61">
        <v>18.28565</v>
      </c>
      <c r="DH61">
        <v>500.0543000000001</v>
      </c>
      <c r="DI61">
        <v>90.12817</v>
      </c>
      <c r="DJ61">
        <v>0.10006534</v>
      </c>
      <c r="DK61">
        <v>25.57891</v>
      </c>
      <c r="DL61">
        <v>24.97976999999999</v>
      </c>
      <c r="DM61">
        <v>999.9</v>
      </c>
      <c r="DN61">
        <v>0</v>
      </c>
      <c r="DO61">
        <v>0</v>
      </c>
      <c r="DP61">
        <v>9996.241</v>
      </c>
      <c r="DQ61">
        <v>0</v>
      </c>
      <c r="DR61">
        <v>0.661968</v>
      </c>
      <c r="DS61">
        <v>2.231407</v>
      </c>
      <c r="DT61">
        <v>430.3942999999999</v>
      </c>
      <c r="DU61">
        <v>427.7862</v>
      </c>
      <c r="DV61">
        <v>0.7674939000000001</v>
      </c>
      <c r="DW61">
        <v>420.206</v>
      </c>
      <c r="DX61">
        <v>17.72004</v>
      </c>
      <c r="DY61">
        <v>1.666247</v>
      </c>
      <c r="DZ61">
        <v>1.597073</v>
      </c>
      <c r="EA61">
        <v>14.5855</v>
      </c>
      <c r="EB61">
        <v>13.93061</v>
      </c>
      <c r="EC61">
        <v>0.0100011</v>
      </c>
      <c r="ED61">
        <v>0</v>
      </c>
      <c r="EE61">
        <v>0</v>
      </c>
      <c r="EF61">
        <v>0</v>
      </c>
      <c r="EG61">
        <v>751.79</v>
      </c>
      <c r="EH61">
        <v>0.0100011</v>
      </c>
      <c r="EI61">
        <v>-6.244999999999999</v>
      </c>
      <c r="EJ61">
        <v>-2.055</v>
      </c>
      <c r="EK61">
        <v>34.5123</v>
      </c>
      <c r="EL61">
        <v>40.5124</v>
      </c>
      <c r="EM61">
        <v>37.4372</v>
      </c>
      <c r="EN61">
        <v>40.8622</v>
      </c>
      <c r="EO61">
        <v>37.76219999999999</v>
      </c>
      <c r="EP61">
        <v>0</v>
      </c>
      <c r="EQ61">
        <v>0</v>
      </c>
      <c r="ER61">
        <v>0</v>
      </c>
      <c r="ES61">
        <v>1658963402.1</v>
      </c>
      <c r="ET61">
        <v>0</v>
      </c>
      <c r="EU61">
        <v>751.8580000000001</v>
      </c>
      <c r="EV61">
        <v>10.11538457233398</v>
      </c>
      <c r="EW61">
        <v>-29.06923072420397</v>
      </c>
      <c r="EX61">
        <v>-5.278</v>
      </c>
      <c r="EY61">
        <v>15</v>
      </c>
      <c r="EZ61">
        <v>0</v>
      </c>
      <c r="FA61" t="s">
        <v>419</v>
      </c>
      <c r="FB61">
        <v>1655239120</v>
      </c>
      <c r="FC61">
        <v>1655239135</v>
      </c>
      <c r="FD61">
        <v>0</v>
      </c>
      <c r="FE61">
        <v>-0.075</v>
      </c>
      <c r="FF61">
        <v>-0.027</v>
      </c>
      <c r="FG61">
        <v>1.986</v>
      </c>
      <c r="FH61">
        <v>0.139</v>
      </c>
      <c r="FI61">
        <v>420</v>
      </c>
      <c r="FJ61">
        <v>22</v>
      </c>
      <c r="FK61">
        <v>0.12</v>
      </c>
      <c r="FL61">
        <v>0.02</v>
      </c>
      <c r="FM61">
        <v>2.240015609756097</v>
      </c>
      <c r="FN61">
        <v>-0.02271156794424658</v>
      </c>
      <c r="FO61">
        <v>0.03735386531400048</v>
      </c>
      <c r="FP61">
        <v>1</v>
      </c>
      <c r="FQ61">
        <v>751.6147058823528</v>
      </c>
      <c r="FR61">
        <v>6.753246744803912</v>
      </c>
      <c r="FS61">
        <v>3.873600874770682</v>
      </c>
      <c r="FT61">
        <v>0</v>
      </c>
      <c r="FU61">
        <v>0.7601046097560976</v>
      </c>
      <c r="FV61">
        <v>-0.006043212543553862</v>
      </c>
      <c r="FW61">
        <v>0.01154668553832139</v>
      </c>
      <c r="FX61">
        <v>1</v>
      </c>
      <c r="FY61">
        <v>2</v>
      </c>
      <c r="FZ61">
        <v>3</v>
      </c>
      <c r="GA61" t="s">
        <v>420</v>
      </c>
      <c r="GB61">
        <v>2.98094</v>
      </c>
      <c r="GC61">
        <v>2.7284</v>
      </c>
      <c r="GD61">
        <v>0.0861557</v>
      </c>
      <c r="GE61">
        <v>0.0866653</v>
      </c>
      <c r="GF61">
        <v>0.0893714</v>
      </c>
      <c r="GG61">
        <v>0.087385</v>
      </c>
      <c r="GH61">
        <v>27465.5</v>
      </c>
      <c r="GI61">
        <v>27030</v>
      </c>
      <c r="GJ61">
        <v>30579</v>
      </c>
      <c r="GK61">
        <v>29835.1</v>
      </c>
      <c r="GL61">
        <v>38423.1</v>
      </c>
      <c r="GM61">
        <v>35853.3</v>
      </c>
      <c r="GN61">
        <v>46770.9</v>
      </c>
      <c r="GO61">
        <v>44372.5</v>
      </c>
      <c r="GP61">
        <v>1.87145</v>
      </c>
      <c r="GQ61">
        <v>1.85648</v>
      </c>
      <c r="GR61">
        <v>0.0493899</v>
      </c>
      <c r="GS61">
        <v>0</v>
      </c>
      <c r="GT61">
        <v>24.1677</v>
      </c>
      <c r="GU61">
        <v>999.9</v>
      </c>
      <c r="GV61">
        <v>46.8</v>
      </c>
      <c r="GW61">
        <v>31.8</v>
      </c>
      <c r="GX61">
        <v>24.5148</v>
      </c>
      <c r="GY61">
        <v>63.3054</v>
      </c>
      <c r="GZ61">
        <v>25.3486</v>
      </c>
      <c r="HA61">
        <v>1</v>
      </c>
      <c r="HB61">
        <v>-0.133072</v>
      </c>
      <c r="HC61">
        <v>-0.380283</v>
      </c>
      <c r="HD61">
        <v>20.2152</v>
      </c>
      <c r="HE61">
        <v>5.23855</v>
      </c>
      <c r="HF61">
        <v>11.968</v>
      </c>
      <c r="HG61">
        <v>4.9728</v>
      </c>
      <c r="HH61">
        <v>3.291</v>
      </c>
      <c r="HI61">
        <v>8988.299999999999</v>
      </c>
      <c r="HJ61">
        <v>9999</v>
      </c>
      <c r="HK61">
        <v>9999</v>
      </c>
      <c r="HL61">
        <v>292.2</v>
      </c>
      <c r="HM61">
        <v>4.9729</v>
      </c>
      <c r="HN61">
        <v>1.87732</v>
      </c>
      <c r="HO61">
        <v>1.87546</v>
      </c>
      <c r="HP61">
        <v>1.87825</v>
      </c>
      <c r="HQ61">
        <v>1.875</v>
      </c>
      <c r="HR61">
        <v>1.87856</v>
      </c>
      <c r="HS61">
        <v>1.87561</v>
      </c>
      <c r="HT61">
        <v>1.8768</v>
      </c>
      <c r="HU61">
        <v>0</v>
      </c>
      <c r="HV61">
        <v>0</v>
      </c>
      <c r="HW61">
        <v>0</v>
      </c>
      <c r="HX61">
        <v>0</v>
      </c>
      <c r="HY61" t="s">
        <v>421</v>
      </c>
      <c r="HZ61" t="s">
        <v>422</v>
      </c>
      <c r="IA61" t="s">
        <v>423</v>
      </c>
      <c r="IB61" t="s">
        <v>423</v>
      </c>
      <c r="IC61" t="s">
        <v>423</v>
      </c>
      <c r="ID61" t="s">
        <v>423</v>
      </c>
      <c r="IE61">
        <v>0</v>
      </c>
      <c r="IF61">
        <v>100</v>
      </c>
      <c r="IG61">
        <v>100</v>
      </c>
      <c r="IH61">
        <v>2.659</v>
      </c>
      <c r="II61">
        <v>0.2019</v>
      </c>
      <c r="IJ61">
        <v>1.541952822118649</v>
      </c>
      <c r="IK61">
        <v>0.003202726084708442</v>
      </c>
      <c r="IL61">
        <v>-1.448271390364826E-06</v>
      </c>
      <c r="IM61">
        <v>3.765748828769889E-10</v>
      </c>
      <c r="IN61">
        <v>-0.02072656761999695</v>
      </c>
      <c r="IO61">
        <v>0.006539777670035186</v>
      </c>
      <c r="IP61">
        <v>0.0002256768223539976</v>
      </c>
      <c r="IQ61">
        <v>4.51151419958819E-06</v>
      </c>
      <c r="IR61">
        <v>-0</v>
      </c>
      <c r="IS61">
        <v>2097</v>
      </c>
      <c r="IT61">
        <v>1</v>
      </c>
      <c r="IU61">
        <v>27</v>
      </c>
      <c r="IV61">
        <v>62071.4</v>
      </c>
      <c r="IW61">
        <v>62071.1</v>
      </c>
      <c r="IX61">
        <v>1.09741</v>
      </c>
      <c r="IY61">
        <v>2.55371</v>
      </c>
      <c r="IZ61">
        <v>1.39893</v>
      </c>
      <c r="JA61">
        <v>2.34375</v>
      </c>
      <c r="JB61">
        <v>1.44897</v>
      </c>
      <c r="JC61">
        <v>2.41211</v>
      </c>
      <c r="JD61">
        <v>36.9556</v>
      </c>
      <c r="JE61">
        <v>24.105</v>
      </c>
      <c r="JF61">
        <v>18</v>
      </c>
      <c r="JG61">
        <v>479.54</v>
      </c>
      <c r="JH61">
        <v>439.896</v>
      </c>
      <c r="JI61">
        <v>25</v>
      </c>
      <c r="JJ61">
        <v>25.3192</v>
      </c>
      <c r="JK61">
        <v>30.0002</v>
      </c>
      <c r="JL61">
        <v>25.1701</v>
      </c>
      <c r="JM61">
        <v>25.2522</v>
      </c>
      <c r="JN61">
        <v>22.0045</v>
      </c>
      <c r="JO61">
        <v>32.2215</v>
      </c>
      <c r="JP61">
        <v>0</v>
      </c>
      <c r="JQ61">
        <v>25</v>
      </c>
      <c r="JR61">
        <v>420.242</v>
      </c>
      <c r="JS61">
        <v>17.7328</v>
      </c>
      <c r="JT61">
        <v>101.082</v>
      </c>
      <c r="JU61">
        <v>102.028</v>
      </c>
    </row>
    <row r="62" spans="1:281">
      <c r="A62">
        <v>46</v>
      </c>
      <c r="B62">
        <v>1658963407</v>
      </c>
      <c r="C62">
        <v>1289.900000095367</v>
      </c>
      <c r="D62" t="s">
        <v>518</v>
      </c>
      <c r="E62" t="s">
        <v>519</v>
      </c>
      <c r="F62">
        <v>5</v>
      </c>
      <c r="G62" t="s">
        <v>415</v>
      </c>
      <c r="H62" t="s">
        <v>501</v>
      </c>
      <c r="I62">
        <v>1658963404.5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427.8791062452062</v>
      </c>
      <c r="AK62">
        <v>430.4584666666665</v>
      </c>
      <c r="AL62">
        <v>0.001252173712976688</v>
      </c>
      <c r="AM62">
        <v>65.00489245988959</v>
      </c>
      <c r="AN62">
        <f>(AP62 - AO62 + DI62*1E3/(8.314*(DK62+273.15)) * AR62/DH62 * AQ62) * DH62/(100*CV62) * 1000/(1000 - AP62)</f>
        <v>0</v>
      </c>
      <c r="AO62">
        <v>17.72030988747741</v>
      </c>
      <c r="AP62">
        <v>18.49440181818182</v>
      </c>
      <c r="AQ62">
        <v>5.371004055131818E-05</v>
      </c>
      <c r="AR62">
        <v>81.43349901547869</v>
      </c>
      <c r="AS62">
        <v>9</v>
      </c>
      <c r="AT62">
        <v>2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417</v>
      </c>
      <c r="AY62" t="s">
        <v>417</v>
      </c>
      <c r="AZ62">
        <v>0</v>
      </c>
      <c r="BA62">
        <v>0</v>
      </c>
      <c r="BB62">
        <f>1-AZ62/BA62</f>
        <v>0</v>
      </c>
      <c r="BC62">
        <v>0</v>
      </c>
      <c r="BD62" t="s">
        <v>417</v>
      </c>
      <c r="BE62" t="s">
        <v>417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417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6</v>
      </c>
      <c r="CW62">
        <v>0.5</v>
      </c>
      <c r="CX62" t="s">
        <v>418</v>
      </c>
      <c r="CY62">
        <v>2</v>
      </c>
      <c r="CZ62" t="b">
        <v>1</v>
      </c>
      <c r="DA62">
        <v>1658963404.5</v>
      </c>
      <c r="DB62">
        <v>422.4761111111111</v>
      </c>
      <c r="DC62">
        <v>420.273</v>
      </c>
      <c r="DD62">
        <v>18.49272222222222</v>
      </c>
      <c r="DE62">
        <v>17.7206</v>
      </c>
      <c r="DF62">
        <v>419.8168888888889</v>
      </c>
      <c r="DG62">
        <v>18.2907</v>
      </c>
      <c r="DH62">
        <v>500.0897777777778</v>
      </c>
      <c r="DI62">
        <v>90.12822222222222</v>
      </c>
      <c r="DJ62">
        <v>0.1000398444444444</v>
      </c>
      <c r="DK62">
        <v>25.58293333333333</v>
      </c>
      <c r="DL62">
        <v>24.98626666666667</v>
      </c>
      <c r="DM62">
        <v>999.9000000000001</v>
      </c>
      <c r="DN62">
        <v>0</v>
      </c>
      <c r="DO62">
        <v>0</v>
      </c>
      <c r="DP62">
        <v>9991.599999999999</v>
      </c>
      <c r="DQ62">
        <v>0</v>
      </c>
      <c r="DR62">
        <v>0.661968</v>
      </c>
      <c r="DS62">
        <v>2.203103333333333</v>
      </c>
      <c r="DT62">
        <v>430.4361111111111</v>
      </c>
      <c r="DU62">
        <v>427.8548888888889</v>
      </c>
      <c r="DV62">
        <v>0.7720968888888888</v>
      </c>
      <c r="DW62">
        <v>420.273</v>
      </c>
      <c r="DX62">
        <v>17.7206</v>
      </c>
      <c r="DY62">
        <v>1.666713333333333</v>
      </c>
      <c r="DZ62">
        <v>1.597126666666667</v>
      </c>
      <c r="EA62">
        <v>14.58982222222222</v>
      </c>
      <c r="EB62">
        <v>13.93111111111111</v>
      </c>
      <c r="EC62">
        <v>0.0100011</v>
      </c>
      <c r="ED62">
        <v>0</v>
      </c>
      <c r="EE62">
        <v>0</v>
      </c>
      <c r="EF62">
        <v>0</v>
      </c>
      <c r="EG62">
        <v>751.1388888888889</v>
      </c>
      <c r="EH62">
        <v>0.0100011</v>
      </c>
      <c r="EI62">
        <v>-3.488888888888889</v>
      </c>
      <c r="EJ62">
        <v>-1.405555555555556</v>
      </c>
      <c r="EK62">
        <v>34.59</v>
      </c>
      <c r="EL62">
        <v>40.562</v>
      </c>
      <c r="EM62">
        <v>37.465</v>
      </c>
      <c r="EN62">
        <v>40.94422222222222</v>
      </c>
      <c r="EO62">
        <v>37.77733333333333</v>
      </c>
      <c r="EP62">
        <v>0</v>
      </c>
      <c r="EQ62">
        <v>0</v>
      </c>
      <c r="ER62">
        <v>0</v>
      </c>
      <c r="ES62">
        <v>1658963406.9</v>
      </c>
      <c r="ET62">
        <v>0</v>
      </c>
      <c r="EU62">
        <v>751.7520000000001</v>
      </c>
      <c r="EV62">
        <v>-8.94999997416941</v>
      </c>
      <c r="EW62">
        <v>22.56538467845738</v>
      </c>
      <c r="EX62">
        <v>-5.217999999999998</v>
      </c>
      <c r="EY62">
        <v>15</v>
      </c>
      <c r="EZ62">
        <v>0</v>
      </c>
      <c r="FA62" t="s">
        <v>419</v>
      </c>
      <c r="FB62">
        <v>1655239120</v>
      </c>
      <c r="FC62">
        <v>1655239135</v>
      </c>
      <c r="FD62">
        <v>0</v>
      </c>
      <c r="FE62">
        <v>-0.075</v>
      </c>
      <c r="FF62">
        <v>-0.027</v>
      </c>
      <c r="FG62">
        <v>1.986</v>
      </c>
      <c r="FH62">
        <v>0.139</v>
      </c>
      <c r="FI62">
        <v>420</v>
      </c>
      <c r="FJ62">
        <v>22</v>
      </c>
      <c r="FK62">
        <v>0.12</v>
      </c>
      <c r="FL62">
        <v>0.02</v>
      </c>
      <c r="FM62">
        <v>2.23671</v>
      </c>
      <c r="FN62">
        <v>-0.2513805574912852</v>
      </c>
      <c r="FO62">
        <v>0.03932948344807848</v>
      </c>
      <c r="FP62">
        <v>1</v>
      </c>
      <c r="FQ62">
        <v>751.6632352941176</v>
      </c>
      <c r="FR62">
        <v>-1.479755559157248</v>
      </c>
      <c r="FS62">
        <v>3.410543962641039</v>
      </c>
      <c r="FT62">
        <v>0</v>
      </c>
      <c r="FU62">
        <v>0.759736</v>
      </c>
      <c r="FV62">
        <v>0.1032826620209053</v>
      </c>
      <c r="FW62">
        <v>0.0106556014011182</v>
      </c>
      <c r="FX62">
        <v>0</v>
      </c>
      <c r="FY62">
        <v>1</v>
      </c>
      <c r="FZ62">
        <v>3</v>
      </c>
      <c r="GA62" t="s">
        <v>450</v>
      </c>
      <c r="GB62">
        <v>2.98111</v>
      </c>
      <c r="GC62">
        <v>2.72827</v>
      </c>
      <c r="GD62">
        <v>0.0861604</v>
      </c>
      <c r="GE62">
        <v>0.0866658</v>
      </c>
      <c r="GF62">
        <v>0.08938260000000001</v>
      </c>
      <c r="GG62">
        <v>0.0873833</v>
      </c>
      <c r="GH62">
        <v>27464.4</v>
      </c>
      <c r="GI62">
        <v>27030.4</v>
      </c>
      <c r="GJ62">
        <v>30577.9</v>
      </c>
      <c r="GK62">
        <v>29835.6</v>
      </c>
      <c r="GL62">
        <v>38421.2</v>
      </c>
      <c r="GM62">
        <v>35853.8</v>
      </c>
      <c r="GN62">
        <v>46769.2</v>
      </c>
      <c r="GO62">
        <v>44373</v>
      </c>
      <c r="GP62">
        <v>1.87153</v>
      </c>
      <c r="GQ62">
        <v>1.85637</v>
      </c>
      <c r="GR62">
        <v>0.049971</v>
      </c>
      <c r="GS62">
        <v>0</v>
      </c>
      <c r="GT62">
        <v>24.1712</v>
      </c>
      <c r="GU62">
        <v>999.9</v>
      </c>
      <c r="GV62">
        <v>46.8</v>
      </c>
      <c r="GW62">
        <v>31.8</v>
      </c>
      <c r="GX62">
        <v>24.5169</v>
      </c>
      <c r="GY62">
        <v>63.2554</v>
      </c>
      <c r="GZ62">
        <v>25.1282</v>
      </c>
      <c r="HA62">
        <v>1</v>
      </c>
      <c r="HB62">
        <v>-0.133331</v>
      </c>
      <c r="HC62">
        <v>-0.379325</v>
      </c>
      <c r="HD62">
        <v>20.215</v>
      </c>
      <c r="HE62">
        <v>5.2387</v>
      </c>
      <c r="HF62">
        <v>11.968</v>
      </c>
      <c r="HG62">
        <v>4.97285</v>
      </c>
      <c r="HH62">
        <v>3.291</v>
      </c>
      <c r="HI62">
        <v>8988.5</v>
      </c>
      <c r="HJ62">
        <v>9999</v>
      </c>
      <c r="HK62">
        <v>9999</v>
      </c>
      <c r="HL62">
        <v>292.2</v>
      </c>
      <c r="HM62">
        <v>4.9729</v>
      </c>
      <c r="HN62">
        <v>1.8773</v>
      </c>
      <c r="HO62">
        <v>1.8754</v>
      </c>
      <c r="HP62">
        <v>1.87821</v>
      </c>
      <c r="HQ62">
        <v>1.87496</v>
      </c>
      <c r="HR62">
        <v>1.87852</v>
      </c>
      <c r="HS62">
        <v>1.8756</v>
      </c>
      <c r="HT62">
        <v>1.87671</v>
      </c>
      <c r="HU62">
        <v>0</v>
      </c>
      <c r="HV62">
        <v>0</v>
      </c>
      <c r="HW62">
        <v>0</v>
      </c>
      <c r="HX62">
        <v>0</v>
      </c>
      <c r="HY62" t="s">
        <v>421</v>
      </c>
      <c r="HZ62" t="s">
        <v>422</v>
      </c>
      <c r="IA62" t="s">
        <v>423</v>
      </c>
      <c r="IB62" t="s">
        <v>423</v>
      </c>
      <c r="IC62" t="s">
        <v>423</v>
      </c>
      <c r="ID62" t="s">
        <v>423</v>
      </c>
      <c r="IE62">
        <v>0</v>
      </c>
      <c r="IF62">
        <v>100</v>
      </c>
      <c r="IG62">
        <v>100</v>
      </c>
      <c r="IH62">
        <v>2.66</v>
      </c>
      <c r="II62">
        <v>0.202</v>
      </c>
      <c r="IJ62">
        <v>1.541952822118649</v>
      </c>
      <c r="IK62">
        <v>0.003202726084708442</v>
      </c>
      <c r="IL62">
        <v>-1.448271390364826E-06</v>
      </c>
      <c r="IM62">
        <v>3.765748828769889E-10</v>
      </c>
      <c r="IN62">
        <v>-0.02072656761999695</v>
      </c>
      <c r="IO62">
        <v>0.006539777670035186</v>
      </c>
      <c r="IP62">
        <v>0.0002256768223539976</v>
      </c>
      <c r="IQ62">
        <v>4.51151419958819E-06</v>
      </c>
      <c r="IR62">
        <v>-0</v>
      </c>
      <c r="IS62">
        <v>2097</v>
      </c>
      <c r="IT62">
        <v>1</v>
      </c>
      <c r="IU62">
        <v>27</v>
      </c>
      <c r="IV62">
        <v>62071.4</v>
      </c>
      <c r="IW62">
        <v>62071.2</v>
      </c>
      <c r="IX62">
        <v>1.09741</v>
      </c>
      <c r="IY62">
        <v>2.5415</v>
      </c>
      <c r="IZ62">
        <v>1.39893</v>
      </c>
      <c r="JA62">
        <v>2.34375</v>
      </c>
      <c r="JB62">
        <v>1.44897</v>
      </c>
      <c r="JC62">
        <v>2.48047</v>
      </c>
      <c r="JD62">
        <v>36.9317</v>
      </c>
      <c r="JE62">
        <v>24.105</v>
      </c>
      <c r="JF62">
        <v>18</v>
      </c>
      <c r="JG62">
        <v>479.579</v>
      </c>
      <c r="JH62">
        <v>439.835</v>
      </c>
      <c r="JI62">
        <v>25.0001</v>
      </c>
      <c r="JJ62">
        <v>25.3192</v>
      </c>
      <c r="JK62">
        <v>30.0001</v>
      </c>
      <c r="JL62">
        <v>25.1699</v>
      </c>
      <c r="JM62">
        <v>25.2522</v>
      </c>
      <c r="JN62">
        <v>22.0041</v>
      </c>
      <c r="JO62">
        <v>32.2215</v>
      </c>
      <c r="JP62">
        <v>0</v>
      </c>
      <c r="JQ62">
        <v>25</v>
      </c>
      <c r="JR62">
        <v>420.242</v>
      </c>
      <c r="JS62">
        <v>17.7328</v>
      </c>
      <c r="JT62">
        <v>101.078</v>
      </c>
      <c r="JU62">
        <v>102.029</v>
      </c>
    </row>
    <row r="63" spans="1:281">
      <c r="A63">
        <v>47</v>
      </c>
      <c r="B63">
        <v>1658963412</v>
      </c>
      <c r="C63">
        <v>1294.900000095367</v>
      </c>
      <c r="D63" t="s">
        <v>520</v>
      </c>
      <c r="E63" t="s">
        <v>521</v>
      </c>
      <c r="F63">
        <v>5</v>
      </c>
      <c r="G63" t="s">
        <v>415</v>
      </c>
      <c r="H63" t="s">
        <v>501</v>
      </c>
      <c r="I63">
        <v>1658963409.2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427.8467466297159</v>
      </c>
      <c r="AK63">
        <v>430.4597878787879</v>
      </c>
      <c r="AL63">
        <v>-0.0005409645426094956</v>
      </c>
      <c r="AM63">
        <v>65.00489245988959</v>
      </c>
      <c r="AN63">
        <f>(AP63 - AO63 + DI63*1E3/(8.314*(DK63+273.15)) * AR63/DH63 * AQ63) * DH63/(100*CV63) * 1000/(1000 - AP63)</f>
        <v>0</v>
      </c>
      <c r="AO63">
        <v>17.72164460763351</v>
      </c>
      <c r="AP63">
        <v>18.49496545454545</v>
      </c>
      <c r="AQ63">
        <v>-1.897145825582548E-05</v>
      </c>
      <c r="AR63">
        <v>81.43349901547869</v>
      </c>
      <c r="AS63">
        <v>9</v>
      </c>
      <c r="AT63">
        <v>2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417</v>
      </c>
      <c r="AY63" t="s">
        <v>417</v>
      </c>
      <c r="AZ63">
        <v>0</v>
      </c>
      <c r="BA63">
        <v>0</v>
      </c>
      <c r="BB63">
        <f>1-AZ63/BA63</f>
        <v>0</v>
      </c>
      <c r="BC63">
        <v>0</v>
      </c>
      <c r="BD63" t="s">
        <v>417</v>
      </c>
      <c r="BE63" t="s">
        <v>417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417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6</v>
      </c>
      <c r="CW63">
        <v>0.5</v>
      </c>
      <c r="CX63" t="s">
        <v>418</v>
      </c>
      <c r="CY63">
        <v>2</v>
      </c>
      <c r="CZ63" t="b">
        <v>1</v>
      </c>
      <c r="DA63">
        <v>1658963409.2</v>
      </c>
      <c r="DB63">
        <v>422.5093</v>
      </c>
      <c r="DC63">
        <v>420.2661</v>
      </c>
      <c r="DD63">
        <v>18.49382</v>
      </c>
      <c r="DE63">
        <v>17.72133</v>
      </c>
      <c r="DF63">
        <v>419.8502</v>
      </c>
      <c r="DG63">
        <v>18.29182</v>
      </c>
      <c r="DH63">
        <v>500.1117</v>
      </c>
      <c r="DI63">
        <v>90.12762999999998</v>
      </c>
      <c r="DJ63">
        <v>0.09998747000000001</v>
      </c>
      <c r="DK63">
        <v>25.58592</v>
      </c>
      <c r="DL63">
        <v>24.99152</v>
      </c>
      <c r="DM63">
        <v>999.9</v>
      </c>
      <c r="DN63">
        <v>0</v>
      </c>
      <c r="DO63">
        <v>0</v>
      </c>
      <c r="DP63">
        <v>9997.999</v>
      </c>
      <c r="DQ63">
        <v>0</v>
      </c>
      <c r="DR63">
        <v>0.661968</v>
      </c>
      <c r="DS63">
        <v>2.243347</v>
      </c>
      <c r="DT63">
        <v>430.4705</v>
      </c>
      <c r="DU63">
        <v>427.8481</v>
      </c>
      <c r="DV63">
        <v>0.7724841</v>
      </c>
      <c r="DW63">
        <v>420.2661</v>
      </c>
      <c r="DX63">
        <v>17.72133</v>
      </c>
      <c r="DY63">
        <v>1.666803</v>
      </c>
      <c r="DZ63">
        <v>1.597182</v>
      </c>
      <c r="EA63">
        <v>14.59067</v>
      </c>
      <c r="EB63">
        <v>13.93164</v>
      </c>
      <c r="EC63">
        <v>0.0100011</v>
      </c>
      <c r="ED63">
        <v>0</v>
      </c>
      <c r="EE63">
        <v>0</v>
      </c>
      <c r="EF63">
        <v>0</v>
      </c>
      <c r="EG63">
        <v>750.75</v>
      </c>
      <c r="EH63">
        <v>0.0100011</v>
      </c>
      <c r="EI63">
        <v>-5.540000000000001</v>
      </c>
      <c r="EJ63">
        <v>-1.5</v>
      </c>
      <c r="EK63">
        <v>34.6246</v>
      </c>
      <c r="EL63">
        <v>40.6061</v>
      </c>
      <c r="EM63">
        <v>37.4935</v>
      </c>
      <c r="EN63">
        <v>41.0062</v>
      </c>
      <c r="EO63">
        <v>37.8183</v>
      </c>
      <c r="EP63">
        <v>0</v>
      </c>
      <c r="EQ63">
        <v>0</v>
      </c>
      <c r="ER63">
        <v>0</v>
      </c>
      <c r="ES63">
        <v>1658963412.3</v>
      </c>
      <c r="ET63">
        <v>0</v>
      </c>
      <c r="EU63">
        <v>751.6096153846154</v>
      </c>
      <c r="EV63">
        <v>-0.1247865047696477</v>
      </c>
      <c r="EW63">
        <v>6.381196580429072</v>
      </c>
      <c r="EX63">
        <v>-4.386538461538461</v>
      </c>
      <c r="EY63">
        <v>15</v>
      </c>
      <c r="EZ63">
        <v>0</v>
      </c>
      <c r="FA63" t="s">
        <v>419</v>
      </c>
      <c r="FB63">
        <v>1655239120</v>
      </c>
      <c r="FC63">
        <v>1655239135</v>
      </c>
      <c r="FD63">
        <v>0</v>
      </c>
      <c r="FE63">
        <v>-0.075</v>
      </c>
      <c r="FF63">
        <v>-0.027</v>
      </c>
      <c r="FG63">
        <v>1.986</v>
      </c>
      <c r="FH63">
        <v>0.139</v>
      </c>
      <c r="FI63">
        <v>420</v>
      </c>
      <c r="FJ63">
        <v>22</v>
      </c>
      <c r="FK63">
        <v>0.12</v>
      </c>
      <c r="FL63">
        <v>0.02</v>
      </c>
      <c r="FM63">
        <v>2.22984725</v>
      </c>
      <c r="FN63">
        <v>-0.004267204502817082</v>
      </c>
      <c r="FO63">
        <v>0.034327101609916</v>
      </c>
      <c r="FP63">
        <v>1</v>
      </c>
      <c r="FQ63">
        <v>751.7176470588236</v>
      </c>
      <c r="FR63">
        <v>-4.126814416656809</v>
      </c>
      <c r="FS63">
        <v>4.035593154757628</v>
      </c>
      <c r="FT63">
        <v>0</v>
      </c>
      <c r="FU63">
        <v>0.7674785</v>
      </c>
      <c r="FV63">
        <v>0.05810039774859194</v>
      </c>
      <c r="FW63">
        <v>0.006172867769521717</v>
      </c>
      <c r="FX63">
        <v>1</v>
      </c>
      <c r="FY63">
        <v>2</v>
      </c>
      <c r="FZ63">
        <v>3</v>
      </c>
      <c r="GA63" t="s">
        <v>420</v>
      </c>
      <c r="GB63">
        <v>2.98099</v>
      </c>
      <c r="GC63">
        <v>2.72827</v>
      </c>
      <c r="GD63">
        <v>0.08615689999999999</v>
      </c>
      <c r="GE63">
        <v>0.0866811</v>
      </c>
      <c r="GF63">
        <v>0.0893878</v>
      </c>
      <c r="GG63">
        <v>0.0873794</v>
      </c>
      <c r="GH63">
        <v>27465.2</v>
      </c>
      <c r="GI63">
        <v>27030.2</v>
      </c>
      <c r="GJ63">
        <v>30578.7</v>
      </c>
      <c r="GK63">
        <v>29835.8</v>
      </c>
      <c r="GL63">
        <v>38421.9</v>
      </c>
      <c r="GM63">
        <v>35854.2</v>
      </c>
      <c r="GN63">
        <v>46770.2</v>
      </c>
      <c r="GO63">
        <v>44373.3</v>
      </c>
      <c r="GP63">
        <v>1.87147</v>
      </c>
      <c r="GQ63">
        <v>1.85653</v>
      </c>
      <c r="GR63">
        <v>0.0496656</v>
      </c>
      <c r="GS63">
        <v>0</v>
      </c>
      <c r="GT63">
        <v>24.1753</v>
      </c>
      <c r="GU63">
        <v>999.9</v>
      </c>
      <c r="GV63">
        <v>46.8</v>
      </c>
      <c r="GW63">
        <v>31.8</v>
      </c>
      <c r="GX63">
        <v>24.5177</v>
      </c>
      <c r="GY63">
        <v>63.0254</v>
      </c>
      <c r="GZ63">
        <v>24.7516</v>
      </c>
      <c r="HA63">
        <v>1</v>
      </c>
      <c r="HB63">
        <v>-0.133331</v>
      </c>
      <c r="HC63">
        <v>-0.378633</v>
      </c>
      <c r="HD63">
        <v>20.2149</v>
      </c>
      <c r="HE63">
        <v>5.23915</v>
      </c>
      <c r="HF63">
        <v>11.968</v>
      </c>
      <c r="HG63">
        <v>4.9727</v>
      </c>
      <c r="HH63">
        <v>3.291</v>
      </c>
      <c r="HI63">
        <v>8988.5</v>
      </c>
      <c r="HJ63">
        <v>9999</v>
      </c>
      <c r="HK63">
        <v>9999</v>
      </c>
      <c r="HL63">
        <v>292.2</v>
      </c>
      <c r="HM63">
        <v>4.9729</v>
      </c>
      <c r="HN63">
        <v>1.87729</v>
      </c>
      <c r="HO63">
        <v>1.87543</v>
      </c>
      <c r="HP63">
        <v>1.8782</v>
      </c>
      <c r="HQ63">
        <v>1.87497</v>
      </c>
      <c r="HR63">
        <v>1.87852</v>
      </c>
      <c r="HS63">
        <v>1.87561</v>
      </c>
      <c r="HT63">
        <v>1.87672</v>
      </c>
      <c r="HU63">
        <v>0</v>
      </c>
      <c r="HV63">
        <v>0</v>
      </c>
      <c r="HW63">
        <v>0</v>
      </c>
      <c r="HX63">
        <v>0</v>
      </c>
      <c r="HY63" t="s">
        <v>421</v>
      </c>
      <c r="HZ63" t="s">
        <v>422</v>
      </c>
      <c r="IA63" t="s">
        <v>423</v>
      </c>
      <c r="IB63" t="s">
        <v>423</v>
      </c>
      <c r="IC63" t="s">
        <v>423</v>
      </c>
      <c r="ID63" t="s">
        <v>423</v>
      </c>
      <c r="IE63">
        <v>0</v>
      </c>
      <c r="IF63">
        <v>100</v>
      </c>
      <c r="IG63">
        <v>100</v>
      </c>
      <c r="IH63">
        <v>2.659</v>
      </c>
      <c r="II63">
        <v>0.202</v>
      </c>
      <c r="IJ63">
        <v>1.541952822118649</v>
      </c>
      <c r="IK63">
        <v>0.003202726084708442</v>
      </c>
      <c r="IL63">
        <v>-1.448271390364826E-06</v>
      </c>
      <c r="IM63">
        <v>3.765748828769889E-10</v>
      </c>
      <c r="IN63">
        <v>-0.02072656761999695</v>
      </c>
      <c r="IO63">
        <v>0.006539777670035186</v>
      </c>
      <c r="IP63">
        <v>0.0002256768223539976</v>
      </c>
      <c r="IQ63">
        <v>4.51151419958819E-06</v>
      </c>
      <c r="IR63">
        <v>-0</v>
      </c>
      <c r="IS63">
        <v>2097</v>
      </c>
      <c r="IT63">
        <v>1</v>
      </c>
      <c r="IU63">
        <v>27</v>
      </c>
      <c r="IV63">
        <v>62071.5</v>
      </c>
      <c r="IW63">
        <v>62071.3</v>
      </c>
      <c r="IX63">
        <v>1.09619</v>
      </c>
      <c r="IY63">
        <v>2.54639</v>
      </c>
      <c r="IZ63">
        <v>1.39893</v>
      </c>
      <c r="JA63">
        <v>2.34375</v>
      </c>
      <c r="JB63">
        <v>1.44897</v>
      </c>
      <c r="JC63">
        <v>2.39746</v>
      </c>
      <c r="JD63">
        <v>36.9556</v>
      </c>
      <c r="JE63">
        <v>24.105</v>
      </c>
      <c r="JF63">
        <v>18</v>
      </c>
      <c r="JG63">
        <v>479.539</v>
      </c>
      <c r="JH63">
        <v>439.927</v>
      </c>
      <c r="JI63">
        <v>25.0001</v>
      </c>
      <c r="JJ63">
        <v>25.3192</v>
      </c>
      <c r="JK63">
        <v>30.0001</v>
      </c>
      <c r="JL63">
        <v>25.168</v>
      </c>
      <c r="JM63">
        <v>25.2522</v>
      </c>
      <c r="JN63">
        <v>22</v>
      </c>
      <c r="JO63">
        <v>32.2215</v>
      </c>
      <c r="JP63">
        <v>0</v>
      </c>
      <c r="JQ63">
        <v>25</v>
      </c>
      <c r="JR63">
        <v>420.242</v>
      </c>
      <c r="JS63">
        <v>17.7328</v>
      </c>
      <c r="JT63">
        <v>101.081</v>
      </c>
      <c r="JU63">
        <v>102.03</v>
      </c>
    </row>
    <row r="64" spans="1:281">
      <c r="A64">
        <v>48</v>
      </c>
      <c r="B64">
        <v>1658963417</v>
      </c>
      <c r="C64">
        <v>1299.900000095367</v>
      </c>
      <c r="D64" t="s">
        <v>522</v>
      </c>
      <c r="E64" t="s">
        <v>523</v>
      </c>
      <c r="F64">
        <v>5</v>
      </c>
      <c r="G64" t="s">
        <v>415</v>
      </c>
      <c r="H64" t="s">
        <v>501</v>
      </c>
      <c r="I64">
        <v>1658963414.5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427.8318639974999</v>
      </c>
      <c r="AK64">
        <v>430.413836363636</v>
      </c>
      <c r="AL64">
        <v>-0.001353970353705371</v>
      </c>
      <c r="AM64">
        <v>65.00489245988959</v>
      </c>
      <c r="AN64">
        <f>(AP64 - AO64 + DI64*1E3/(8.314*(DK64+273.15)) * AR64/DH64 * AQ64) * DH64/(100*CV64) * 1000/(1000 - AP64)</f>
        <v>0</v>
      </c>
      <c r="AO64">
        <v>17.72139554758251</v>
      </c>
      <c r="AP64">
        <v>18.49642363636363</v>
      </c>
      <c r="AQ64">
        <v>2.895749317604145E-05</v>
      </c>
      <c r="AR64">
        <v>81.43349901547869</v>
      </c>
      <c r="AS64">
        <v>9</v>
      </c>
      <c r="AT64">
        <v>2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417</v>
      </c>
      <c r="AY64" t="s">
        <v>417</v>
      </c>
      <c r="AZ64">
        <v>0</v>
      </c>
      <c r="BA64">
        <v>0</v>
      </c>
      <c r="BB64">
        <f>1-AZ64/BA64</f>
        <v>0</v>
      </c>
      <c r="BC64">
        <v>0</v>
      </c>
      <c r="BD64" t="s">
        <v>417</v>
      </c>
      <c r="BE64" t="s">
        <v>417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417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6</v>
      </c>
      <c r="CW64">
        <v>0.5</v>
      </c>
      <c r="CX64" t="s">
        <v>418</v>
      </c>
      <c r="CY64">
        <v>2</v>
      </c>
      <c r="CZ64" t="b">
        <v>1</v>
      </c>
      <c r="DA64">
        <v>1658963414.5</v>
      </c>
      <c r="DB64">
        <v>422.4907777777778</v>
      </c>
      <c r="DC64">
        <v>420.2491111111111</v>
      </c>
      <c r="DD64">
        <v>18.49678888888889</v>
      </c>
      <c r="DE64">
        <v>17.72128888888889</v>
      </c>
      <c r="DF64">
        <v>419.8316666666666</v>
      </c>
      <c r="DG64">
        <v>18.29472222222222</v>
      </c>
      <c r="DH64">
        <v>500.0555555555555</v>
      </c>
      <c r="DI64">
        <v>90.1275</v>
      </c>
      <c r="DJ64">
        <v>0.09998773333333334</v>
      </c>
      <c r="DK64">
        <v>25.59077777777777</v>
      </c>
      <c r="DL64">
        <v>24.99845555555556</v>
      </c>
      <c r="DM64">
        <v>999.9000000000001</v>
      </c>
      <c r="DN64">
        <v>0</v>
      </c>
      <c r="DO64">
        <v>0</v>
      </c>
      <c r="DP64">
        <v>9990.065555555555</v>
      </c>
      <c r="DQ64">
        <v>0</v>
      </c>
      <c r="DR64">
        <v>0.661968</v>
      </c>
      <c r="DS64">
        <v>2.241867777777778</v>
      </c>
      <c r="DT64">
        <v>430.453</v>
      </c>
      <c r="DU64">
        <v>427.8306666666667</v>
      </c>
      <c r="DV64">
        <v>0.7754913333333333</v>
      </c>
      <c r="DW64">
        <v>420.2491111111111</v>
      </c>
      <c r="DX64">
        <v>17.72128888888889</v>
      </c>
      <c r="DY64">
        <v>1.667066666666667</v>
      </c>
      <c r="DZ64">
        <v>1.597175555555556</v>
      </c>
      <c r="EA64">
        <v>14.59314444444444</v>
      </c>
      <c r="EB64">
        <v>13.93157777777778</v>
      </c>
      <c r="EC64">
        <v>0.0100011</v>
      </c>
      <c r="ED64">
        <v>0</v>
      </c>
      <c r="EE64">
        <v>0</v>
      </c>
      <c r="EF64">
        <v>0</v>
      </c>
      <c r="EG64">
        <v>754.0222222222222</v>
      </c>
      <c r="EH64">
        <v>0.0100011</v>
      </c>
      <c r="EI64">
        <v>-3.672222222222222</v>
      </c>
      <c r="EJ64">
        <v>-1.333333333333333</v>
      </c>
      <c r="EK64">
        <v>34.68044444444445</v>
      </c>
      <c r="EL64">
        <v>40.63188888888889</v>
      </c>
      <c r="EM64">
        <v>37.52055555555555</v>
      </c>
      <c r="EN64">
        <v>41.10388888888889</v>
      </c>
      <c r="EO64">
        <v>37.84</v>
      </c>
      <c r="EP64">
        <v>0</v>
      </c>
      <c r="EQ64">
        <v>0</v>
      </c>
      <c r="ER64">
        <v>0</v>
      </c>
      <c r="ES64">
        <v>1658963417.1</v>
      </c>
      <c r="ET64">
        <v>0</v>
      </c>
      <c r="EU64">
        <v>752.0884615384616</v>
      </c>
      <c r="EV64">
        <v>4.711110998498951</v>
      </c>
      <c r="EW64">
        <v>9.50769231153795</v>
      </c>
      <c r="EX64">
        <v>-3.146153846153847</v>
      </c>
      <c r="EY64">
        <v>15</v>
      </c>
      <c r="EZ64">
        <v>0</v>
      </c>
      <c r="FA64" t="s">
        <v>419</v>
      </c>
      <c r="FB64">
        <v>1655239120</v>
      </c>
      <c r="FC64">
        <v>1655239135</v>
      </c>
      <c r="FD64">
        <v>0</v>
      </c>
      <c r="FE64">
        <v>-0.075</v>
      </c>
      <c r="FF64">
        <v>-0.027</v>
      </c>
      <c r="FG64">
        <v>1.986</v>
      </c>
      <c r="FH64">
        <v>0.139</v>
      </c>
      <c r="FI64">
        <v>420</v>
      </c>
      <c r="FJ64">
        <v>22</v>
      </c>
      <c r="FK64">
        <v>0.12</v>
      </c>
      <c r="FL64">
        <v>0.02</v>
      </c>
      <c r="FM64">
        <v>2.228856585365854</v>
      </c>
      <c r="FN64">
        <v>0.02119421602787586</v>
      </c>
      <c r="FO64">
        <v>0.03851629776105588</v>
      </c>
      <c r="FP64">
        <v>1</v>
      </c>
      <c r="FQ64">
        <v>752.035294117647</v>
      </c>
      <c r="FR64">
        <v>3.44079442771351</v>
      </c>
      <c r="FS64">
        <v>3.960699013835899</v>
      </c>
      <c r="FT64">
        <v>0</v>
      </c>
      <c r="FU64">
        <v>0.7713331707317073</v>
      </c>
      <c r="FV64">
        <v>0.03310774912892164</v>
      </c>
      <c r="FW64">
        <v>0.003528245725240797</v>
      </c>
      <c r="FX64">
        <v>1</v>
      </c>
      <c r="FY64">
        <v>2</v>
      </c>
      <c r="FZ64">
        <v>3</v>
      </c>
      <c r="GA64" t="s">
        <v>420</v>
      </c>
      <c r="GB64">
        <v>2.98089</v>
      </c>
      <c r="GC64">
        <v>2.72826</v>
      </c>
      <c r="GD64">
        <v>0.0861532</v>
      </c>
      <c r="GE64">
        <v>0.0866615</v>
      </c>
      <c r="GF64">
        <v>0.08939320000000001</v>
      </c>
      <c r="GG64">
        <v>0.0873853</v>
      </c>
      <c r="GH64">
        <v>27464.9</v>
      </c>
      <c r="GI64">
        <v>27030.3</v>
      </c>
      <c r="GJ64">
        <v>30578.2</v>
      </c>
      <c r="GK64">
        <v>29835.3</v>
      </c>
      <c r="GL64">
        <v>38421.3</v>
      </c>
      <c r="GM64">
        <v>35853.4</v>
      </c>
      <c r="GN64">
        <v>46769.8</v>
      </c>
      <c r="GO64">
        <v>44372.7</v>
      </c>
      <c r="GP64">
        <v>1.87147</v>
      </c>
      <c r="GQ64">
        <v>1.85662</v>
      </c>
      <c r="GR64">
        <v>0.0504926</v>
      </c>
      <c r="GS64">
        <v>0</v>
      </c>
      <c r="GT64">
        <v>24.18</v>
      </c>
      <c r="GU64">
        <v>999.9</v>
      </c>
      <c r="GV64">
        <v>46.8</v>
      </c>
      <c r="GW64">
        <v>31.8</v>
      </c>
      <c r="GX64">
        <v>24.5153</v>
      </c>
      <c r="GY64">
        <v>63.2154</v>
      </c>
      <c r="GZ64">
        <v>25.1002</v>
      </c>
      <c r="HA64">
        <v>1</v>
      </c>
      <c r="HB64">
        <v>-0.133392</v>
      </c>
      <c r="HC64">
        <v>-0.377663</v>
      </c>
      <c r="HD64">
        <v>20.215</v>
      </c>
      <c r="HE64">
        <v>5.2393</v>
      </c>
      <c r="HF64">
        <v>11.968</v>
      </c>
      <c r="HG64">
        <v>4.9729</v>
      </c>
      <c r="HH64">
        <v>3.291</v>
      </c>
      <c r="HI64">
        <v>8988.700000000001</v>
      </c>
      <c r="HJ64">
        <v>9999</v>
      </c>
      <c r="HK64">
        <v>9999</v>
      </c>
      <c r="HL64">
        <v>292.2</v>
      </c>
      <c r="HM64">
        <v>4.9729</v>
      </c>
      <c r="HN64">
        <v>1.8773</v>
      </c>
      <c r="HO64">
        <v>1.87544</v>
      </c>
      <c r="HP64">
        <v>1.87822</v>
      </c>
      <c r="HQ64">
        <v>1.87497</v>
      </c>
      <c r="HR64">
        <v>1.87852</v>
      </c>
      <c r="HS64">
        <v>1.87561</v>
      </c>
      <c r="HT64">
        <v>1.87675</v>
      </c>
      <c r="HU64">
        <v>0</v>
      </c>
      <c r="HV64">
        <v>0</v>
      </c>
      <c r="HW64">
        <v>0</v>
      </c>
      <c r="HX64">
        <v>0</v>
      </c>
      <c r="HY64" t="s">
        <v>421</v>
      </c>
      <c r="HZ64" t="s">
        <v>422</v>
      </c>
      <c r="IA64" t="s">
        <v>423</v>
      </c>
      <c r="IB64" t="s">
        <v>423</v>
      </c>
      <c r="IC64" t="s">
        <v>423</v>
      </c>
      <c r="ID64" t="s">
        <v>423</v>
      </c>
      <c r="IE64">
        <v>0</v>
      </c>
      <c r="IF64">
        <v>100</v>
      </c>
      <c r="IG64">
        <v>100</v>
      </c>
      <c r="IH64">
        <v>2.659</v>
      </c>
      <c r="II64">
        <v>0.2021</v>
      </c>
      <c r="IJ64">
        <v>1.541952822118649</v>
      </c>
      <c r="IK64">
        <v>0.003202726084708442</v>
      </c>
      <c r="IL64">
        <v>-1.448271390364826E-06</v>
      </c>
      <c r="IM64">
        <v>3.765748828769889E-10</v>
      </c>
      <c r="IN64">
        <v>-0.02072656761999695</v>
      </c>
      <c r="IO64">
        <v>0.006539777670035186</v>
      </c>
      <c r="IP64">
        <v>0.0002256768223539976</v>
      </c>
      <c r="IQ64">
        <v>4.51151419958819E-06</v>
      </c>
      <c r="IR64">
        <v>-0</v>
      </c>
      <c r="IS64">
        <v>2097</v>
      </c>
      <c r="IT64">
        <v>1</v>
      </c>
      <c r="IU64">
        <v>27</v>
      </c>
      <c r="IV64">
        <v>62071.6</v>
      </c>
      <c r="IW64">
        <v>62071.4</v>
      </c>
      <c r="IX64">
        <v>1.09741</v>
      </c>
      <c r="IY64">
        <v>2.56226</v>
      </c>
      <c r="IZ64">
        <v>1.39893</v>
      </c>
      <c r="JA64">
        <v>2.34375</v>
      </c>
      <c r="JB64">
        <v>1.44897</v>
      </c>
      <c r="JC64">
        <v>2.34619</v>
      </c>
      <c r="JD64">
        <v>36.9556</v>
      </c>
      <c r="JE64">
        <v>24.0963</v>
      </c>
      <c r="JF64">
        <v>18</v>
      </c>
      <c r="JG64">
        <v>479.539</v>
      </c>
      <c r="JH64">
        <v>439.971</v>
      </c>
      <c r="JI64">
        <v>25.0001</v>
      </c>
      <c r="JJ64">
        <v>25.319</v>
      </c>
      <c r="JK64">
        <v>30</v>
      </c>
      <c r="JL64">
        <v>25.168</v>
      </c>
      <c r="JM64">
        <v>25.2501</v>
      </c>
      <c r="JN64">
        <v>22.0032</v>
      </c>
      <c r="JO64">
        <v>32.2215</v>
      </c>
      <c r="JP64">
        <v>0</v>
      </c>
      <c r="JQ64">
        <v>25</v>
      </c>
      <c r="JR64">
        <v>420.242</v>
      </c>
      <c r="JS64">
        <v>17.7328</v>
      </c>
      <c r="JT64">
        <v>101.08</v>
      </c>
      <c r="JU64">
        <v>102.028</v>
      </c>
    </row>
    <row r="65" spans="1:281">
      <c r="A65">
        <v>49</v>
      </c>
      <c r="B65">
        <v>1658963713</v>
      </c>
      <c r="C65">
        <v>1595.900000095367</v>
      </c>
      <c r="D65" t="s">
        <v>524</v>
      </c>
      <c r="E65" t="s">
        <v>525</v>
      </c>
      <c r="F65">
        <v>5</v>
      </c>
      <c r="G65" t="s">
        <v>415</v>
      </c>
      <c r="H65" t="s">
        <v>526</v>
      </c>
      <c r="I65">
        <v>1658963710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427.5058120503852</v>
      </c>
      <c r="AK65">
        <v>431.3039030303029</v>
      </c>
      <c r="AL65">
        <v>0.002826965564248819</v>
      </c>
      <c r="AM65">
        <v>65.00508255480797</v>
      </c>
      <c r="AN65">
        <f>(AP65 - AO65 + DI65*1E3/(8.314*(DK65+273.15)) * AR65/DH65 * AQ65) * DH65/(100*CV65) * 1000/(1000 - AP65)</f>
        <v>0</v>
      </c>
      <c r="AO65">
        <v>17.00551654407576</v>
      </c>
      <c r="AP65">
        <v>18.40830181818182</v>
      </c>
      <c r="AQ65">
        <v>-5.368381419504347E-05</v>
      </c>
      <c r="AR65">
        <v>81.41153246558731</v>
      </c>
      <c r="AS65">
        <v>7</v>
      </c>
      <c r="AT65">
        <v>1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417</v>
      </c>
      <c r="AY65" t="s">
        <v>417</v>
      </c>
      <c r="AZ65">
        <v>0</v>
      </c>
      <c r="BA65">
        <v>0</v>
      </c>
      <c r="BB65">
        <f>1-AZ65/BA65</f>
        <v>0</v>
      </c>
      <c r="BC65">
        <v>0</v>
      </c>
      <c r="BD65" t="s">
        <v>417</v>
      </c>
      <c r="BE65" t="s">
        <v>417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417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6</v>
      </c>
      <c r="CW65">
        <v>0.5</v>
      </c>
      <c r="CX65" t="s">
        <v>418</v>
      </c>
      <c r="CY65">
        <v>2</v>
      </c>
      <c r="CZ65" t="b">
        <v>1</v>
      </c>
      <c r="DA65">
        <v>1658963710</v>
      </c>
      <c r="DB65">
        <v>423.3329090909091</v>
      </c>
      <c r="DC65">
        <v>420.247909090909</v>
      </c>
      <c r="DD65">
        <v>18.41112727272727</v>
      </c>
      <c r="DE65">
        <v>17.0058</v>
      </c>
      <c r="DF65">
        <v>420.6719090909091</v>
      </c>
      <c r="DG65">
        <v>18.21066363636364</v>
      </c>
      <c r="DH65">
        <v>500.1315454545455</v>
      </c>
      <c r="DI65">
        <v>90.13292727272729</v>
      </c>
      <c r="DJ65">
        <v>0.1000481</v>
      </c>
      <c r="DK65">
        <v>25.52945454545454</v>
      </c>
      <c r="DL65">
        <v>24.92327272727273</v>
      </c>
      <c r="DM65">
        <v>999.9</v>
      </c>
      <c r="DN65">
        <v>0</v>
      </c>
      <c r="DO65">
        <v>0</v>
      </c>
      <c r="DP65">
        <v>10002.10818181818</v>
      </c>
      <c r="DQ65">
        <v>0</v>
      </c>
      <c r="DR65">
        <v>0.7171330000000001</v>
      </c>
      <c r="DS65">
        <v>3.084730909090909</v>
      </c>
      <c r="DT65">
        <v>431.2728181818182</v>
      </c>
      <c r="DU65">
        <v>427.5182727272727</v>
      </c>
      <c r="DV65">
        <v>1.405314545454545</v>
      </c>
      <c r="DW65">
        <v>420.247909090909</v>
      </c>
      <c r="DX65">
        <v>17.0058</v>
      </c>
      <c r="DY65">
        <v>1.65945</v>
      </c>
      <c r="DZ65">
        <v>1.532783636363636</v>
      </c>
      <c r="EA65">
        <v>14.5222</v>
      </c>
      <c r="EB65">
        <v>13.29915454545455</v>
      </c>
      <c r="EC65">
        <v>0.0100011</v>
      </c>
      <c r="ED65">
        <v>0</v>
      </c>
      <c r="EE65">
        <v>0</v>
      </c>
      <c r="EF65">
        <v>0</v>
      </c>
      <c r="EG65">
        <v>771.6636363636363</v>
      </c>
      <c r="EH65">
        <v>0.0100011</v>
      </c>
      <c r="EI65">
        <v>-7.954545454545454</v>
      </c>
      <c r="EJ65">
        <v>-1.727272727272727</v>
      </c>
      <c r="EK65">
        <v>34.27254545454546</v>
      </c>
      <c r="EL65">
        <v>39.72709090909091</v>
      </c>
      <c r="EM65">
        <v>36.92027272727273</v>
      </c>
      <c r="EN65">
        <v>39.53963636363637</v>
      </c>
      <c r="EO65">
        <v>37.25563636363636</v>
      </c>
      <c r="EP65">
        <v>0</v>
      </c>
      <c r="EQ65">
        <v>0</v>
      </c>
      <c r="ER65">
        <v>0</v>
      </c>
      <c r="ES65">
        <v>1658963712.9</v>
      </c>
      <c r="ET65">
        <v>0</v>
      </c>
      <c r="EU65">
        <v>772.3639999999999</v>
      </c>
      <c r="EV65">
        <v>-11.65384607481962</v>
      </c>
      <c r="EW65">
        <v>-10.28846160574306</v>
      </c>
      <c r="EX65">
        <v>-5.526</v>
      </c>
      <c r="EY65">
        <v>15</v>
      </c>
      <c r="EZ65">
        <v>0</v>
      </c>
      <c r="FA65" t="s">
        <v>419</v>
      </c>
      <c r="FB65">
        <v>1655239120</v>
      </c>
      <c r="FC65">
        <v>1655239135</v>
      </c>
      <c r="FD65">
        <v>0</v>
      </c>
      <c r="FE65">
        <v>-0.075</v>
      </c>
      <c r="FF65">
        <v>-0.027</v>
      </c>
      <c r="FG65">
        <v>1.986</v>
      </c>
      <c r="FH65">
        <v>0.139</v>
      </c>
      <c r="FI65">
        <v>420</v>
      </c>
      <c r="FJ65">
        <v>22</v>
      </c>
      <c r="FK65">
        <v>0.12</v>
      </c>
      <c r="FL65">
        <v>0.02</v>
      </c>
      <c r="FM65">
        <v>3.138577560975611</v>
      </c>
      <c r="FN65">
        <v>-0.4214933101045246</v>
      </c>
      <c r="FO65">
        <v>0.04915196990223967</v>
      </c>
      <c r="FP65">
        <v>1</v>
      </c>
      <c r="FQ65">
        <v>772.7823529411766</v>
      </c>
      <c r="FR65">
        <v>-8.409472930052468</v>
      </c>
      <c r="FS65">
        <v>4.287153902219379</v>
      </c>
      <c r="FT65">
        <v>0</v>
      </c>
      <c r="FU65">
        <v>1.409946341463415</v>
      </c>
      <c r="FV65">
        <v>0.004053658536584724</v>
      </c>
      <c r="FW65">
        <v>0.009792468673050257</v>
      </c>
      <c r="FX65">
        <v>1</v>
      </c>
      <c r="FY65">
        <v>2</v>
      </c>
      <c r="FZ65">
        <v>3</v>
      </c>
      <c r="GA65" t="s">
        <v>420</v>
      </c>
      <c r="GB65">
        <v>2.98098</v>
      </c>
      <c r="GC65">
        <v>2.72822</v>
      </c>
      <c r="GD65">
        <v>0.0862964</v>
      </c>
      <c r="GE65">
        <v>0.0866653</v>
      </c>
      <c r="GF65">
        <v>0.0890923</v>
      </c>
      <c r="GG65">
        <v>0.0848627</v>
      </c>
      <c r="GH65">
        <v>27459.9</v>
      </c>
      <c r="GI65">
        <v>27028.7</v>
      </c>
      <c r="GJ65">
        <v>30577.5</v>
      </c>
      <c r="GK65">
        <v>29833.7</v>
      </c>
      <c r="GL65">
        <v>38433.9</v>
      </c>
      <c r="GM65">
        <v>35952.2</v>
      </c>
      <c r="GN65">
        <v>46769.4</v>
      </c>
      <c r="GO65">
        <v>44370.4</v>
      </c>
      <c r="GP65">
        <v>1.87682</v>
      </c>
      <c r="GQ65">
        <v>1.85518</v>
      </c>
      <c r="GR65">
        <v>0.0438765</v>
      </c>
      <c r="GS65">
        <v>0</v>
      </c>
      <c r="GT65">
        <v>24.2008</v>
      </c>
      <c r="GU65">
        <v>999.9</v>
      </c>
      <c r="GV65">
        <v>46.8</v>
      </c>
      <c r="GW65">
        <v>31.8</v>
      </c>
      <c r="GX65">
        <v>24.5189</v>
      </c>
      <c r="GY65">
        <v>63.2254</v>
      </c>
      <c r="GZ65">
        <v>24.7796</v>
      </c>
      <c r="HA65">
        <v>1</v>
      </c>
      <c r="HB65">
        <v>-0.132149</v>
      </c>
      <c r="HC65">
        <v>-0.362342</v>
      </c>
      <c r="HD65">
        <v>20.2148</v>
      </c>
      <c r="HE65">
        <v>5.23556</v>
      </c>
      <c r="HF65">
        <v>11.968</v>
      </c>
      <c r="HG65">
        <v>4.97285</v>
      </c>
      <c r="HH65">
        <v>3.291</v>
      </c>
      <c r="HI65">
        <v>8994.799999999999</v>
      </c>
      <c r="HJ65">
        <v>9999</v>
      </c>
      <c r="HK65">
        <v>9999</v>
      </c>
      <c r="HL65">
        <v>292.2</v>
      </c>
      <c r="HM65">
        <v>4.9729</v>
      </c>
      <c r="HN65">
        <v>1.87729</v>
      </c>
      <c r="HO65">
        <v>1.87545</v>
      </c>
      <c r="HP65">
        <v>1.87823</v>
      </c>
      <c r="HQ65">
        <v>1.87498</v>
      </c>
      <c r="HR65">
        <v>1.87853</v>
      </c>
      <c r="HS65">
        <v>1.87561</v>
      </c>
      <c r="HT65">
        <v>1.87675</v>
      </c>
      <c r="HU65">
        <v>0</v>
      </c>
      <c r="HV65">
        <v>0</v>
      </c>
      <c r="HW65">
        <v>0</v>
      </c>
      <c r="HX65">
        <v>0</v>
      </c>
      <c r="HY65" t="s">
        <v>421</v>
      </c>
      <c r="HZ65" t="s">
        <v>422</v>
      </c>
      <c r="IA65" t="s">
        <v>423</v>
      </c>
      <c r="IB65" t="s">
        <v>423</v>
      </c>
      <c r="IC65" t="s">
        <v>423</v>
      </c>
      <c r="ID65" t="s">
        <v>423</v>
      </c>
      <c r="IE65">
        <v>0</v>
      </c>
      <c r="IF65">
        <v>100</v>
      </c>
      <c r="IG65">
        <v>100</v>
      </c>
      <c r="IH65">
        <v>2.661</v>
      </c>
      <c r="II65">
        <v>0.2003</v>
      </c>
      <c r="IJ65">
        <v>1.541952822118649</v>
      </c>
      <c r="IK65">
        <v>0.003202726084708442</v>
      </c>
      <c r="IL65">
        <v>-1.448271390364826E-06</v>
      </c>
      <c r="IM65">
        <v>3.765748828769889E-10</v>
      </c>
      <c r="IN65">
        <v>-0.02072656761999695</v>
      </c>
      <c r="IO65">
        <v>0.006539777670035186</v>
      </c>
      <c r="IP65">
        <v>0.0002256768223539976</v>
      </c>
      <c r="IQ65">
        <v>4.51151419958819E-06</v>
      </c>
      <c r="IR65">
        <v>-0</v>
      </c>
      <c r="IS65">
        <v>2097</v>
      </c>
      <c r="IT65">
        <v>1</v>
      </c>
      <c r="IU65">
        <v>27</v>
      </c>
      <c r="IV65">
        <v>62076.6</v>
      </c>
      <c r="IW65">
        <v>62076.3</v>
      </c>
      <c r="IX65">
        <v>1.09619</v>
      </c>
      <c r="IY65">
        <v>2.55005</v>
      </c>
      <c r="IZ65">
        <v>1.39893</v>
      </c>
      <c r="JA65">
        <v>2.34375</v>
      </c>
      <c r="JB65">
        <v>1.44897</v>
      </c>
      <c r="JC65">
        <v>2.37427</v>
      </c>
      <c r="JD65">
        <v>36.908</v>
      </c>
      <c r="JE65">
        <v>24.105</v>
      </c>
      <c r="JF65">
        <v>18</v>
      </c>
      <c r="JG65">
        <v>482.389</v>
      </c>
      <c r="JH65">
        <v>439.073</v>
      </c>
      <c r="JI65">
        <v>25.0001</v>
      </c>
      <c r="JJ65">
        <v>25.3256</v>
      </c>
      <c r="JK65">
        <v>30.0001</v>
      </c>
      <c r="JL65">
        <v>25.1658</v>
      </c>
      <c r="JM65">
        <v>25.248</v>
      </c>
      <c r="JN65">
        <v>21.9906</v>
      </c>
      <c r="JO65">
        <v>35.7066</v>
      </c>
      <c r="JP65">
        <v>0</v>
      </c>
      <c r="JQ65">
        <v>25</v>
      </c>
      <c r="JR65">
        <v>420.242</v>
      </c>
      <c r="JS65">
        <v>16.9865</v>
      </c>
      <c r="JT65">
        <v>101.078</v>
      </c>
      <c r="JU65">
        <v>102.023</v>
      </c>
    </row>
    <row r="66" spans="1:281">
      <c r="A66">
        <v>50</v>
      </c>
      <c r="B66">
        <v>1658963718</v>
      </c>
      <c r="C66">
        <v>1600.900000095367</v>
      </c>
      <c r="D66" t="s">
        <v>527</v>
      </c>
      <c r="E66" t="s">
        <v>528</v>
      </c>
      <c r="F66">
        <v>5</v>
      </c>
      <c r="G66" t="s">
        <v>415</v>
      </c>
      <c r="H66" t="s">
        <v>526</v>
      </c>
      <c r="I66">
        <v>1658963715.5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427.529578645423</v>
      </c>
      <c r="AK66">
        <v>431.2686727272726</v>
      </c>
      <c r="AL66">
        <v>-0.001309498622971624</v>
      </c>
      <c r="AM66">
        <v>65.00508255480797</v>
      </c>
      <c r="AN66">
        <f>(AP66 - AO66 + DI66*1E3/(8.314*(DK66+273.15)) * AR66/DH66 * AQ66) * DH66/(100*CV66) * 1000/(1000 - AP66)</f>
        <v>0</v>
      </c>
      <c r="AO66">
        <v>17.00410391890627</v>
      </c>
      <c r="AP66">
        <v>18.40337696969696</v>
      </c>
      <c r="AQ66">
        <v>-4.321760761744461E-05</v>
      </c>
      <c r="AR66">
        <v>81.41153246558731</v>
      </c>
      <c r="AS66">
        <v>7</v>
      </c>
      <c r="AT66">
        <v>1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417</v>
      </c>
      <c r="AY66" t="s">
        <v>417</v>
      </c>
      <c r="AZ66">
        <v>0</v>
      </c>
      <c r="BA66">
        <v>0</v>
      </c>
      <c r="BB66">
        <f>1-AZ66/BA66</f>
        <v>0</v>
      </c>
      <c r="BC66">
        <v>0</v>
      </c>
      <c r="BD66" t="s">
        <v>417</v>
      </c>
      <c r="BE66" t="s">
        <v>417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417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6</v>
      </c>
      <c r="CW66">
        <v>0.5</v>
      </c>
      <c r="CX66" t="s">
        <v>418</v>
      </c>
      <c r="CY66">
        <v>2</v>
      </c>
      <c r="CZ66" t="b">
        <v>1</v>
      </c>
      <c r="DA66">
        <v>1658963715.5</v>
      </c>
      <c r="DB66">
        <v>423.353</v>
      </c>
      <c r="DC66">
        <v>420.26</v>
      </c>
      <c r="DD66">
        <v>18.40517777777778</v>
      </c>
      <c r="DE66">
        <v>17.00378888888889</v>
      </c>
      <c r="DF66">
        <v>420.692</v>
      </c>
      <c r="DG66">
        <v>18.20483333333333</v>
      </c>
      <c r="DH66">
        <v>500.0582222222222</v>
      </c>
      <c r="DI66">
        <v>90.13153333333334</v>
      </c>
      <c r="DJ66">
        <v>0.099954</v>
      </c>
      <c r="DK66">
        <v>25.53128888888888</v>
      </c>
      <c r="DL66">
        <v>24.91878888888889</v>
      </c>
      <c r="DM66">
        <v>999.9000000000001</v>
      </c>
      <c r="DN66">
        <v>0</v>
      </c>
      <c r="DO66">
        <v>0</v>
      </c>
      <c r="DP66">
        <v>10003.47777777778</v>
      </c>
      <c r="DQ66">
        <v>0</v>
      </c>
      <c r="DR66">
        <v>0.717133</v>
      </c>
      <c r="DS66">
        <v>3.092772222222222</v>
      </c>
      <c r="DT66">
        <v>431.2909999999999</v>
      </c>
      <c r="DU66">
        <v>427.53</v>
      </c>
      <c r="DV66">
        <v>1.401391111111111</v>
      </c>
      <c r="DW66">
        <v>420.26</v>
      </c>
      <c r="DX66">
        <v>17.00378888888889</v>
      </c>
      <c r="DY66">
        <v>1.658886666666667</v>
      </c>
      <c r="DZ66">
        <v>1.532577777777778</v>
      </c>
      <c r="EA66">
        <v>14.51696666666667</v>
      </c>
      <c r="EB66">
        <v>13.29708888888889</v>
      </c>
      <c r="EC66">
        <v>0.0100011</v>
      </c>
      <c r="ED66">
        <v>0</v>
      </c>
      <c r="EE66">
        <v>0</v>
      </c>
      <c r="EF66">
        <v>0</v>
      </c>
      <c r="EG66">
        <v>768.5333333333333</v>
      </c>
      <c r="EH66">
        <v>0.0100011</v>
      </c>
      <c r="EI66">
        <v>-4.222222222222222</v>
      </c>
      <c r="EJ66">
        <v>-0.7333333333333333</v>
      </c>
      <c r="EK66">
        <v>34.36766666666666</v>
      </c>
      <c r="EL66">
        <v>39.812</v>
      </c>
      <c r="EM66">
        <v>36.95099999999999</v>
      </c>
      <c r="EN66">
        <v>39.64566666666667</v>
      </c>
      <c r="EO66">
        <v>37.30511111111111</v>
      </c>
      <c r="EP66">
        <v>0</v>
      </c>
      <c r="EQ66">
        <v>0</v>
      </c>
      <c r="ER66">
        <v>0</v>
      </c>
      <c r="ES66">
        <v>1658963718.3</v>
      </c>
      <c r="ET66">
        <v>0</v>
      </c>
      <c r="EU66">
        <v>770.5423076923078</v>
      </c>
      <c r="EV66">
        <v>-32.64957246873091</v>
      </c>
      <c r="EW66">
        <v>26.01367516052378</v>
      </c>
      <c r="EX66">
        <v>-5.984615384615386</v>
      </c>
      <c r="EY66">
        <v>15</v>
      </c>
      <c r="EZ66">
        <v>0</v>
      </c>
      <c r="FA66" t="s">
        <v>419</v>
      </c>
      <c r="FB66">
        <v>1655239120</v>
      </c>
      <c r="FC66">
        <v>1655239135</v>
      </c>
      <c r="FD66">
        <v>0</v>
      </c>
      <c r="FE66">
        <v>-0.075</v>
      </c>
      <c r="FF66">
        <v>-0.027</v>
      </c>
      <c r="FG66">
        <v>1.986</v>
      </c>
      <c r="FH66">
        <v>0.139</v>
      </c>
      <c r="FI66">
        <v>420</v>
      </c>
      <c r="FJ66">
        <v>22</v>
      </c>
      <c r="FK66">
        <v>0.12</v>
      </c>
      <c r="FL66">
        <v>0.02</v>
      </c>
      <c r="FM66">
        <v>3.1111435</v>
      </c>
      <c r="FN66">
        <v>-0.2089731332082556</v>
      </c>
      <c r="FO66">
        <v>0.03416520082993807</v>
      </c>
      <c r="FP66">
        <v>1</v>
      </c>
      <c r="FQ66">
        <v>771.2441176470588</v>
      </c>
      <c r="FR66">
        <v>-14.76088617474129</v>
      </c>
      <c r="FS66">
        <v>4.645170874870738</v>
      </c>
      <c r="FT66">
        <v>0</v>
      </c>
      <c r="FU66">
        <v>1.409015</v>
      </c>
      <c r="FV66">
        <v>-0.07022161350844572</v>
      </c>
      <c r="FW66">
        <v>0.007000476055240815</v>
      </c>
      <c r="FX66">
        <v>1</v>
      </c>
      <c r="FY66">
        <v>2</v>
      </c>
      <c r="FZ66">
        <v>3</v>
      </c>
      <c r="GA66" t="s">
        <v>420</v>
      </c>
      <c r="GB66">
        <v>2.98112</v>
      </c>
      <c r="GC66">
        <v>2.72839</v>
      </c>
      <c r="GD66">
        <v>0.0862917</v>
      </c>
      <c r="GE66">
        <v>0.08666699999999999</v>
      </c>
      <c r="GF66">
        <v>0.0890784</v>
      </c>
      <c r="GG66">
        <v>0.0848539</v>
      </c>
      <c r="GH66">
        <v>27459.3</v>
      </c>
      <c r="GI66">
        <v>27028.6</v>
      </c>
      <c r="GJ66">
        <v>30576.7</v>
      </c>
      <c r="GK66">
        <v>29833.6</v>
      </c>
      <c r="GL66">
        <v>38433.1</v>
      </c>
      <c r="GM66">
        <v>35952.4</v>
      </c>
      <c r="GN66">
        <v>46767.7</v>
      </c>
      <c r="GO66">
        <v>44370.3</v>
      </c>
      <c r="GP66">
        <v>1.87643</v>
      </c>
      <c r="GQ66">
        <v>1.85527</v>
      </c>
      <c r="GR66">
        <v>0.0433102</v>
      </c>
      <c r="GS66">
        <v>0</v>
      </c>
      <c r="GT66">
        <v>24.2028</v>
      </c>
      <c r="GU66">
        <v>999.9</v>
      </c>
      <c r="GV66">
        <v>46.8</v>
      </c>
      <c r="GW66">
        <v>31.7</v>
      </c>
      <c r="GX66">
        <v>24.3766</v>
      </c>
      <c r="GY66">
        <v>63.2954</v>
      </c>
      <c r="GZ66">
        <v>25.1042</v>
      </c>
      <c r="HA66">
        <v>1</v>
      </c>
      <c r="HB66">
        <v>-0.132165</v>
      </c>
      <c r="HC66">
        <v>-0.362802</v>
      </c>
      <c r="HD66">
        <v>20.2146</v>
      </c>
      <c r="HE66">
        <v>5.23556</v>
      </c>
      <c r="HF66">
        <v>11.968</v>
      </c>
      <c r="HG66">
        <v>4.9727</v>
      </c>
      <c r="HH66">
        <v>3.291</v>
      </c>
      <c r="HI66">
        <v>8994.799999999999</v>
      </c>
      <c r="HJ66">
        <v>9999</v>
      </c>
      <c r="HK66">
        <v>9999</v>
      </c>
      <c r="HL66">
        <v>292.2</v>
      </c>
      <c r="HM66">
        <v>4.97289</v>
      </c>
      <c r="HN66">
        <v>1.87729</v>
      </c>
      <c r="HO66">
        <v>1.87545</v>
      </c>
      <c r="HP66">
        <v>1.87822</v>
      </c>
      <c r="HQ66">
        <v>1.87498</v>
      </c>
      <c r="HR66">
        <v>1.87851</v>
      </c>
      <c r="HS66">
        <v>1.87561</v>
      </c>
      <c r="HT66">
        <v>1.87672</v>
      </c>
      <c r="HU66">
        <v>0</v>
      </c>
      <c r="HV66">
        <v>0</v>
      </c>
      <c r="HW66">
        <v>0</v>
      </c>
      <c r="HX66">
        <v>0</v>
      </c>
      <c r="HY66" t="s">
        <v>421</v>
      </c>
      <c r="HZ66" t="s">
        <v>422</v>
      </c>
      <c r="IA66" t="s">
        <v>423</v>
      </c>
      <c r="IB66" t="s">
        <v>423</v>
      </c>
      <c r="IC66" t="s">
        <v>423</v>
      </c>
      <c r="ID66" t="s">
        <v>423</v>
      </c>
      <c r="IE66">
        <v>0</v>
      </c>
      <c r="IF66">
        <v>100</v>
      </c>
      <c r="IG66">
        <v>100</v>
      </c>
      <c r="IH66">
        <v>2.661</v>
      </c>
      <c r="II66">
        <v>0.2003</v>
      </c>
      <c r="IJ66">
        <v>1.541952822118649</v>
      </c>
      <c r="IK66">
        <v>0.003202726084708442</v>
      </c>
      <c r="IL66">
        <v>-1.448271390364826E-06</v>
      </c>
      <c r="IM66">
        <v>3.765748828769889E-10</v>
      </c>
      <c r="IN66">
        <v>-0.02072656761999695</v>
      </c>
      <c r="IO66">
        <v>0.006539777670035186</v>
      </c>
      <c r="IP66">
        <v>0.0002256768223539976</v>
      </c>
      <c r="IQ66">
        <v>4.51151419958819E-06</v>
      </c>
      <c r="IR66">
        <v>-0</v>
      </c>
      <c r="IS66">
        <v>2097</v>
      </c>
      <c r="IT66">
        <v>1</v>
      </c>
      <c r="IU66">
        <v>27</v>
      </c>
      <c r="IV66">
        <v>62076.6</v>
      </c>
      <c r="IW66">
        <v>62076.4</v>
      </c>
      <c r="IX66">
        <v>1.09741</v>
      </c>
      <c r="IY66">
        <v>2.55615</v>
      </c>
      <c r="IZ66">
        <v>1.39893</v>
      </c>
      <c r="JA66">
        <v>2.34375</v>
      </c>
      <c r="JB66">
        <v>1.44897</v>
      </c>
      <c r="JC66">
        <v>2.38281</v>
      </c>
      <c r="JD66">
        <v>36.908</v>
      </c>
      <c r="JE66">
        <v>24.0963</v>
      </c>
      <c r="JF66">
        <v>18</v>
      </c>
      <c r="JG66">
        <v>482.174</v>
      </c>
      <c r="JH66">
        <v>439.134</v>
      </c>
      <c r="JI66">
        <v>24.9999</v>
      </c>
      <c r="JJ66">
        <v>25.3256</v>
      </c>
      <c r="JK66">
        <v>30.0001</v>
      </c>
      <c r="JL66">
        <v>25.1658</v>
      </c>
      <c r="JM66">
        <v>25.248</v>
      </c>
      <c r="JN66">
        <v>21.9904</v>
      </c>
      <c r="JO66">
        <v>35.7066</v>
      </c>
      <c r="JP66">
        <v>0</v>
      </c>
      <c r="JQ66">
        <v>25</v>
      </c>
      <c r="JR66">
        <v>420.242</v>
      </c>
      <c r="JS66">
        <v>16.9865</v>
      </c>
      <c r="JT66">
        <v>101.075</v>
      </c>
      <c r="JU66">
        <v>102.023</v>
      </c>
    </row>
    <row r="67" spans="1:281">
      <c r="A67">
        <v>51</v>
      </c>
      <c r="B67">
        <v>1658963723</v>
      </c>
      <c r="C67">
        <v>1605.900000095367</v>
      </c>
      <c r="D67" t="s">
        <v>529</v>
      </c>
      <c r="E67" t="s">
        <v>530</v>
      </c>
      <c r="F67">
        <v>5</v>
      </c>
      <c r="G67" t="s">
        <v>415</v>
      </c>
      <c r="H67" t="s">
        <v>526</v>
      </c>
      <c r="I67">
        <v>1658963720.2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427.4663058296211</v>
      </c>
      <c r="AK67">
        <v>431.2417696969694</v>
      </c>
      <c r="AL67">
        <v>-0.0005680132149795953</v>
      </c>
      <c r="AM67">
        <v>65.00508255480797</v>
      </c>
      <c r="AN67">
        <f>(AP67 - AO67 + DI67*1E3/(8.314*(DK67+273.15)) * AR67/DH67 * AQ67) * DH67/(100*CV67) * 1000/(1000 - AP67)</f>
        <v>0</v>
      </c>
      <c r="AO67">
        <v>17.00310550242887</v>
      </c>
      <c r="AP67">
        <v>18.40027272727272</v>
      </c>
      <c r="AQ67">
        <v>-2.454990827657093E-05</v>
      </c>
      <c r="AR67">
        <v>81.41153246558731</v>
      </c>
      <c r="AS67">
        <v>7</v>
      </c>
      <c r="AT67">
        <v>1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417</v>
      </c>
      <c r="AY67" t="s">
        <v>417</v>
      </c>
      <c r="AZ67">
        <v>0</v>
      </c>
      <c r="BA67">
        <v>0</v>
      </c>
      <c r="BB67">
        <f>1-AZ67/BA67</f>
        <v>0</v>
      </c>
      <c r="BC67">
        <v>0</v>
      </c>
      <c r="BD67" t="s">
        <v>417</v>
      </c>
      <c r="BE67" t="s">
        <v>417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417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6</v>
      </c>
      <c r="CW67">
        <v>0.5</v>
      </c>
      <c r="CX67" t="s">
        <v>418</v>
      </c>
      <c r="CY67">
        <v>2</v>
      </c>
      <c r="CZ67" t="b">
        <v>1</v>
      </c>
      <c r="DA67">
        <v>1658963720.2</v>
      </c>
      <c r="DB67">
        <v>423.32</v>
      </c>
      <c r="DC67">
        <v>420.2195</v>
      </c>
      <c r="DD67">
        <v>18.4022</v>
      </c>
      <c r="DE67">
        <v>17.00307</v>
      </c>
      <c r="DF67">
        <v>420.659</v>
      </c>
      <c r="DG67">
        <v>18.20191</v>
      </c>
      <c r="DH67">
        <v>500.0514999999999</v>
      </c>
      <c r="DI67">
        <v>90.13298999999998</v>
      </c>
      <c r="DJ67">
        <v>0.09991235</v>
      </c>
      <c r="DK67">
        <v>25.53414</v>
      </c>
      <c r="DL67">
        <v>24.92547</v>
      </c>
      <c r="DM67">
        <v>999.9</v>
      </c>
      <c r="DN67">
        <v>0</v>
      </c>
      <c r="DO67">
        <v>0</v>
      </c>
      <c r="DP67">
        <v>10011.695</v>
      </c>
      <c r="DQ67">
        <v>0</v>
      </c>
      <c r="DR67">
        <v>0.7171330000000001</v>
      </c>
      <c r="DS67">
        <v>3.100247</v>
      </c>
      <c r="DT67">
        <v>431.2559</v>
      </c>
      <c r="DU67">
        <v>427.4883</v>
      </c>
      <c r="DV67">
        <v>1.399131</v>
      </c>
      <c r="DW67">
        <v>420.2195</v>
      </c>
      <c r="DX67">
        <v>17.00307</v>
      </c>
      <c r="DY67">
        <v>1.658645</v>
      </c>
      <c r="DZ67">
        <v>1.532536</v>
      </c>
      <c r="EA67">
        <v>14.51472</v>
      </c>
      <c r="EB67">
        <v>13.2967</v>
      </c>
      <c r="EC67">
        <v>0.0100011</v>
      </c>
      <c r="ED67">
        <v>0</v>
      </c>
      <c r="EE67">
        <v>0</v>
      </c>
      <c r="EF67">
        <v>0</v>
      </c>
      <c r="EG67">
        <v>767.885</v>
      </c>
      <c r="EH67">
        <v>0.0100011</v>
      </c>
      <c r="EI67">
        <v>-4.4</v>
      </c>
      <c r="EJ67">
        <v>-1.56</v>
      </c>
      <c r="EK67">
        <v>34.356</v>
      </c>
      <c r="EL67">
        <v>39.8435</v>
      </c>
      <c r="EM67">
        <v>36.9997</v>
      </c>
      <c r="EN67">
        <v>39.7499</v>
      </c>
      <c r="EO67">
        <v>37.32469999999999</v>
      </c>
      <c r="EP67">
        <v>0</v>
      </c>
      <c r="EQ67">
        <v>0</v>
      </c>
      <c r="ER67">
        <v>0</v>
      </c>
      <c r="ES67">
        <v>1658963723.1</v>
      </c>
      <c r="ET67">
        <v>0</v>
      </c>
      <c r="EU67">
        <v>768.8288461538461</v>
      </c>
      <c r="EV67">
        <v>-18.09743566835031</v>
      </c>
      <c r="EW67">
        <v>21.08034178000023</v>
      </c>
      <c r="EX67">
        <v>-4.857692307692307</v>
      </c>
      <c r="EY67">
        <v>15</v>
      </c>
      <c r="EZ67">
        <v>0</v>
      </c>
      <c r="FA67" t="s">
        <v>419</v>
      </c>
      <c r="FB67">
        <v>1655239120</v>
      </c>
      <c r="FC67">
        <v>1655239135</v>
      </c>
      <c r="FD67">
        <v>0</v>
      </c>
      <c r="FE67">
        <v>-0.075</v>
      </c>
      <c r="FF67">
        <v>-0.027</v>
      </c>
      <c r="FG67">
        <v>1.986</v>
      </c>
      <c r="FH67">
        <v>0.139</v>
      </c>
      <c r="FI67">
        <v>420</v>
      </c>
      <c r="FJ67">
        <v>22</v>
      </c>
      <c r="FK67">
        <v>0.12</v>
      </c>
      <c r="FL67">
        <v>0.02</v>
      </c>
      <c r="FM67">
        <v>3.104883170731707</v>
      </c>
      <c r="FN67">
        <v>-0.1084822996515694</v>
      </c>
      <c r="FO67">
        <v>0.0321292490737649</v>
      </c>
      <c r="FP67">
        <v>1</v>
      </c>
      <c r="FQ67">
        <v>770.1941176470589</v>
      </c>
      <c r="FR67">
        <v>-24.73643992415268</v>
      </c>
      <c r="FS67">
        <v>5.091122098462508</v>
      </c>
      <c r="FT67">
        <v>0</v>
      </c>
      <c r="FU67">
        <v>1.404699024390244</v>
      </c>
      <c r="FV67">
        <v>-0.04681191637630958</v>
      </c>
      <c r="FW67">
        <v>0.004752434962477224</v>
      </c>
      <c r="FX67">
        <v>1</v>
      </c>
      <c r="FY67">
        <v>2</v>
      </c>
      <c r="FZ67">
        <v>3</v>
      </c>
      <c r="GA67" t="s">
        <v>420</v>
      </c>
      <c r="GB67">
        <v>2.98086</v>
      </c>
      <c r="GC67">
        <v>2.7284</v>
      </c>
      <c r="GD67">
        <v>0.08628959999999999</v>
      </c>
      <c r="GE67">
        <v>0.0866682</v>
      </c>
      <c r="GF67">
        <v>0.0890687</v>
      </c>
      <c r="GG67">
        <v>0.08485860000000001</v>
      </c>
      <c r="GH67">
        <v>27459.6</v>
      </c>
      <c r="GI67">
        <v>27028.6</v>
      </c>
      <c r="GJ67">
        <v>30576.9</v>
      </c>
      <c r="GK67">
        <v>29833.6</v>
      </c>
      <c r="GL67">
        <v>38433.8</v>
      </c>
      <c r="GM67">
        <v>35952.4</v>
      </c>
      <c r="GN67">
        <v>46768.1</v>
      </c>
      <c r="GO67">
        <v>44370.5</v>
      </c>
      <c r="GP67">
        <v>1.87665</v>
      </c>
      <c r="GQ67">
        <v>1.85522</v>
      </c>
      <c r="GR67">
        <v>0.0449792</v>
      </c>
      <c r="GS67">
        <v>0</v>
      </c>
      <c r="GT67">
        <v>24.2038</v>
      </c>
      <c r="GU67">
        <v>999.9</v>
      </c>
      <c r="GV67">
        <v>46.8</v>
      </c>
      <c r="GW67">
        <v>31.8</v>
      </c>
      <c r="GX67">
        <v>24.5125</v>
      </c>
      <c r="GY67">
        <v>63.0054</v>
      </c>
      <c r="GZ67">
        <v>25.4006</v>
      </c>
      <c r="HA67">
        <v>1</v>
      </c>
      <c r="HB67">
        <v>-0.132213</v>
      </c>
      <c r="HC67">
        <v>-0.362209</v>
      </c>
      <c r="HD67">
        <v>20.2146</v>
      </c>
      <c r="HE67">
        <v>5.23571</v>
      </c>
      <c r="HF67">
        <v>11.968</v>
      </c>
      <c r="HG67">
        <v>4.97265</v>
      </c>
      <c r="HH67">
        <v>3.291</v>
      </c>
      <c r="HI67">
        <v>8995</v>
      </c>
      <c r="HJ67">
        <v>9999</v>
      </c>
      <c r="HK67">
        <v>9999</v>
      </c>
      <c r="HL67">
        <v>292.3</v>
      </c>
      <c r="HM67">
        <v>4.9729</v>
      </c>
      <c r="HN67">
        <v>1.87729</v>
      </c>
      <c r="HO67">
        <v>1.87542</v>
      </c>
      <c r="HP67">
        <v>1.8782</v>
      </c>
      <c r="HQ67">
        <v>1.87494</v>
      </c>
      <c r="HR67">
        <v>1.87851</v>
      </c>
      <c r="HS67">
        <v>1.8756</v>
      </c>
      <c r="HT67">
        <v>1.87669</v>
      </c>
      <c r="HU67">
        <v>0</v>
      </c>
      <c r="HV67">
        <v>0</v>
      </c>
      <c r="HW67">
        <v>0</v>
      </c>
      <c r="HX67">
        <v>0</v>
      </c>
      <c r="HY67" t="s">
        <v>421</v>
      </c>
      <c r="HZ67" t="s">
        <v>422</v>
      </c>
      <c r="IA67" t="s">
        <v>423</v>
      </c>
      <c r="IB67" t="s">
        <v>423</v>
      </c>
      <c r="IC67" t="s">
        <v>423</v>
      </c>
      <c r="ID67" t="s">
        <v>423</v>
      </c>
      <c r="IE67">
        <v>0</v>
      </c>
      <c r="IF67">
        <v>100</v>
      </c>
      <c r="IG67">
        <v>100</v>
      </c>
      <c r="IH67">
        <v>2.661</v>
      </c>
      <c r="II67">
        <v>0.2003</v>
      </c>
      <c r="IJ67">
        <v>1.541952822118649</v>
      </c>
      <c r="IK67">
        <v>0.003202726084708442</v>
      </c>
      <c r="IL67">
        <v>-1.448271390364826E-06</v>
      </c>
      <c r="IM67">
        <v>3.765748828769889E-10</v>
      </c>
      <c r="IN67">
        <v>-0.02072656761999695</v>
      </c>
      <c r="IO67">
        <v>0.006539777670035186</v>
      </c>
      <c r="IP67">
        <v>0.0002256768223539976</v>
      </c>
      <c r="IQ67">
        <v>4.51151419958819E-06</v>
      </c>
      <c r="IR67">
        <v>-0</v>
      </c>
      <c r="IS67">
        <v>2097</v>
      </c>
      <c r="IT67">
        <v>1</v>
      </c>
      <c r="IU67">
        <v>27</v>
      </c>
      <c r="IV67">
        <v>62076.7</v>
      </c>
      <c r="IW67">
        <v>62076.5</v>
      </c>
      <c r="IX67">
        <v>1.09741</v>
      </c>
      <c r="IY67">
        <v>2.54517</v>
      </c>
      <c r="IZ67">
        <v>1.39893</v>
      </c>
      <c r="JA67">
        <v>2.34375</v>
      </c>
      <c r="JB67">
        <v>1.44897</v>
      </c>
      <c r="JC67">
        <v>2.47192</v>
      </c>
      <c r="JD67">
        <v>36.908</v>
      </c>
      <c r="JE67">
        <v>24.105</v>
      </c>
      <c r="JF67">
        <v>18</v>
      </c>
      <c r="JG67">
        <v>482.295</v>
      </c>
      <c r="JH67">
        <v>439.103</v>
      </c>
      <c r="JI67">
        <v>24.9999</v>
      </c>
      <c r="JJ67">
        <v>25.3256</v>
      </c>
      <c r="JK67">
        <v>30.0001</v>
      </c>
      <c r="JL67">
        <v>25.1658</v>
      </c>
      <c r="JM67">
        <v>25.248</v>
      </c>
      <c r="JN67">
        <v>21.9908</v>
      </c>
      <c r="JO67">
        <v>35.7066</v>
      </c>
      <c r="JP67">
        <v>0</v>
      </c>
      <c r="JQ67">
        <v>25</v>
      </c>
      <c r="JR67">
        <v>420.242</v>
      </c>
      <c r="JS67">
        <v>16.9865</v>
      </c>
      <c r="JT67">
        <v>101.076</v>
      </c>
      <c r="JU67">
        <v>102.023</v>
      </c>
    </row>
    <row r="68" spans="1:281">
      <c r="A68">
        <v>52</v>
      </c>
      <c r="B68">
        <v>1658963728</v>
      </c>
      <c r="C68">
        <v>1610.900000095367</v>
      </c>
      <c r="D68" t="s">
        <v>531</v>
      </c>
      <c r="E68" t="s">
        <v>532</v>
      </c>
      <c r="F68">
        <v>5</v>
      </c>
      <c r="G68" t="s">
        <v>415</v>
      </c>
      <c r="H68" t="s">
        <v>526</v>
      </c>
      <c r="I68">
        <v>1658963725.5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427.5133700866153</v>
      </c>
      <c r="AK68">
        <v>431.1437454545455</v>
      </c>
      <c r="AL68">
        <v>-0.02187063084871365</v>
      </c>
      <c r="AM68">
        <v>65.00508255480797</v>
      </c>
      <c r="AN68">
        <f>(AP68 - AO68 + DI68*1E3/(8.314*(DK68+273.15)) * AR68/DH68 * AQ68) * DH68/(100*CV68) * 1000/(1000 - AP68)</f>
        <v>0</v>
      </c>
      <c r="AO68">
        <v>17.00245065362416</v>
      </c>
      <c r="AP68">
        <v>18.3994406060606</v>
      </c>
      <c r="AQ68">
        <v>2.409901679212501E-06</v>
      </c>
      <c r="AR68">
        <v>81.41153246558731</v>
      </c>
      <c r="AS68">
        <v>7</v>
      </c>
      <c r="AT68">
        <v>1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417</v>
      </c>
      <c r="AY68" t="s">
        <v>417</v>
      </c>
      <c r="AZ68">
        <v>0</v>
      </c>
      <c r="BA68">
        <v>0</v>
      </c>
      <c r="BB68">
        <f>1-AZ68/BA68</f>
        <v>0</v>
      </c>
      <c r="BC68">
        <v>0</v>
      </c>
      <c r="BD68" t="s">
        <v>417</v>
      </c>
      <c r="BE68" t="s">
        <v>417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417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6</v>
      </c>
      <c r="CW68">
        <v>0.5</v>
      </c>
      <c r="CX68" t="s">
        <v>418</v>
      </c>
      <c r="CY68">
        <v>2</v>
      </c>
      <c r="CZ68" t="b">
        <v>1</v>
      </c>
      <c r="DA68">
        <v>1658963725.5</v>
      </c>
      <c r="DB68">
        <v>423.256</v>
      </c>
      <c r="DC68">
        <v>420.2414444444445</v>
      </c>
      <c r="DD68">
        <v>18.40016666666666</v>
      </c>
      <c r="DE68">
        <v>17.00196666666666</v>
      </c>
      <c r="DF68">
        <v>420.5953333333334</v>
      </c>
      <c r="DG68">
        <v>18.19991111111111</v>
      </c>
      <c r="DH68">
        <v>500.114888888889</v>
      </c>
      <c r="DI68">
        <v>90.13339999999999</v>
      </c>
      <c r="DJ68">
        <v>0.1000302222222222</v>
      </c>
      <c r="DK68">
        <v>25.53797777777778</v>
      </c>
      <c r="DL68">
        <v>24.94206666666667</v>
      </c>
      <c r="DM68">
        <v>999.9000000000001</v>
      </c>
      <c r="DN68">
        <v>0</v>
      </c>
      <c r="DO68">
        <v>0</v>
      </c>
      <c r="DP68">
        <v>9986.939999999999</v>
      </c>
      <c r="DQ68">
        <v>0</v>
      </c>
      <c r="DR68">
        <v>0.717133</v>
      </c>
      <c r="DS68">
        <v>3.014754444444444</v>
      </c>
      <c r="DT68">
        <v>431.19</v>
      </c>
      <c r="DU68">
        <v>427.509888888889</v>
      </c>
      <c r="DV68">
        <v>1.398197777777777</v>
      </c>
      <c r="DW68">
        <v>420.2414444444445</v>
      </c>
      <c r="DX68">
        <v>17.00196666666666</v>
      </c>
      <c r="DY68">
        <v>1.658467777777778</v>
      </c>
      <c r="DZ68">
        <v>1.532445555555555</v>
      </c>
      <c r="EA68">
        <v>14.51305555555556</v>
      </c>
      <c r="EB68">
        <v>13.29575555555556</v>
      </c>
      <c r="EC68">
        <v>0.0100011</v>
      </c>
      <c r="ED68">
        <v>0</v>
      </c>
      <c r="EE68">
        <v>0</v>
      </c>
      <c r="EF68">
        <v>0</v>
      </c>
      <c r="EG68">
        <v>765.9055555555556</v>
      </c>
      <c r="EH68">
        <v>0.0100011</v>
      </c>
      <c r="EI68">
        <v>-5.816666666666667</v>
      </c>
      <c r="EJ68">
        <v>-1.511111111111111</v>
      </c>
      <c r="EK68">
        <v>34.35400000000001</v>
      </c>
      <c r="EL68">
        <v>39.92322222222222</v>
      </c>
      <c r="EM68">
        <v>36.986</v>
      </c>
      <c r="EN68">
        <v>39.847</v>
      </c>
      <c r="EO68">
        <v>37.361</v>
      </c>
      <c r="EP68">
        <v>0</v>
      </c>
      <c r="EQ68">
        <v>0</v>
      </c>
      <c r="ER68">
        <v>0</v>
      </c>
      <c r="ES68">
        <v>1658963727.9</v>
      </c>
      <c r="ET68">
        <v>0</v>
      </c>
      <c r="EU68">
        <v>767.4980769230771</v>
      </c>
      <c r="EV68">
        <v>-10.35042711321008</v>
      </c>
      <c r="EW68">
        <v>-19.25982931782065</v>
      </c>
      <c r="EX68">
        <v>-4.886538461538461</v>
      </c>
      <c r="EY68">
        <v>15</v>
      </c>
      <c r="EZ68">
        <v>0</v>
      </c>
      <c r="FA68" t="s">
        <v>419</v>
      </c>
      <c r="FB68">
        <v>1655239120</v>
      </c>
      <c r="FC68">
        <v>1655239135</v>
      </c>
      <c r="FD68">
        <v>0</v>
      </c>
      <c r="FE68">
        <v>-0.075</v>
      </c>
      <c r="FF68">
        <v>-0.027</v>
      </c>
      <c r="FG68">
        <v>1.986</v>
      </c>
      <c r="FH68">
        <v>0.139</v>
      </c>
      <c r="FI68">
        <v>420</v>
      </c>
      <c r="FJ68">
        <v>22</v>
      </c>
      <c r="FK68">
        <v>0.12</v>
      </c>
      <c r="FL68">
        <v>0.02</v>
      </c>
      <c r="FM68">
        <v>3.077082195121951</v>
      </c>
      <c r="FN68">
        <v>-0.1707062717770013</v>
      </c>
      <c r="FO68">
        <v>0.03713879691972874</v>
      </c>
      <c r="FP68">
        <v>1</v>
      </c>
      <c r="FQ68">
        <v>768.4823529411765</v>
      </c>
      <c r="FR68">
        <v>-19.07104644451225</v>
      </c>
      <c r="FS68">
        <v>4.58154678403005</v>
      </c>
      <c r="FT68">
        <v>0</v>
      </c>
      <c r="FU68">
        <v>1.401358292682927</v>
      </c>
      <c r="FV68">
        <v>-0.03049108013937346</v>
      </c>
      <c r="FW68">
        <v>0.003154648836271711</v>
      </c>
      <c r="FX68">
        <v>1</v>
      </c>
      <c r="FY68">
        <v>2</v>
      </c>
      <c r="FZ68">
        <v>3</v>
      </c>
      <c r="GA68" t="s">
        <v>420</v>
      </c>
      <c r="GB68">
        <v>2.981</v>
      </c>
      <c r="GC68">
        <v>2.72813</v>
      </c>
      <c r="GD68">
        <v>0.08627659999999999</v>
      </c>
      <c r="GE68">
        <v>0.0866633</v>
      </c>
      <c r="GF68">
        <v>0.0890644</v>
      </c>
      <c r="GG68">
        <v>0.08484659999999999</v>
      </c>
      <c r="GH68">
        <v>27459.4</v>
      </c>
      <c r="GI68">
        <v>27029.1</v>
      </c>
      <c r="GJ68">
        <v>30576.3</v>
      </c>
      <c r="GK68">
        <v>29834</v>
      </c>
      <c r="GL68">
        <v>38433.3</v>
      </c>
      <c r="GM68">
        <v>35953.2</v>
      </c>
      <c r="GN68">
        <v>46767.3</v>
      </c>
      <c r="GO68">
        <v>44371</v>
      </c>
      <c r="GP68">
        <v>1.87678</v>
      </c>
      <c r="GQ68">
        <v>1.85535</v>
      </c>
      <c r="GR68">
        <v>0.0445619</v>
      </c>
      <c r="GS68">
        <v>0</v>
      </c>
      <c r="GT68">
        <v>24.2052</v>
      </c>
      <c r="GU68">
        <v>999.9</v>
      </c>
      <c r="GV68">
        <v>46.8</v>
      </c>
      <c r="GW68">
        <v>31.8</v>
      </c>
      <c r="GX68">
        <v>24.5148</v>
      </c>
      <c r="GY68">
        <v>63.2554</v>
      </c>
      <c r="GZ68">
        <v>24.8678</v>
      </c>
      <c r="HA68">
        <v>1</v>
      </c>
      <c r="HB68">
        <v>-0.132149</v>
      </c>
      <c r="HC68">
        <v>-0.36201</v>
      </c>
      <c r="HD68">
        <v>20.2147</v>
      </c>
      <c r="HE68">
        <v>5.23586</v>
      </c>
      <c r="HF68">
        <v>11.968</v>
      </c>
      <c r="HG68">
        <v>4.9725</v>
      </c>
      <c r="HH68">
        <v>3.291</v>
      </c>
      <c r="HI68">
        <v>8995</v>
      </c>
      <c r="HJ68">
        <v>9999</v>
      </c>
      <c r="HK68">
        <v>9999</v>
      </c>
      <c r="HL68">
        <v>292.3</v>
      </c>
      <c r="HM68">
        <v>4.9729</v>
      </c>
      <c r="HN68">
        <v>1.87729</v>
      </c>
      <c r="HO68">
        <v>1.87542</v>
      </c>
      <c r="HP68">
        <v>1.8782</v>
      </c>
      <c r="HQ68">
        <v>1.87497</v>
      </c>
      <c r="HR68">
        <v>1.87851</v>
      </c>
      <c r="HS68">
        <v>1.87561</v>
      </c>
      <c r="HT68">
        <v>1.87671</v>
      </c>
      <c r="HU68">
        <v>0</v>
      </c>
      <c r="HV68">
        <v>0</v>
      </c>
      <c r="HW68">
        <v>0</v>
      </c>
      <c r="HX68">
        <v>0</v>
      </c>
      <c r="HY68" t="s">
        <v>421</v>
      </c>
      <c r="HZ68" t="s">
        <v>422</v>
      </c>
      <c r="IA68" t="s">
        <v>423</v>
      </c>
      <c r="IB68" t="s">
        <v>423</v>
      </c>
      <c r="IC68" t="s">
        <v>423</v>
      </c>
      <c r="ID68" t="s">
        <v>423</v>
      </c>
      <c r="IE68">
        <v>0</v>
      </c>
      <c r="IF68">
        <v>100</v>
      </c>
      <c r="IG68">
        <v>100</v>
      </c>
      <c r="IH68">
        <v>2.661</v>
      </c>
      <c r="II68">
        <v>0.2002</v>
      </c>
      <c r="IJ68">
        <v>1.541952822118649</v>
      </c>
      <c r="IK68">
        <v>0.003202726084708442</v>
      </c>
      <c r="IL68">
        <v>-1.448271390364826E-06</v>
      </c>
      <c r="IM68">
        <v>3.765748828769889E-10</v>
      </c>
      <c r="IN68">
        <v>-0.02072656761999695</v>
      </c>
      <c r="IO68">
        <v>0.006539777670035186</v>
      </c>
      <c r="IP68">
        <v>0.0002256768223539976</v>
      </c>
      <c r="IQ68">
        <v>4.51151419958819E-06</v>
      </c>
      <c r="IR68">
        <v>-0</v>
      </c>
      <c r="IS68">
        <v>2097</v>
      </c>
      <c r="IT68">
        <v>1</v>
      </c>
      <c r="IU68">
        <v>27</v>
      </c>
      <c r="IV68">
        <v>62076.8</v>
      </c>
      <c r="IW68">
        <v>62076.6</v>
      </c>
      <c r="IX68">
        <v>1.09619</v>
      </c>
      <c r="IY68">
        <v>2.54272</v>
      </c>
      <c r="IZ68">
        <v>1.39893</v>
      </c>
      <c r="JA68">
        <v>2.34375</v>
      </c>
      <c r="JB68">
        <v>1.44897</v>
      </c>
      <c r="JC68">
        <v>2.43042</v>
      </c>
      <c r="JD68">
        <v>36.908</v>
      </c>
      <c r="JE68">
        <v>24.105</v>
      </c>
      <c r="JF68">
        <v>18</v>
      </c>
      <c r="JG68">
        <v>482.362</v>
      </c>
      <c r="JH68">
        <v>439.179</v>
      </c>
      <c r="JI68">
        <v>25</v>
      </c>
      <c r="JJ68">
        <v>25.3256</v>
      </c>
      <c r="JK68">
        <v>30.0001</v>
      </c>
      <c r="JL68">
        <v>25.1658</v>
      </c>
      <c r="JM68">
        <v>25.248</v>
      </c>
      <c r="JN68">
        <v>21.9923</v>
      </c>
      <c r="JO68">
        <v>35.7066</v>
      </c>
      <c r="JP68">
        <v>0</v>
      </c>
      <c r="JQ68">
        <v>25</v>
      </c>
      <c r="JR68">
        <v>420.242</v>
      </c>
      <c r="JS68">
        <v>16.9865</v>
      </c>
      <c r="JT68">
        <v>101.074</v>
      </c>
      <c r="JU68">
        <v>102.024</v>
      </c>
    </row>
    <row r="69" spans="1:281">
      <c r="A69">
        <v>53</v>
      </c>
      <c r="B69">
        <v>1658963733</v>
      </c>
      <c r="C69">
        <v>1615.900000095367</v>
      </c>
      <c r="D69" t="s">
        <v>533</v>
      </c>
      <c r="E69" t="s">
        <v>534</v>
      </c>
      <c r="F69">
        <v>5</v>
      </c>
      <c r="G69" t="s">
        <v>415</v>
      </c>
      <c r="H69" t="s">
        <v>526</v>
      </c>
      <c r="I69">
        <v>1658963730.2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427.5274249360361</v>
      </c>
      <c r="AK69">
        <v>431.1737636363638</v>
      </c>
      <c r="AL69">
        <v>0.001551831444616924</v>
      </c>
      <c r="AM69">
        <v>65.00508255480797</v>
      </c>
      <c r="AN69">
        <f>(AP69 - AO69 + DI69*1E3/(8.314*(DK69+273.15)) * AR69/DH69 * AQ69) * DH69/(100*CV69) * 1000/(1000 - AP69)</f>
        <v>0</v>
      </c>
      <c r="AO69">
        <v>16.99893022803475</v>
      </c>
      <c r="AP69">
        <v>18.39669696969696</v>
      </c>
      <c r="AQ69">
        <v>-1.523507906015719E-05</v>
      </c>
      <c r="AR69">
        <v>81.41153246558731</v>
      </c>
      <c r="AS69">
        <v>7</v>
      </c>
      <c r="AT69">
        <v>1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417</v>
      </c>
      <c r="AY69" t="s">
        <v>417</v>
      </c>
      <c r="AZ69">
        <v>0</v>
      </c>
      <c r="BA69">
        <v>0</v>
      </c>
      <c r="BB69">
        <f>1-AZ69/BA69</f>
        <v>0</v>
      </c>
      <c r="BC69">
        <v>0</v>
      </c>
      <c r="BD69" t="s">
        <v>417</v>
      </c>
      <c r="BE69" t="s">
        <v>417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417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6</v>
      </c>
      <c r="CW69">
        <v>0.5</v>
      </c>
      <c r="CX69" t="s">
        <v>418</v>
      </c>
      <c r="CY69">
        <v>2</v>
      </c>
      <c r="CZ69" t="b">
        <v>1</v>
      </c>
      <c r="DA69">
        <v>1658963730.2</v>
      </c>
      <c r="DB69">
        <v>423.2304</v>
      </c>
      <c r="DC69">
        <v>420.2445000000001</v>
      </c>
      <c r="DD69">
        <v>18.3979</v>
      </c>
      <c r="DE69">
        <v>16.99921</v>
      </c>
      <c r="DF69">
        <v>420.5697</v>
      </c>
      <c r="DG69">
        <v>18.19771</v>
      </c>
      <c r="DH69">
        <v>500.1012000000001</v>
      </c>
      <c r="DI69">
        <v>90.13354999999999</v>
      </c>
      <c r="DJ69">
        <v>0.1000245</v>
      </c>
      <c r="DK69">
        <v>25.54054</v>
      </c>
      <c r="DL69">
        <v>24.93438</v>
      </c>
      <c r="DM69">
        <v>999.9</v>
      </c>
      <c r="DN69">
        <v>0</v>
      </c>
      <c r="DO69">
        <v>0</v>
      </c>
      <c r="DP69">
        <v>9992.431</v>
      </c>
      <c r="DQ69">
        <v>0</v>
      </c>
      <c r="DR69">
        <v>0.7171330000000001</v>
      </c>
      <c r="DS69">
        <v>2.985836</v>
      </c>
      <c r="DT69">
        <v>431.163</v>
      </c>
      <c r="DU69">
        <v>427.5121</v>
      </c>
      <c r="DV69">
        <v>1.398686</v>
      </c>
      <c r="DW69">
        <v>420.2445000000001</v>
      </c>
      <c r="DX69">
        <v>16.99921</v>
      </c>
      <c r="DY69">
        <v>1.658269</v>
      </c>
      <c r="DZ69">
        <v>1.532201</v>
      </c>
      <c r="EA69">
        <v>14.5112</v>
      </c>
      <c r="EB69">
        <v>13.29334</v>
      </c>
      <c r="EC69">
        <v>0.0100011</v>
      </c>
      <c r="ED69">
        <v>0</v>
      </c>
      <c r="EE69">
        <v>0</v>
      </c>
      <c r="EF69">
        <v>0</v>
      </c>
      <c r="EG69">
        <v>767.2049999999999</v>
      </c>
      <c r="EH69">
        <v>0.0100011</v>
      </c>
      <c r="EI69">
        <v>-5.380000000000001</v>
      </c>
      <c r="EJ69">
        <v>-1.86</v>
      </c>
      <c r="EK69">
        <v>34.3248</v>
      </c>
      <c r="EL69">
        <v>39.9811</v>
      </c>
      <c r="EM69">
        <v>37.0499</v>
      </c>
      <c r="EN69">
        <v>39.9497</v>
      </c>
      <c r="EO69">
        <v>37.406</v>
      </c>
      <c r="EP69">
        <v>0</v>
      </c>
      <c r="EQ69">
        <v>0</v>
      </c>
      <c r="ER69">
        <v>0</v>
      </c>
      <c r="ES69">
        <v>1658963733.3</v>
      </c>
      <c r="ET69">
        <v>0</v>
      </c>
      <c r="EU69">
        <v>767.4199999999998</v>
      </c>
      <c r="EV69">
        <v>-1.826922894522312</v>
      </c>
      <c r="EW69">
        <v>-15.55000025782831</v>
      </c>
      <c r="EX69">
        <v>-6.096</v>
      </c>
      <c r="EY69">
        <v>15</v>
      </c>
      <c r="EZ69">
        <v>0</v>
      </c>
      <c r="FA69" t="s">
        <v>419</v>
      </c>
      <c r="FB69">
        <v>1655239120</v>
      </c>
      <c r="FC69">
        <v>1655239135</v>
      </c>
      <c r="FD69">
        <v>0</v>
      </c>
      <c r="FE69">
        <v>-0.075</v>
      </c>
      <c r="FF69">
        <v>-0.027</v>
      </c>
      <c r="FG69">
        <v>1.986</v>
      </c>
      <c r="FH69">
        <v>0.139</v>
      </c>
      <c r="FI69">
        <v>420</v>
      </c>
      <c r="FJ69">
        <v>22</v>
      </c>
      <c r="FK69">
        <v>0.12</v>
      </c>
      <c r="FL69">
        <v>0.02</v>
      </c>
      <c r="FM69">
        <v>3.054819024390244</v>
      </c>
      <c r="FN69">
        <v>-0.4817617421602754</v>
      </c>
      <c r="FO69">
        <v>0.05385328818028359</v>
      </c>
      <c r="FP69">
        <v>1</v>
      </c>
      <c r="FQ69">
        <v>767.7058823529413</v>
      </c>
      <c r="FR69">
        <v>-5.258976207147572</v>
      </c>
      <c r="FS69">
        <v>4.1236720626496</v>
      </c>
      <c r="FT69">
        <v>0</v>
      </c>
      <c r="FU69">
        <v>1.399633170731707</v>
      </c>
      <c r="FV69">
        <v>-0.01373770034843144</v>
      </c>
      <c r="FW69">
        <v>0.001778008531111243</v>
      </c>
      <c r="FX69">
        <v>1</v>
      </c>
      <c r="FY69">
        <v>2</v>
      </c>
      <c r="FZ69">
        <v>3</v>
      </c>
      <c r="GA69" t="s">
        <v>420</v>
      </c>
      <c r="GB69">
        <v>2.98094</v>
      </c>
      <c r="GC69">
        <v>2.72836</v>
      </c>
      <c r="GD69">
        <v>0.0862774</v>
      </c>
      <c r="GE69">
        <v>0.0866643</v>
      </c>
      <c r="GF69">
        <v>0.08905390000000001</v>
      </c>
      <c r="GG69">
        <v>0.0848448</v>
      </c>
      <c r="GH69">
        <v>27460.1</v>
      </c>
      <c r="GI69">
        <v>27028.7</v>
      </c>
      <c r="GJ69">
        <v>30577</v>
      </c>
      <c r="GK69">
        <v>29833.7</v>
      </c>
      <c r="GL69">
        <v>38434.6</v>
      </c>
      <c r="GM69">
        <v>35952.8</v>
      </c>
      <c r="GN69">
        <v>46768.2</v>
      </c>
      <c r="GO69">
        <v>44370.3</v>
      </c>
      <c r="GP69">
        <v>1.87665</v>
      </c>
      <c r="GQ69">
        <v>1.85527</v>
      </c>
      <c r="GR69">
        <v>0.0442937</v>
      </c>
      <c r="GS69">
        <v>0</v>
      </c>
      <c r="GT69">
        <v>24.2052</v>
      </c>
      <c r="GU69">
        <v>999.9</v>
      </c>
      <c r="GV69">
        <v>46.8</v>
      </c>
      <c r="GW69">
        <v>31.7</v>
      </c>
      <c r="GX69">
        <v>24.3767</v>
      </c>
      <c r="GY69">
        <v>63.1154</v>
      </c>
      <c r="GZ69">
        <v>24.8478</v>
      </c>
      <c r="HA69">
        <v>1</v>
      </c>
      <c r="HB69">
        <v>-0.132104</v>
      </c>
      <c r="HC69">
        <v>-0.361438</v>
      </c>
      <c r="HD69">
        <v>20.2148</v>
      </c>
      <c r="HE69">
        <v>5.23601</v>
      </c>
      <c r="HF69">
        <v>11.968</v>
      </c>
      <c r="HG69">
        <v>4.9722</v>
      </c>
      <c r="HH69">
        <v>3.291</v>
      </c>
      <c r="HI69">
        <v>8995.200000000001</v>
      </c>
      <c r="HJ69">
        <v>9999</v>
      </c>
      <c r="HK69">
        <v>9999</v>
      </c>
      <c r="HL69">
        <v>292.3</v>
      </c>
      <c r="HM69">
        <v>4.97291</v>
      </c>
      <c r="HN69">
        <v>1.8773</v>
      </c>
      <c r="HO69">
        <v>1.87541</v>
      </c>
      <c r="HP69">
        <v>1.87821</v>
      </c>
      <c r="HQ69">
        <v>1.87497</v>
      </c>
      <c r="HR69">
        <v>1.87851</v>
      </c>
      <c r="HS69">
        <v>1.87561</v>
      </c>
      <c r="HT69">
        <v>1.8767</v>
      </c>
      <c r="HU69">
        <v>0</v>
      </c>
      <c r="HV69">
        <v>0</v>
      </c>
      <c r="HW69">
        <v>0</v>
      </c>
      <c r="HX69">
        <v>0</v>
      </c>
      <c r="HY69" t="s">
        <v>421</v>
      </c>
      <c r="HZ69" t="s">
        <v>422</v>
      </c>
      <c r="IA69" t="s">
        <v>423</v>
      </c>
      <c r="IB69" t="s">
        <v>423</v>
      </c>
      <c r="IC69" t="s">
        <v>423</v>
      </c>
      <c r="ID69" t="s">
        <v>423</v>
      </c>
      <c r="IE69">
        <v>0</v>
      </c>
      <c r="IF69">
        <v>100</v>
      </c>
      <c r="IG69">
        <v>100</v>
      </c>
      <c r="IH69">
        <v>2.661</v>
      </c>
      <c r="II69">
        <v>0.2002</v>
      </c>
      <c r="IJ69">
        <v>1.541952822118649</v>
      </c>
      <c r="IK69">
        <v>0.003202726084708442</v>
      </c>
      <c r="IL69">
        <v>-1.448271390364826E-06</v>
      </c>
      <c r="IM69">
        <v>3.765748828769889E-10</v>
      </c>
      <c r="IN69">
        <v>-0.02072656761999695</v>
      </c>
      <c r="IO69">
        <v>0.006539777670035186</v>
      </c>
      <c r="IP69">
        <v>0.0002256768223539976</v>
      </c>
      <c r="IQ69">
        <v>4.51151419958819E-06</v>
      </c>
      <c r="IR69">
        <v>-0</v>
      </c>
      <c r="IS69">
        <v>2097</v>
      </c>
      <c r="IT69">
        <v>1</v>
      </c>
      <c r="IU69">
        <v>27</v>
      </c>
      <c r="IV69">
        <v>62076.9</v>
      </c>
      <c r="IW69">
        <v>62076.6</v>
      </c>
      <c r="IX69">
        <v>1.09619</v>
      </c>
      <c r="IY69">
        <v>2.55737</v>
      </c>
      <c r="IZ69">
        <v>1.39893</v>
      </c>
      <c r="JA69">
        <v>2.34375</v>
      </c>
      <c r="JB69">
        <v>1.44897</v>
      </c>
      <c r="JC69">
        <v>2.34009</v>
      </c>
      <c r="JD69">
        <v>36.908</v>
      </c>
      <c r="JE69">
        <v>24.105</v>
      </c>
      <c r="JF69">
        <v>18</v>
      </c>
      <c r="JG69">
        <v>482.295</v>
      </c>
      <c r="JH69">
        <v>439.134</v>
      </c>
      <c r="JI69">
        <v>25.0001</v>
      </c>
      <c r="JJ69">
        <v>25.3256</v>
      </c>
      <c r="JK69">
        <v>30.0002</v>
      </c>
      <c r="JL69">
        <v>25.1658</v>
      </c>
      <c r="JM69">
        <v>25.248</v>
      </c>
      <c r="JN69">
        <v>21.9917</v>
      </c>
      <c r="JO69">
        <v>35.7066</v>
      </c>
      <c r="JP69">
        <v>0</v>
      </c>
      <c r="JQ69">
        <v>25</v>
      </c>
      <c r="JR69">
        <v>420.242</v>
      </c>
      <c r="JS69">
        <v>16.9865</v>
      </c>
      <c r="JT69">
        <v>101.076</v>
      </c>
      <c r="JU69">
        <v>102.023</v>
      </c>
    </row>
    <row r="70" spans="1:281">
      <c r="A70">
        <v>54</v>
      </c>
      <c r="B70">
        <v>1658963738</v>
      </c>
      <c r="C70">
        <v>1620.900000095367</v>
      </c>
      <c r="D70" t="s">
        <v>535</v>
      </c>
      <c r="E70" t="s">
        <v>536</v>
      </c>
      <c r="F70">
        <v>5</v>
      </c>
      <c r="G70" t="s">
        <v>415</v>
      </c>
      <c r="H70" t="s">
        <v>526</v>
      </c>
      <c r="I70">
        <v>1658963735.5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427.501852815295</v>
      </c>
      <c r="AK70">
        <v>431.1461878787879</v>
      </c>
      <c r="AL70">
        <v>-0.0001942442748992844</v>
      </c>
      <c r="AM70">
        <v>65.00508255480797</v>
      </c>
      <c r="AN70">
        <f>(AP70 - AO70 + DI70*1E3/(8.314*(DK70+273.15)) * AR70/DH70 * AQ70) * DH70/(100*CV70) * 1000/(1000 - AP70)</f>
        <v>0</v>
      </c>
      <c r="AO70">
        <v>16.99961368777602</v>
      </c>
      <c r="AP70">
        <v>18.39422666666667</v>
      </c>
      <c r="AQ70">
        <v>-1.281281416503386E-05</v>
      </c>
      <c r="AR70">
        <v>81.41153246558731</v>
      </c>
      <c r="AS70">
        <v>7</v>
      </c>
      <c r="AT70">
        <v>1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417</v>
      </c>
      <c r="AY70" t="s">
        <v>417</v>
      </c>
      <c r="AZ70">
        <v>0</v>
      </c>
      <c r="BA70">
        <v>0</v>
      </c>
      <c r="BB70">
        <f>1-AZ70/BA70</f>
        <v>0</v>
      </c>
      <c r="BC70">
        <v>0</v>
      </c>
      <c r="BD70" t="s">
        <v>417</v>
      </c>
      <c r="BE70" t="s">
        <v>417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417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6</v>
      </c>
      <c r="CW70">
        <v>0.5</v>
      </c>
      <c r="CX70" t="s">
        <v>418</v>
      </c>
      <c r="CY70">
        <v>2</v>
      </c>
      <c r="CZ70" t="b">
        <v>1</v>
      </c>
      <c r="DA70">
        <v>1658963735.5</v>
      </c>
      <c r="DB70">
        <v>423.2167777777778</v>
      </c>
      <c r="DC70">
        <v>420.2329999999999</v>
      </c>
      <c r="DD70">
        <v>18.39531111111111</v>
      </c>
      <c r="DE70">
        <v>16.9995</v>
      </c>
      <c r="DF70">
        <v>420.5561111111111</v>
      </c>
      <c r="DG70">
        <v>18.19517777777778</v>
      </c>
      <c r="DH70">
        <v>500.052888888889</v>
      </c>
      <c r="DI70">
        <v>90.13386666666666</v>
      </c>
      <c r="DJ70">
        <v>0.09991383333333333</v>
      </c>
      <c r="DK70">
        <v>25.54187777777777</v>
      </c>
      <c r="DL70">
        <v>24.9401</v>
      </c>
      <c r="DM70">
        <v>999.9000000000001</v>
      </c>
      <c r="DN70">
        <v>0</v>
      </c>
      <c r="DO70">
        <v>0</v>
      </c>
      <c r="DP70">
        <v>10008.53666666667</v>
      </c>
      <c r="DQ70">
        <v>0</v>
      </c>
      <c r="DR70">
        <v>0.717133</v>
      </c>
      <c r="DS70">
        <v>2.983624444444444</v>
      </c>
      <c r="DT70">
        <v>431.1476666666667</v>
      </c>
      <c r="DU70">
        <v>427.5002222222222</v>
      </c>
      <c r="DV70">
        <v>1.395847777777778</v>
      </c>
      <c r="DW70">
        <v>420.2329999999999</v>
      </c>
      <c r="DX70">
        <v>16.9995</v>
      </c>
      <c r="DY70">
        <v>1.658042222222222</v>
      </c>
      <c r="DZ70">
        <v>1.532227777777778</v>
      </c>
      <c r="EA70">
        <v>14.50906666666667</v>
      </c>
      <c r="EB70">
        <v>13.29361111111111</v>
      </c>
      <c r="EC70">
        <v>0.0100011</v>
      </c>
      <c r="ED70">
        <v>0</v>
      </c>
      <c r="EE70">
        <v>0</v>
      </c>
      <c r="EF70">
        <v>0</v>
      </c>
      <c r="EG70">
        <v>769.1500000000001</v>
      </c>
      <c r="EH70">
        <v>0.0100011</v>
      </c>
      <c r="EI70">
        <v>-5.561111111111111</v>
      </c>
      <c r="EJ70">
        <v>-0.9222222222222223</v>
      </c>
      <c r="EK70">
        <v>34.35388888888889</v>
      </c>
      <c r="EL70">
        <v>40.02066666666667</v>
      </c>
      <c r="EM70">
        <v>37.06222222222222</v>
      </c>
      <c r="EN70">
        <v>40.03444444444445</v>
      </c>
      <c r="EO70">
        <v>37.45822222222223</v>
      </c>
      <c r="EP70">
        <v>0</v>
      </c>
      <c r="EQ70">
        <v>0</v>
      </c>
      <c r="ER70">
        <v>0</v>
      </c>
      <c r="ES70">
        <v>1658963738.1</v>
      </c>
      <c r="ET70">
        <v>0</v>
      </c>
      <c r="EU70">
        <v>767.48</v>
      </c>
      <c r="EV70">
        <v>-0.5653843958111909</v>
      </c>
      <c r="EW70">
        <v>20.81538447513146</v>
      </c>
      <c r="EX70">
        <v>-6.728</v>
      </c>
      <c r="EY70">
        <v>15</v>
      </c>
      <c r="EZ70">
        <v>0</v>
      </c>
      <c r="FA70" t="s">
        <v>419</v>
      </c>
      <c r="FB70">
        <v>1655239120</v>
      </c>
      <c r="FC70">
        <v>1655239135</v>
      </c>
      <c r="FD70">
        <v>0</v>
      </c>
      <c r="FE70">
        <v>-0.075</v>
      </c>
      <c r="FF70">
        <v>-0.027</v>
      </c>
      <c r="FG70">
        <v>1.986</v>
      </c>
      <c r="FH70">
        <v>0.139</v>
      </c>
      <c r="FI70">
        <v>420</v>
      </c>
      <c r="FJ70">
        <v>22</v>
      </c>
      <c r="FK70">
        <v>0.12</v>
      </c>
      <c r="FL70">
        <v>0.02</v>
      </c>
      <c r="FM70">
        <v>3.02308325</v>
      </c>
      <c r="FN70">
        <v>-0.440285515947472</v>
      </c>
      <c r="FO70">
        <v>0.0506350475652734</v>
      </c>
      <c r="FP70">
        <v>1</v>
      </c>
      <c r="FQ70">
        <v>767.6308823529411</v>
      </c>
      <c r="FR70">
        <v>2.802903070172805</v>
      </c>
      <c r="FS70">
        <v>4.989135471288091</v>
      </c>
      <c r="FT70">
        <v>0</v>
      </c>
      <c r="FU70">
        <v>1.397989</v>
      </c>
      <c r="FV70">
        <v>-0.01178116322701805</v>
      </c>
      <c r="FW70">
        <v>0.001567676305874409</v>
      </c>
      <c r="FX70">
        <v>1</v>
      </c>
      <c r="FY70">
        <v>2</v>
      </c>
      <c r="FZ70">
        <v>3</v>
      </c>
      <c r="GA70" t="s">
        <v>420</v>
      </c>
      <c r="GB70">
        <v>2.98087</v>
      </c>
      <c r="GC70">
        <v>2.7284</v>
      </c>
      <c r="GD70">
        <v>0.0862771</v>
      </c>
      <c r="GE70">
        <v>0.0866653</v>
      </c>
      <c r="GF70">
        <v>0.0890473</v>
      </c>
      <c r="GG70">
        <v>0.0848443</v>
      </c>
      <c r="GH70">
        <v>27459.8</v>
      </c>
      <c r="GI70">
        <v>27028.3</v>
      </c>
      <c r="GJ70">
        <v>30576.8</v>
      </c>
      <c r="GK70">
        <v>29833.2</v>
      </c>
      <c r="GL70">
        <v>38434.5</v>
      </c>
      <c r="GM70">
        <v>35952.7</v>
      </c>
      <c r="GN70">
        <v>46767.8</v>
      </c>
      <c r="GO70">
        <v>44370.2</v>
      </c>
      <c r="GP70">
        <v>1.87665</v>
      </c>
      <c r="GQ70">
        <v>1.85532</v>
      </c>
      <c r="GR70">
        <v>0.044778</v>
      </c>
      <c r="GS70">
        <v>0</v>
      </c>
      <c r="GT70">
        <v>24.2069</v>
      </c>
      <c r="GU70">
        <v>999.9</v>
      </c>
      <c r="GV70">
        <v>46.8</v>
      </c>
      <c r="GW70">
        <v>31.7</v>
      </c>
      <c r="GX70">
        <v>24.3747</v>
      </c>
      <c r="GY70">
        <v>63.0354</v>
      </c>
      <c r="GZ70">
        <v>25.4006</v>
      </c>
      <c r="HA70">
        <v>1</v>
      </c>
      <c r="HB70">
        <v>-0.132101</v>
      </c>
      <c r="HC70">
        <v>-0.361356</v>
      </c>
      <c r="HD70">
        <v>20.2148</v>
      </c>
      <c r="HE70">
        <v>5.23766</v>
      </c>
      <c r="HF70">
        <v>11.968</v>
      </c>
      <c r="HG70">
        <v>4.97195</v>
      </c>
      <c r="HH70">
        <v>3.291</v>
      </c>
      <c r="HI70">
        <v>8995.200000000001</v>
      </c>
      <c r="HJ70">
        <v>9999</v>
      </c>
      <c r="HK70">
        <v>9999</v>
      </c>
      <c r="HL70">
        <v>292.3</v>
      </c>
      <c r="HM70">
        <v>4.97289</v>
      </c>
      <c r="HN70">
        <v>1.87729</v>
      </c>
      <c r="HO70">
        <v>1.8754</v>
      </c>
      <c r="HP70">
        <v>1.8782</v>
      </c>
      <c r="HQ70">
        <v>1.87493</v>
      </c>
      <c r="HR70">
        <v>1.87851</v>
      </c>
      <c r="HS70">
        <v>1.8756</v>
      </c>
      <c r="HT70">
        <v>1.8767</v>
      </c>
      <c r="HU70">
        <v>0</v>
      </c>
      <c r="HV70">
        <v>0</v>
      </c>
      <c r="HW70">
        <v>0</v>
      </c>
      <c r="HX70">
        <v>0</v>
      </c>
      <c r="HY70" t="s">
        <v>421</v>
      </c>
      <c r="HZ70" t="s">
        <v>422</v>
      </c>
      <c r="IA70" t="s">
        <v>423</v>
      </c>
      <c r="IB70" t="s">
        <v>423</v>
      </c>
      <c r="IC70" t="s">
        <v>423</v>
      </c>
      <c r="ID70" t="s">
        <v>423</v>
      </c>
      <c r="IE70">
        <v>0</v>
      </c>
      <c r="IF70">
        <v>100</v>
      </c>
      <c r="IG70">
        <v>100</v>
      </c>
      <c r="IH70">
        <v>2.661</v>
      </c>
      <c r="II70">
        <v>0.2001</v>
      </c>
      <c r="IJ70">
        <v>1.541952822118649</v>
      </c>
      <c r="IK70">
        <v>0.003202726084708442</v>
      </c>
      <c r="IL70">
        <v>-1.448271390364826E-06</v>
      </c>
      <c r="IM70">
        <v>3.765748828769889E-10</v>
      </c>
      <c r="IN70">
        <v>-0.02072656761999695</v>
      </c>
      <c r="IO70">
        <v>0.006539777670035186</v>
      </c>
      <c r="IP70">
        <v>0.0002256768223539976</v>
      </c>
      <c r="IQ70">
        <v>4.51151419958819E-06</v>
      </c>
      <c r="IR70">
        <v>-0</v>
      </c>
      <c r="IS70">
        <v>2097</v>
      </c>
      <c r="IT70">
        <v>1</v>
      </c>
      <c r="IU70">
        <v>27</v>
      </c>
      <c r="IV70">
        <v>62077</v>
      </c>
      <c r="IW70">
        <v>62076.7</v>
      </c>
      <c r="IX70">
        <v>1.09741</v>
      </c>
      <c r="IY70">
        <v>2.55737</v>
      </c>
      <c r="IZ70">
        <v>1.39893</v>
      </c>
      <c r="JA70">
        <v>2.34375</v>
      </c>
      <c r="JB70">
        <v>1.44897</v>
      </c>
      <c r="JC70">
        <v>2.40967</v>
      </c>
      <c r="JD70">
        <v>36.908</v>
      </c>
      <c r="JE70">
        <v>24.105</v>
      </c>
      <c r="JF70">
        <v>18</v>
      </c>
      <c r="JG70">
        <v>482.31</v>
      </c>
      <c r="JH70">
        <v>439.164</v>
      </c>
      <c r="JI70">
        <v>25</v>
      </c>
      <c r="JJ70">
        <v>25.3262</v>
      </c>
      <c r="JK70">
        <v>30.0002</v>
      </c>
      <c r="JL70">
        <v>25.168</v>
      </c>
      <c r="JM70">
        <v>25.248</v>
      </c>
      <c r="JN70">
        <v>21.9924</v>
      </c>
      <c r="JO70">
        <v>35.7066</v>
      </c>
      <c r="JP70">
        <v>0</v>
      </c>
      <c r="JQ70">
        <v>25</v>
      </c>
      <c r="JR70">
        <v>420.242</v>
      </c>
      <c r="JS70">
        <v>16.9865</v>
      </c>
      <c r="JT70">
        <v>101.075</v>
      </c>
      <c r="JU70">
        <v>102.022</v>
      </c>
    </row>
    <row r="71" spans="1:281">
      <c r="A71">
        <v>55</v>
      </c>
      <c r="B71">
        <v>1658963743</v>
      </c>
      <c r="C71">
        <v>1625.900000095367</v>
      </c>
      <c r="D71" t="s">
        <v>537</v>
      </c>
      <c r="E71" t="s">
        <v>538</v>
      </c>
      <c r="F71">
        <v>5</v>
      </c>
      <c r="G71" t="s">
        <v>415</v>
      </c>
      <c r="H71" t="s">
        <v>526</v>
      </c>
      <c r="I71">
        <v>1658963740.2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427.5118259414267</v>
      </c>
      <c r="AK71">
        <v>431.169509090909</v>
      </c>
      <c r="AL71">
        <v>0.0003144974786005125</v>
      </c>
      <c r="AM71">
        <v>65.00508255480797</v>
      </c>
      <c r="AN71">
        <f>(AP71 - AO71 + DI71*1E3/(8.314*(DK71+273.15)) * AR71/DH71 * AQ71) * DH71/(100*CV71) * 1000/(1000 - AP71)</f>
        <v>0</v>
      </c>
      <c r="AO71">
        <v>16.99907285935024</v>
      </c>
      <c r="AP71">
        <v>18.39305272727272</v>
      </c>
      <c r="AQ71">
        <v>-1.693760527235304E-05</v>
      </c>
      <c r="AR71">
        <v>81.41153246558731</v>
      </c>
      <c r="AS71">
        <v>7</v>
      </c>
      <c r="AT71">
        <v>1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417</v>
      </c>
      <c r="AY71" t="s">
        <v>417</v>
      </c>
      <c r="AZ71">
        <v>0</v>
      </c>
      <c r="BA71">
        <v>0</v>
      </c>
      <c r="BB71">
        <f>1-AZ71/BA71</f>
        <v>0</v>
      </c>
      <c r="BC71">
        <v>0</v>
      </c>
      <c r="BD71" t="s">
        <v>417</v>
      </c>
      <c r="BE71" t="s">
        <v>417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417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6</v>
      </c>
      <c r="CW71">
        <v>0.5</v>
      </c>
      <c r="CX71" t="s">
        <v>418</v>
      </c>
      <c r="CY71">
        <v>2</v>
      </c>
      <c r="CZ71" t="b">
        <v>1</v>
      </c>
      <c r="DA71">
        <v>1658963740.2</v>
      </c>
      <c r="DB71">
        <v>423.233</v>
      </c>
      <c r="DC71">
        <v>420.2504</v>
      </c>
      <c r="DD71">
        <v>18.39308</v>
      </c>
      <c r="DE71">
        <v>16.99874</v>
      </c>
      <c r="DF71">
        <v>420.5724999999999</v>
      </c>
      <c r="DG71">
        <v>18.19297</v>
      </c>
      <c r="DH71">
        <v>500.0607</v>
      </c>
      <c r="DI71">
        <v>90.13422</v>
      </c>
      <c r="DJ71">
        <v>0.09995745999999998</v>
      </c>
      <c r="DK71">
        <v>25.54293</v>
      </c>
      <c r="DL71">
        <v>24.9471</v>
      </c>
      <c r="DM71">
        <v>999.9</v>
      </c>
      <c r="DN71">
        <v>0</v>
      </c>
      <c r="DO71">
        <v>0</v>
      </c>
      <c r="DP71">
        <v>9993.938</v>
      </c>
      <c r="DQ71">
        <v>0</v>
      </c>
      <c r="DR71">
        <v>0.7171330000000001</v>
      </c>
      <c r="DS71">
        <v>2.982931</v>
      </c>
      <c r="DT71">
        <v>431.1638</v>
      </c>
      <c r="DU71">
        <v>427.5174</v>
      </c>
      <c r="DV71">
        <v>1.394343</v>
      </c>
      <c r="DW71">
        <v>420.2504</v>
      </c>
      <c r="DX71">
        <v>16.99874</v>
      </c>
      <c r="DY71">
        <v>1.657846</v>
      </c>
      <c r="DZ71">
        <v>1.532168</v>
      </c>
      <c r="EA71">
        <v>14.50725</v>
      </c>
      <c r="EB71">
        <v>13.29302</v>
      </c>
      <c r="EC71">
        <v>0.0100011</v>
      </c>
      <c r="ED71">
        <v>0</v>
      </c>
      <c r="EE71">
        <v>0</v>
      </c>
      <c r="EF71">
        <v>0</v>
      </c>
      <c r="EG71">
        <v>765.0049999999999</v>
      </c>
      <c r="EH71">
        <v>0.0100011</v>
      </c>
      <c r="EI71">
        <v>-2.82</v>
      </c>
      <c r="EJ71">
        <v>-1.245</v>
      </c>
      <c r="EK71">
        <v>34.3622</v>
      </c>
      <c r="EL71">
        <v>40.09349999999999</v>
      </c>
      <c r="EM71">
        <v>37.1247</v>
      </c>
      <c r="EN71">
        <v>40.1373</v>
      </c>
      <c r="EO71">
        <v>37.4874</v>
      </c>
      <c r="EP71">
        <v>0</v>
      </c>
      <c r="EQ71">
        <v>0</v>
      </c>
      <c r="ER71">
        <v>0</v>
      </c>
      <c r="ES71">
        <v>1658963742.9</v>
      </c>
      <c r="ET71">
        <v>0</v>
      </c>
      <c r="EU71">
        <v>766.78</v>
      </c>
      <c r="EV71">
        <v>-24.6999999186901</v>
      </c>
      <c r="EW71">
        <v>21.13846145398044</v>
      </c>
      <c r="EX71">
        <v>-5.396</v>
      </c>
      <c r="EY71">
        <v>15</v>
      </c>
      <c r="EZ71">
        <v>0</v>
      </c>
      <c r="FA71" t="s">
        <v>419</v>
      </c>
      <c r="FB71">
        <v>1655239120</v>
      </c>
      <c r="FC71">
        <v>1655239135</v>
      </c>
      <c r="FD71">
        <v>0</v>
      </c>
      <c r="FE71">
        <v>-0.075</v>
      </c>
      <c r="FF71">
        <v>-0.027</v>
      </c>
      <c r="FG71">
        <v>1.986</v>
      </c>
      <c r="FH71">
        <v>0.139</v>
      </c>
      <c r="FI71">
        <v>420</v>
      </c>
      <c r="FJ71">
        <v>22</v>
      </c>
      <c r="FK71">
        <v>0.12</v>
      </c>
      <c r="FL71">
        <v>0.02</v>
      </c>
      <c r="FM71">
        <v>2.998890487804878</v>
      </c>
      <c r="FN71">
        <v>-0.179832752613248</v>
      </c>
      <c r="FO71">
        <v>0.02851279079266774</v>
      </c>
      <c r="FP71">
        <v>1</v>
      </c>
      <c r="FQ71">
        <v>766.8249999999999</v>
      </c>
      <c r="FR71">
        <v>-11.8571427987385</v>
      </c>
      <c r="FS71">
        <v>5.163620623281344</v>
      </c>
      <c r="FT71">
        <v>0</v>
      </c>
      <c r="FU71">
        <v>1.39683</v>
      </c>
      <c r="FV71">
        <v>-0.01436027874564171</v>
      </c>
      <c r="FW71">
        <v>0.001810650065180065</v>
      </c>
      <c r="FX71">
        <v>1</v>
      </c>
      <c r="FY71">
        <v>2</v>
      </c>
      <c r="FZ71">
        <v>3</v>
      </c>
      <c r="GA71" t="s">
        <v>420</v>
      </c>
      <c r="GB71">
        <v>2.98098</v>
      </c>
      <c r="GC71">
        <v>2.72838</v>
      </c>
      <c r="GD71">
        <v>0.0862795</v>
      </c>
      <c r="GE71">
        <v>0.0866721</v>
      </c>
      <c r="GF71">
        <v>0.08904049999999999</v>
      </c>
      <c r="GG71">
        <v>0.0848363</v>
      </c>
      <c r="GH71">
        <v>27459.8</v>
      </c>
      <c r="GI71">
        <v>27027.8</v>
      </c>
      <c r="GJ71">
        <v>30576.8</v>
      </c>
      <c r="GK71">
        <v>29832.9</v>
      </c>
      <c r="GL71">
        <v>38435.3</v>
      </c>
      <c r="GM71">
        <v>35952.6</v>
      </c>
      <c r="GN71">
        <v>46768.4</v>
      </c>
      <c r="GO71">
        <v>44369.6</v>
      </c>
      <c r="GP71">
        <v>1.8766</v>
      </c>
      <c r="GQ71">
        <v>1.85515</v>
      </c>
      <c r="GR71">
        <v>0.0452101</v>
      </c>
      <c r="GS71">
        <v>0</v>
      </c>
      <c r="GT71">
        <v>24.2073</v>
      </c>
      <c r="GU71">
        <v>999.9</v>
      </c>
      <c r="GV71">
        <v>46.8</v>
      </c>
      <c r="GW71">
        <v>31.8</v>
      </c>
      <c r="GX71">
        <v>24.5157</v>
      </c>
      <c r="GY71">
        <v>63.3454</v>
      </c>
      <c r="GZ71">
        <v>25.1442</v>
      </c>
      <c r="HA71">
        <v>1</v>
      </c>
      <c r="HB71">
        <v>-0.132093</v>
      </c>
      <c r="HC71">
        <v>-0.361547</v>
      </c>
      <c r="HD71">
        <v>20.2147</v>
      </c>
      <c r="HE71">
        <v>5.23766</v>
      </c>
      <c r="HF71">
        <v>11.968</v>
      </c>
      <c r="HG71">
        <v>4.97175</v>
      </c>
      <c r="HH71">
        <v>3.291</v>
      </c>
      <c r="HI71">
        <v>8995.4</v>
      </c>
      <c r="HJ71">
        <v>9999</v>
      </c>
      <c r="HK71">
        <v>9999</v>
      </c>
      <c r="HL71">
        <v>292.3</v>
      </c>
      <c r="HM71">
        <v>4.97289</v>
      </c>
      <c r="HN71">
        <v>1.87729</v>
      </c>
      <c r="HO71">
        <v>1.87541</v>
      </c>
      <c r="HP71">
        <v>1.8782</v>
      </c>
      <c r="HQ71">
        <v>1.87495</v>
      </c>
      <c r="HR71">
        <v>1.87852</v>
      </c>
      <c r="HS71">
        <v>1.87561</v>
      </c>
      <c r="HT71">
        <v>1.87671</v>
      </c>
      <c r="HU71">
        <v>0</v>
      </c>
      <c r="HV71">
        <v>0</v>
      </c>
      <c r="HW71">
        <v>0</v>
      </c>
      <c r="HX71">
        <v>0</v>
      </c>
      <c r="HY71" t="s">
        <v>421</v>
      </c>
      <c r="HZ71" t="s">
        <v>422</v>
      </c>
      <c r="IA71" t="s">
        <v>423</v>
      </c>
      <c r="IB71" t="s">
        <v>423</v>
      </c>
      <c r="IC71" t="s">
        <v>423</v>
      </c>
      <c r="ID71" t="s">
        <v>423</v>
      </c>
      <c r="IE71">
        <v>0</v>
      </c>
      <c r="IF71">
        <v>100</v>
      </c>
      <c r="IG71">
        <v>100</v>
      </c>
      <c r="IH71">
        <v>2.661</v>
      </c>
      <c r="II71">
        <v>0.2001</v>
      </c>
      <c r="IJ71">
        <v>1.541952822118649</v>
      </c>
      <c r="IK71">
        <v>0.003202726084708442</v>
      </c>
      <c r="IL71">
        <v>-1.448271390364826E-06</v>
      </c>
      <c r="IM71">
        <v>3.765748828769889E-10</v>
      </c>
      <c r="IN71">
        <v>-0.02072656761999695</v>
      </c>
      <c r="IO71">
        <v>0.006539777670035186</v>
      </c>
      <c r="IP71">
        <v>0.0002256768223539976</v>
      </c>
      <c r="IQ71">
        <v>4.51151419958819E-06</v>
      </c>
      <c r="IR71">
        <v>-0</v>
      </c>
      <c r="IS71">
        <v>2097</v>
      </c>
      <c r="IT71">
        <v>1</v>
      </c>
      <c r="IU71">
        <v>27</v>
      </c>
      <c r="IV71">
        <v>62077.1</v>
      </c>
      <c r="IW71">
        <v>62076.8</v>
      </c>
      <c r="IX71">
        <v>1.09619</v>
      </c>
      <c r="IY71">
        <v>2.54395</v>
      </c>
      <c r="IZ71">
        <v>1.39893</v>
      </c>
      <c r="JA71">
        <v>2.34375</v>
      </c>
      <c r="JB71">
        <v>1.44897</v>
      </c>
      <c r="JC71">
        <v>2.4707</v>
      </c>
      <c r="JD71">
        <v>36.908</v>
      </c>
      <c r="JE71">
        <v>24.1138</v>
      </c>
      <c r="JF71">
        <v>18</v>
      </c>
      <c r="JG71">
        <v>482.283</v>
      </c>
      <c r="JH71">
        <v>439.058</v>
      </c>
      <c r="JI71">
        <v>24.9999</v>
      </c>
      <c r="JJ71">
        <v>25.3278</v>
      </c>
      <c r="JK71">
        <v>30.0002</v>
      </c>
      <c r="JL71">
        <v>25.168</v>
      </c>
      <c r="JM71">
        <v>25.248</v>
      </c>
      <c r="JN71">
        <v>21.9906</v>
      </c>
      <c r="JO71">
        <v>35.7066</v>
      </c>
      <c r="JP71">
        <v>0</v>
      </c>
      <c r="JQ71">
        <v>25</v>
      </c>
      <c r="JR71">
        <v>420.242</v>
      </c>
      <c r="JS71">
        <v>16.9865</v>
      </c>
      <c r="JT71">
        <v>101.076</v>
      </c>
      <c r="JU71">
        <v>102.021</v>
      </c>
    </row>
    <row r="72" spans="1:281">
      <c r="A72">
        <v>56</v>
      </c>
      <c r="B72">
        <v>1658963748</v>
      </c>
      <c r="C72">
        <v>1630.900000095367</v>
      </c>
      <c r="D72" t="s">
        <v>539</v>
      </c>
      <c r="E72" t="s">
        <v>540</v>
      </c>
      <c r="F72">
        <v>5</v>
      </c>
      <c r="G72" t="s">
        <v>415</v>
      </c>
      <c r="H72" t="s">
        <v>526</v>
      </c>
      <c r="I72">
        <v>1658963745.5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427.5268066006671</v>
      </c>
      <c r="AK72">
        <v>431.1272545454544</v>
      </c>
      <c r="AL72">
        <v>-0.000795952467018651</v>
      </c>
      <c r="AM72">
        <v>65.00508255480797</v>
      </c>
      <c r="AN72">
        <f>(AP72 - AO72 + DI72*1E3/(8.314*(DK72+273.15)) * AR72/DH72 * AQ72) * DH72/(100*CV72) * 1000/(1000 - AP72)</f>
        <v>0</v>
      </c>
      <c r="AO72">
        <v>16.99571237179146</v>
      </c>
      <c r="AP72">
        <v>18.38797515151515</v>
      </c>
      <c r="AQ72">
        <v>-3.140522345676935E-05</v>
      </c>
      <c r="AR72">
        <v>81.41153246558731</v>
      </c>
      <c r="AS72">
        <v>7</v>
      </c>
      <c r="AT72">
        <v>1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417</v>
      </c>
      <c r="AY72" t="s">
        <v>417</v>
      </c>
      <c r="AZ72">
        <v>0</v>
      </c>
      <c r="BA72">
        <v>0</v>
      </c>
      <c r="BB72">
        <f>1-AZ72/BA72</f>
        <v>0</v>
      </c>
      <c r="BC72">
        <v>0</v>
      </c>
      <c r="BD72" t="s">
        <v>417</v>
      </c>
      <c r="BE72" t="s">
        <v>417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417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6</v>
      </c>
      <c r="CW72">
        <v>0.5</v>
      </c>
      <c r="CX72" t="s">
        <v>418</v>
      </c>
      <c r="CY72">
        <v>2</v>
      </c>
      <c r="CZ72" t="b">
        <v>1</v>
      </c>
      <c r="DA72">
        <v>1658963745.5</v>
      </c>
      <c r="DB72">
        <v>423.2151111111111</v>
      </c>
      <c r="DC72">
        <v>420.2713333333333</v>
      </c>
      <c r="DD72">
        <v>18.39078888888889</v>
      </c>
      <c r="DE72">
        <v>16.99581111111111</v>
      </c>
      <c r="DF72">
        <v>420.5543333333333</v>
      </c>
      <c r="DG72">
        <v>18.19068888888889</v>
      </c>
      <c r="DH72">
        <v>500.1424444444444</v>
      </c>
      <c r="DI72">
        <v>90.13207777777777</v>
      </c>
      <c r="DJ72">
        <v>0.09999792222222223</v>
      </c>
      <c r="DK72">
        <v>25.54591111111111</v>
      </c>
      <c r="DL72">
        <v>24.94574444444444</v>
      </c>
      <c r="DM72">
        <v>999.9000000000001</v>
      </c>
      <c r="DN72">
        <v>0</v>
      </c>
      <c r="DO72">
        <v>0</v>
      </c>
      <c r="DP72">
        <v>10000.83444444444</v>
      </c>
      <c r="DQ72">
        <v>0</v>
      </c>
      <c r="DR72">
        <v>0.717133</v>
      </c>
      <c r="DS72">
        <v>2.943798888888889</v>
      </c>
      <c r="DT72">
        <v>431.1441111111111</v>
      </c>
      <c r="DU72">
        <v>427.5376666666667</v>
      </c>
      <c r="DV72">
        <v>1.394964444444445</v>
      </c>
      <c r="DW72">
        <v>420.2713333333333</v>
      </c>
      <c r="DX72">
        <v>16.99581111111111</v>
      </c>
      <c r="DY72">
        <v>1.657597777777778</v>
      </c>
      <c r="DZ72">
        <v>1.531867777777778</v>
      </c>
      <c r="EA72">
        <v>14.50494444444444</v>
      </c>
      <c r="EB72">
        <v>13.29</v>
      </c>
      <c r="EC72">
        <v>0.0100011</v>
      </c>
      <c r="ED72">
        <v>0</v>
      </c>
      <c r="EE72">
        <v>0</v>
      </c>
      <c r="EF72">
        <v>0</v>
      </c>
      <c r="EG72">
        <v>764.8833333333333</v>
      </c>
      <c r="EH72">
        <v>0.0100011</v>
      </c>
      <c r="EI72">
        <v>-5.955555555555556</v>
      </c>
      <c r="EJ72">
        <v>-1.65</v>
      </c>
      <c r="EK72">
        <v>34.43033333333333</v>
      </c>
      <c r="EL72">
        <v>40.13188888888889</v>
      </c>
      <c r="EM72">
        <v>37.13877777777778</v>
      </c>
      <c r="EN72">
        <v>40.236</v>
      </c>
      <c r="EO72">
        <v>37.493</v>
      </c>
      <c r="EP72">
        <v>0</v>
      </c>
      <c r="EQ72">
        <v>0</v>
      </c>
      <c r="ER72">
        <v>0</v>
      </c>
      <c r="ES72">
        <v>1658963748.3</v>
      </c>
      <c r="ET72">
        <v>0</v>
      </c>
      <c r="EU72">
        <v>765.8653846153846</v>
      </c>
      <c r="EV72">
        <v>-28.41367518725959</v>
      </c>
      <c r="EW72">
        <v>7.878632404386984</v>
      </c>
      <c r="EX72">
        <v>-4.932692307692307</v>
      </c>
      <c r="EY72">
        <v>15</v>
      </c>
      <c r="EZ72">
        <v>0</v>
      </c>
      <c r="FA72" t="s">
        <v>419</v>
      </c>
      <c r="FB72">
        <v>1655239120</v>
      </c>
      <c r="FC72">
        <v>1655239135</v>
      </c>
      <c r="FD72">
        <v>0</v>
      </c>
      <c r="FE72">
        <v>-0.075</v>
      </c>
      <c r="FF72">
        <v>-0.027</v>
      </c>
      <c r="FG72">
        <v>1.986</v>
      </c>
      <c r="FH72">
        <v>0.139</v>
      </c>
      <c r="FI72">
        <v>420</v>
      </c>
      <c r="FJ72">
        <v>22</v>
      </c>
      <c r="FK72">
        <v>0.12</v>
      </c>
      <c r="FL72">
        <v>0.02</v>
      </c>
      <c r="FM72">
        <v>2.9757345</v>
      </c>
      <c r="FN72">
        <v>-0.1563723827392119</v>
      </c>
      <c r="FO72">
        <v>0.02454751453304387</v>
      </c>
      <c r="FP72">
        <v>1</v>
      </c>
      <c r="FQ72">
        <v>766.4367647058823</v>
      </c>
      <c r="FR72">
        <v>-17.38349883070224</v>
      </c>
      <c r="FS72">
        <v>5.051198297310673</v>
      </c>
      <c r="FT72">
        <v>0</v>
      </c>
      <c r="FU72">
        <v>1.396008</v>
      </c>
      <c r="FV72">
        <v>-0.01592172607880249</v>
      </c>
      <c r="FW72">
        <v>0.001906978237946104</v>
      </c>
      <c r="FX72">
        <v>1</v>
      </c>
      <c r="FY72">
        <v>2</v>
      </c>
      <c r="FZ72">
        <v>3</v>
      </c>
      <c r="GA72" t="s">
        <v>420</v>
      </c>
      <c r="GB72">
        <v>2.98097</v>
      </c>
      <c r="GC72">
        <v>2.72826</v>
      </c>
      <c r="GD72">
        <v>0.08627070000000001</v>
      </c>
      <c r="GE72">
        <v>0.0866693</v>
      </c>
      <c r="GF72">
        <v>0.08902450000000001</v>
      </c>
      <c r="GG72">
        <v>0.0848309</v>
      </c>
      <c r="GH72">
        <v>27459.6</v>
      </c>
      <c r="GI72">
        <v>27027.8</v>
      </c>
      <c r="GJ72">
        <v>30576.3</v>
      </c>
      <c r="GK72">
        <v>29832.8</v>
      </c>
      <c r="GL72">
        <v>38435.3</v>
      </c>
      <c r="GM72">
        <v>35952.6</v>
      </c>
      <c r="GN72">
        <v>46767.5</v>
      </c>
      <c r="GO72">
        <v>44369.4</v>
      </c>
      <c r="GP72">
        <v>1.8765</v>
      </c>
      <c r="GQ72">
        <v>1.85502</v>
      </c>
      <c r="GR72">
        <v>0.0448525</v>
      </c>
      <c r="GS72">
        <v>0</v>
      </c>
      <c r="GT72">
        <v>24.2073</v>
      </c>
      <c r="GU72">
        <v>999.9</v>
      </c>
      <c r="GV72">
        <v>46.8</v>
      </c>
      <c r="GW72">
        <v>31.8</v>
      </c>
      <c r="GX72">
        <v>24.5143</v>
      </c>
      <c r="GY72">
        <v>63.2054</v>
      </c>
      <c r="GZ72">
        <v>24.7756</v>
      </c>
      <c r="HA72">
        <v>1</v>
      </c>
      <c r="HB72">
        <v>-0.132099</v>
      </c>
      <c r="HC72">
        <v>-0.361874</v>
      </c>
      <c r="HD72">
        <v>20.2149</v>
      </c>
      <c r="HE72">
        <v>5.239</v>
      </c>
      <c r="HF72">
        <v>11.968</v>
      </c>
      <c r="HG72">
        <v>4.97175</v>
      </c>
      <c r="HH72">
        <v>3.291</v>
      </c>
      <c r="HI72">
        <v>8995.4</v>
      </c>
      <c r="HJ72">
        <v>9999</v>
      </c>
      <c r="HK72">
        <v>9999</v>
      </c>
      <c r="HL72">
        <v>292.3</v>
      </c>
      <c r="HM72">
        <v>4.9729</v>
      </c>
      <c r="HN72">
        <v>1.87729</v>
      </c>
      <c r="HO72">
        <v>1.87541</v>
      </c>
      <c r="HP72">
        <v>1.87821</v>
      </c>
      <c r="HQ72">
        <v>1.87496</v>
      </c>
      <c r="HR72">
        <v>1.87852</v>
      </c>
      <c r="HS72">
        <v>1.87561</v>
      </c>
      <c r="HT72">
        <v>1.87671</v>
      </c>
      <c r="HU72">
        <v>0</v>
      </c>
      <c r="HV72">
        <v>0</v>
      </c>
      <c r="HW72">
        <v>0</v>
      </c>
      <c r="HX72">
        <v>0</v>
      </c>
      <c r="HY72" t="s">
        <v>421</v>
      </c>
      <c r="HZ72" t="s">
        <v>422</v>
      </c>
      <c r="IA72" t="s">
        <v>423</v>
      </c>
      <c r="IB72" t="s">
        <v>423</v>
      </c>
      <c r="IC72" t="s">
        <v>423</v>
      </c>
      <c r="ID72" t="s">
        <v>423</v>
      </c>
      <c r="IE72">
        <v>0</v>
      </c>
      <c r="IF72">
        <v>100</v>
      </c>
      <c r="IG72">
        <v>100</v>
      </c>
      <c r="IH72">
        <v>2.661</v>
      </c>
      <c r="II72">
        <v>0.2</v>
      </c>
      <c r="IJ72">
        <v>1.541952822118649</v>
      </c>
      <c r="IK72">
        <v>0.003202726084708442</v>
      </c>
      <c r="IL72">
        <v>-1.448271390364826E-06</v>
      </c>
      <c r="IM72">
        <v>3.765748828769889E-10</v>
      </c>
      <c r="IN72">
        <v>-0.02072656761999695</v>
      </c>
      <c r="IO72">
        <v>0.006539777670035186</v>
      </c>
      <c r="IP72">
        <v>0.0002256768223539976</v>
      </c>
      <c r="IQ72">
        <v>4.51151419958819E-06</v>
      </c>
      <c r="IR72">
        <v>-0</v>
      </c>
      <c r="IS72">
        <v>2097</v>
      </c>
      <c r="IT72">
        <v>1</v>
      </c>
      <c r="IU72">
        <v>27</v>
      </c>
      <c r="IV72">
        <v>62077.1</v>
      </c>
      <c r="IW72">
        <v>62076.9</v>
      </c>
      <c r="IX72">
        <v>1.09619</v>
      </c>
      <c r="IY72">
        <v>2.55005</v>
      </c>
      <c r="IZ72">
        <v>1.39893</v>
      </c>
      <c r="JA72">
        <v>2.34375</v>
      </c>
      <c r="JB72">
        <v>1.44897</v>
      </c>
      <c r="JC72">
        <v>2.37793</v>
      </c>
      <c r="JD72">
        <v>36.908</v>
      </c>
      <c r="JE72">
        <v>24.105</v>
      </c>
      <c r="JF72">
        <v>18</v>
      </c>
      <c r="JG72">
        <v>482.229</v>
      </c>
      <c r="JH72">
        <v>438.982</v>
      </c>
      <c r="JI72">
        <v>24.9999</v>
      </c>
      <c r="JJ72">
        <v>25.3278</v>
      </c>
      <c r="JK72">
        <v>30.0002</v>
      </c>
      <c r="JL72">
        <v>25.168</v>
      </c>
      <c r="JM72">
        <v>25.248</v>
      </c>
      <c r="JN72">
        <v>21.9887</v>
      </c>
      <c r="JO72">
        <v>35.7066</v>
      </c>
      <c r="JP72">
        <v>0</v>
      </c>
      <c r="JQ72">
        <v>25</v>
      </c>
      <c r="JR72">
        <v>420.242</v>
      </c>
      <c r="JS72">
        <v>16.9865</v>
      </c>
      <c r="JT72">
        <v>101.074</v>
      </c>
      <c r="JU72">
        <v>102.021</v>
      </c>
    </row>
    <row r="73" spans="1:281">
      <c r="A73">
        <v>57</v>
      </c>
      <c r="B73">
        <v>1658963753</v>
      </c>
      <c r="C73">
        <v>1635.900000095367</v>
      </c>
      <c r="D73" t="s">
        <v>541</v>
      </c>
      <c r="E73" t="s">
        <v>542</v>
      </c>
      <c r="F73">
        <v>5</v>
      </c>
      <c r="G73" t="s">
        <v>415</v>
      </c>
      <c r="H73" t="s">
        <v>526</v>
      </c>
      <c r="I73">
        <v>1658963750.2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427.5130881295166</v>
      </c>
      <c r="AK73">
        <v>431.1305272727271</v>
      </c>
      <c r="AL73">
        <v>-0.00044090093748584</v>
      </c>
      <c r="AM73">
        <v>65.00508255480797</v>
      </c>
      <c r="AN73">
        <f>(AP73 - AO73 + DI73*1E3/(8.314*(DK73+273.15)) * AR73/DH73 * AQ73) * DH73/(100*CV73) * 1000/(1000 - AP73)</f>
        <v>0</v>
      </c>
      <c r="AO73">
        <v>16.99540870951804</v>
      </c>
      <c r="AP73">
        <v>18.3880503030303</v>
      </c>
      <c r="AQ73">
        <v>1.470821696745504E-05</v>
      </c>
      <c r="AR73">
        <v>81.41153246558731</v>
      </c>
      <c r="AS73">
        <v>7</v>
      </c>
      <c r="AT73">
        <v>1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417</v>
      </c>
      <c r="AY73" t="s">
        <v>417</v>
      </c>
      <c r="AZ73">
        <v>0</v>
      </c>
      <c r="BA73">
        <v>0</v>
      </c>
      <c r="BB73">
        <f>1-AZ73/BA73</f>
        <v>0</v>
      </c>
      <c r="BC73">
        <v>0</v>
      </c>
      <c r="BD73" t="s">
        <v>417</v>
      </c>
      <c r="BE73" t="s">
        <v>417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417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6</v>
      </c>
      <c r="CW73">
        <v>0.5</v>
      </c>
      <c r="CX73" t="s">
        <v>418</v>
      </c>
      <c r="CY73">
        <v>2</v>
      </c>
      <c r="CZ73" t="b">
        <v>1</v>
      </c>
      <c r="DA73">
        <v>1658963750.2</v>
      </c>
      <c r="DB73">
        <v>423.2135</v>
      </c>
      <c r="DC73">
        <v>420.2621</v>
      </c>
      <c r="DD73">
        <v>18.38847000000001</v>
      </c>
      <c r="DE73">
        <v>16.99519</v>
      </c>
      <c r="DF73">
        <v>420.5526000000001</v>
      </c>
      <c r="DG73">
        <v>18.18842</v>
      </c>
      <c r="DH73">
        <v>500.0549000000001</v>
      </c>
      <c r="DI73">
        <v>90.13199</v>
      </c>
      <c r="DJ73">
        <v>0.0998814</v>
      </c>
      <c r="DK73">
        <v>25.54894</v>
      </c>
      <c r="DL73">
        <v>24.94398</v>
      </c>
      <c r="DM73">
        <v>999.9</v>
      </c>
      <c r="DN73">
        <v>0</v>
      </c>
      <c r="DO73">
        <v>0</v>
      </c>
      <c r="DP73">
        <v>10014.05</v>
      </c>
      <c r="DQ73">
        <v>0</v>
      </c>
      <c r="DR73">
        <v>0.7171330000000001</v>
      </c>
      <c r="DS73">
        <v>2.951401</v>
      </c>
      <c r="DT73">
        <v>431.1414</v>
      </c>
      <c r="DU73">
        <v>427.5281</v>
      </c>
      <c r="DV73">
        <v>1.393278</v>
      </c>
      <c r="DW73">
        <v>420.2621</v>
      </c>
      <c r="DX73">
        <v>16.99519</v>
      </c>
      <c r="DY73">
        <v>1.65739</v>
      </c>
      <c r="DZ73">
        <v>1.531809</v>
      </c>
      <c r="EA73">
        <v>14.50299</v>
      </c>
      <c r="EB73">
        <v>13.28944</v>
      </c>
      <c r="EC73">
        <v>0.0100011</v>
      </c>
      <c r="ED73">
        <v>0</v>
      </c>
      <c r="EE73">
        <v>0</v>
      </c>
      <c r="EF73">
        <v>0</v>
      </c>
      <c r="EG73">
        <v>763.4850000000001</v>
      </c>
      <c r="EH73">
        <v>0.0100011</v>
      </c>
      <c r="EI73">
        <v>-5.110000000000001</v>
      </c>
      <c r="EJ73">
        <v>-1.49</v>
      </c>
      <c r="EK73">
        <v>34.36839999999999</v>
      </c>
      <c r="EL73">
        <v>40.1996</v>
      </c>
      <c r="EM73">
        <v>37.1684</v>
      </c>
      <c r="EN73">
        <v>40.29340000000001</v>
      </c>
      <c r="EO73">
        <v>37.531</v>
      </c>
      <c r="EP73">
        <v>0</v>
      </c>
      <c r="EQ73">
        <v>0</v>
      </c>
      <c r="ER73">
        <v>0</v>
      </c>
      <c r="ES73">
        <v>1658963753.1</v>
      </c>
      <c r="ET73">
        <v>0</v>
      </c>
      <c r="EU73">
        <v>763.9173076923075</v>
      </c>
      <c r="EV73">
        <v>-6.743589575764881</v>
      </c>
      <c r="EW73">
        <v>0.2991454387583786</v>
      </c>
      <c r="EX73">
        <v>-4.178846153846155</v>
      </c>
      <c r="EY73">
        <v>15</v>
      </c>
      <c r="EZ73">
        <v>0</v>
      </c>
      <c r="FA73" t="s">
        <v>419</v>
      </c>
      <c r="FB73">
        <v>1655239120</v>
      </c>
      <c r="FC73">
        <v>1655239135</v>
      </c>
      <c r="FD73">
        <v>0</v>
      </c>
      <c r="FE73">
        <v>-0.075</v>
      </c>
      <c r="FF73">
        <v>-0.027</v>
      </c>
      <c r="FG73">
        <v>1.986</v>
      </c>
      <c r="FH73">
        <v>0.139</v>
      </c>
      <c r="FI73">
        <v>420</v>
      </c>
      <c r="FJ73">
        <v>22</v>
      </c>
      <c r="FK73">
        <v>0.12</v>
      </c>
      <c r="FL73">
        <v>0.02</v>
      </c>
      <c r="FM73">
        <v>2.970676097560975</v>
      </c>
      <c r="FN73">
        <v>-0.1770869686411109</v>
      </c>
      <c r="FO73">
        <v>0.02544232347478036</v>
      </c>
      <c r="FP73">
        <v>1</v>
      </c>
      <c r="FQ73">
        <v>765.0632352941176</v>
      </c>
      <c r="FR73">
        <v>-20.55691359237892</v>
      </c>
      <c r="FS73">
        <v>5.201927086688629</v>
      </c>
      <c r="FT73">
        <v>0</v>
      </c>
      <c r="FU73">
        <v>1.394800731707317</v>
      </c>
      <c r="FV73">
        <v>-0.01029930313588697</v>
      </c>
      <c r="FW73">
        <v>0.001446501903658378</v>
      </c>
      <c r="FX73">
        <v>1</v>
      </c>
      <c r="FY73">
        <v>2</v>
      </c>
      <c r="FZ73">
        <v>3</v>
      </c>
      <c r="GA73" t="s">
        <v>420</v>
      </c>
      <c r="GB73">
        <v>2.98086</v>
      </c>
      <c r="GC73">
        <v>2.72836</v>
      </c>
      <c r="GD73">
        <v>0.08627020000000001</v>
      </c>
      <c r="GE73">
        <v>0.08667179999999999</v>
      </c>
      <c r="GF73">
        <v>0.08902400000000001</v>
      </c>
      <c r="GG73">
        <v>0.0848242</v>
      </c>
      <c r="GH73">
        <v>27460.2</v>
      </c>
      <c r="GI73">
        <v>27027.6</v>
      </c>
      <c r="GJ73">
        <v>30577</v>
      </c>
      <c r="GK73">
        <v>29832.7</v>
      </c>
      <c r="GL73">
        <v>38436.1</v>
      </c>
      <c r="GM73">
        <v>35952.7</v>
      </c>
      <c r="GN73">
        <v>46768.5</v>
      </c>
      <c r="GO73">
        <v>44369.2</v>
      </c>
      <c r="GP73">
        <v>1.8769</v>
      </c>
      <c r="GQ73">
        <v>1.85508</v>
      </c>
      <c r="GR73">
        <v>0.0448748</v>
      </c>
      <c r="GS73">
        <v>0</v>
      </c>
      <c r="GT73">
        <v>24.2093</v>
      </c>
      <c r="GU73">
        <v>999.9</v>
      </c>
      <c r="GV73">
        <v>46.8</v>
      </c>
      <c r="GW73">
        <v>31.8</v>
      </c>
      <c r="GX73">
        <v>24.5148</v>
      </c>
      <c r="GY73">
        <v>63.3654</v>
      </c>
      <c r="GZ73">
        <v>25.2284</v>
      </c>
      <c r="HA73">
        <v>1</v>
      </c>
      <c r="HB73">
        <v>-0.131992</v>
      </c>
      <c r="HC73">
        <v>-0.361329</v>
      </c>
      <c r="HD73">
        <v>20.2149</v>
      </c>
      <c r="HE73">
        <v>5.2393</v>
      </c>
      <c r="HF73">
        <v>11.968</v>
      </c>
      <c r="HG73">
        <v>4.9718</v>
      </c>
      <c r="HH73">
        <v>3.291</v>
      </c>
      <c r="HI73">
        <v>8995.6</v>
      </c>
      <c r="HJ73">
        <v>9999</v>
      </c>
      <c r="HK73">
        <v>9999</v>
      </c>
      <c r="HL73">
        <v>292.3</v>
      </c>
      <c r="HM73">
        <v>4.9729</v>
      </c>
      <c r="HN73">
        <v>1.87729</v>
      </c>
      <c r="HO73">
        <v>1.87538</v>
      </c>
      <c r="HP73">
        <v>1.8782</v>
      </c>
      <c r="HQ73">
        <v>1.87493</v>
      </c>
      <c r="HR73">
        <v>1.87851</v>
      </c>
      <c r="HS73">
        <v>1.87561</v>
      </c>
      <c r="HT73">
        <v>1.87672</v>
      </c>
      <c r="HU73">
        <v>0</v>
      </c>
      <c r="HV73">
        <v>0</v>
      </c>
      <c r="HW73">
        <v>0</v>
      </c>
      <c r="HX73">
        <v>0</v>
      </c>
      <c r="HY73" t="s">
        <v>421</v>
      </c>
      <c r="HZ73" t="s">
        <v>422</v>
      </c>
      <c r="IA73" t="s">
        <v>423</v>
      </c>
      <c r="IB73" t="s">
        <v>423</v>
      </c>
      <c r="IC73" t="s">
        <v>423</v>
      </c>
      <c r="ID73" t="s">
        <v>423</v>
      </c>
      <c r="IE73">
        <v>0</v>
      </c>
      <c r="IF73">
        <v>100</v>
      </c>
      <c r="IG73">
        <v>100</v>
      </c>
      <c r="IH73">
        <v>2.661</v>
      </c>
      <c r="II73">
        <v>0.2001</v>
      </c>
      <c r="IJ73">
        <v>1.541952822118649</v>
      </c>
      <c r="IK73">
        <v>0.003202726084708442</v>
      </c>
      <c r="IL73">
        <v>-1.448271390364826E-06</v>
      </c>
      <c r="IM73">
        <v>3.765748828769889E-10</v>
      </c>
      <c r="IN73">
        <v>-0.02072656761999695</v>
      </c>
      <c r="IO73">
        <v>0.006539777670035186</v>
      </c>
      <c r="IP73">
        <v>0.0002256768223539976</v>
      </c>
      <c r="IQ73">
        <v>4.51151419958819E-06</v>
      </c>
      <c r="IR73">
        <v>-0</v>
      </c>
      <c r="IS73">
        <v>2097</v>
      </c>
      <c r="IT73">
        <v>1</v>
      </c>
      <c r="IU73">
        <v>27</v>
      </c>
      <c r="IV73">
        <v>62077.2</v>
      </c>
      <c r="IW73">
        <v>62077</v>
      </c>
      <c r="IX73">
        <v>1.09741</v>
      </c>
      <c r="IY73">
        <v>2.55981</v>
      </c>
      <c r="IZ73">
        <v>1.39893</v>
      </c>
      <c r="JA73">
        <v>2.34375</v>
      </c>
      <c r="JB73">
        <v>1.44897</v>
      </c>
      <c r="JC73">
        <v>2.38281</v>
      </c>
      <c r="JD73">
        <v>36.908</v>
      </c>
      <c r="JE73">
        <v>24.0963</v>
      </c>
      <c r="JF73">
        <v>18</v>
      </c>
      <c r="JG73">
        <v>482.444</v>
      </c>
      <c r="JH73">
        <v>439.012</v>
      </c>
      <c r="JI73">
        <v>25</v>
      </c>
      <c r="JJ73">
        <v>25.3278</v>
      </c>
      <c r="JK73">
        <v>30.0002</v>
      </c>
      <c r="JL73">
        <v>25.168</v>
      </c>
      <c r="JM73">
        <v>25.248</v>
      </c>
      <c r="JN73">
        <v>21.9879</v>
      </c>
      <c r="JO73">
        <v>35.7066</v>
      </c>
      <c r="JP73">
        <v>0</v>
      </c>
      <c r="JQ73">
        <v>25</v>
      </c>
      <c r="JR73">
        <v>420.242</v>
      </c>
      <c r="JS73">
        <v>16.9865</v>
      </c>
      <c r="JT73">
        <v>101.076</v>
      </c>
      <c r="JU73">
        <v>102.02</v>
      </c>
    </row>
    <row r="74" spans="1:281">
      <c r="A74">
        <v>58</v>
      </c>
      <c r="B74">
        <v>1658963758</v>
      </c>
      <c r="C74">
        <v>1640.900000095367</v>
      </c>
      <c r="D74" t="s">
        <v>543</v>
      </c>
      <c r="E74" t="s">
        <v>544</v>
      </c>
      <c r="F74">
        <v>5</v>
      </c>
      <c r="G74" t="s">
        <v>415</v>
      </c>
      <c r="H74" t="s">
        <v>526</v>
      </c>
      <c r="I74">
        <v>1658963755.5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427.4755688951644</v>
      </c>
      <c r="AK74">
        <v>431.110703030303</v>
      </c>
      <c r="AL74">
        <v>-2.308970808841457E-05</v>
      </c>
      <c r="AM74">
        <v>65.00508255480797</v>
      </c>
      <c r="AN74">
        <f>(AP74 - AO74 + DI74*1E3/(8.314*(DK74+273.15)) * AR74/DH74 * AQ74) * DH74/(100*CV74) * 1000/(1000 - AP74)</f>
        <v>0</v>
      </c>
      <c r="AO74">
        <v>16.99335185132399</v>
      </c>
      <c r="AP74">
        <v>18.38576545454545</v>
      </c>
      <c r="AQ74">
        <v>-1.34962450856057E-05</v>
      </c>
      <c r="AR74">
        <v>81.41153246558731</v>
      </c>
      <c r="AS74">
        <v>7</v>
      </c>
      <c r="AT74">
        <v>1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417</v>
      </c>
      <c r="AY74" t="s">
        <v>417</v>
      </c>
      <c r="AZ74">
        <v>0</v>
      </c>
      <c r="BA74">
        <v>0</v>
      </c>
      <c r="BB74">
        <f>1-AZ74/BA74</f>
        <v>0</v>
      </c>
      <c r="BC74">
        <v>0</v>
      </c>
      <c r="BD74" t="s">
        <v>417</v>
      </c>
      <c r="BE74" t="s">
        <v>417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417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6</v>
      </c>
      <c r="CW74">
        <v>0.5</v>
      </c>
      <c r="CX74" t="s">
        <v>418</v>
      </c>
      <c r="CY74">
        <v>2</v>
      </c>
      <c r="CZ74" t="b">
        <v>1</v>
      </c>
      <c r="DA74">
        <v>1658963755.5</v>
      </c>
      <c r="DB74">
        <v>423.1841111111111</v>
      </c>
      <c r="DC74">
        <v>420.2145555555555</v>
      </c>
      <c r="DD74">
        <v>18.38681111111111</v>
      </c>
      <c r="DE74">
        <v>16.9937</v>
      </c>
      <c r="DF74">
        <v>420.5237777777778</v>
      </c>
      <c r="DG74">
        <v>18.1868</v>
      </c>
      <c r="DH74">
        <v>500.06</v>
      </c>
      <c r="DI74">
        <v>90.13165555555555</v>
      </c>
      <c r="DJ74">
        <v>0.1000706444444444</v>
      </c>
      <c r="DK74">
        <v>25.55462222222222</v>
      </c>
      <c r="DL74">
        <v>24.94828888888889</v>
      </c>
      <c r="DM74">
        <v>999.9000000000001</v>
      </c>
      <c r="DN74">
        <v>0</v>
      </c>
      <c r="DO74">
        <v>0</v>
      </c>
      <c r="DP74">
        <v>10001.53555555555</v>
      </c>
      <c r="DQ74">
        <v>0</v>
      </c>
      <c r="DR74">
        <v>0.717133</v>
      </c>
      <c r="DS74">
        <v>2.969721111111111</v>
      </c>
      <c r="DT74">
        <v>431.1111111111111</v>
      </c>
      <c r="DU74">
        <v>427.4791111111111</v>
      </c>
      <c r="DV74">
        <v>1.393126666666666</v>
      </c>
      <c r="DW74">
        <v>420.2145555555555</v>
      </c>
      <c r="DX74">
        <v>16.9937</v>
      </c>
      <c r="DY74">
        <v>1.657234444444444</v>
      </c>
      <c r="DZ74">
        <v>1.531667777777778</v>
      </c>
      <c r="EA74">
        <v>14.50153333333333</v>
      </c>
      <c r="EB74">
        <v>13.288</v>
      </c>
      <c r="EC74">
        <v>0.0100011</v>
      </c>
      <c r="ED74">
        <v>0</v>
      </c>
      <c r="EE74">
        <v>0</v>
      </c>
      <c r="EF74">
        <v>0</v>
      </c>
      <c r="EG74">
        <v>761.1500000000001</v>
      </c>
      <c r="EH74">
        <v>0.0100011</v>
      </c>
      <c r="EI74">
        <v>-1.661111111111111</v>
      </c>
      <c r="EJ74">
        <v>-0.8999999999999999</v>
      </c>
      <c r="EK74">
        <v>34.444</v>
      </c>
      <c r="EL74">
        <v>40.25</v>
      </c>
      <c r="EM74">
        <v>37.20099999999999</v>
      </c>
      <c r="EN74">
        <v>40.39544444444444</v>
      </c>
      <c r="EO74">
        <v>37.55522222222222</v>
      </c>
      <c r="EP74">
        <v>0</v>
      </c>
      <c r="EQ74">
        <v>0</v>
      </c>
      <c r="ER74">
        <v>0</v>
      </c>
      <c r="ES74">
        <v>1658963757.9</v>
      </c>
      <c r="ET74">
        <v>0</v>
      </c>
      <c r="EU74">
        <v>763.1500000000001</v>
      </c>
      <c r="EV74">
        <v>-20.2940168435079</v>
      </c>
      <c r="EW74">
        <v>27.42905997477572</v>
      </c>
      <c r="EX74">
        <v>-3.607692307692308</v>
      </c>
      <c r="EY74">
        <v>15</v>
      </c>
      <c r="EZ74">
        <v>0</v>
      </c>
      <c r="FA74" t="s">
        <v>419</v>
      </c>
      <c r="FB74">
        <v>1655239120</v>
      </c>
      <c r="FC74">
        <v>1655239135</v>
      </c>
      <c r="FD74">
        <v>0</v>
      </c>
      <c r="FE74">
        <v>-0.075</v>
      </c>
      <c r="FF74">
        <v>-0.027</v>
      </c>
      <c r="FG74">
        <v>1.986</v>
      </c>
      <c r="FH74">
        <v>0.139</v>
      </c>
      <c r="FI74">
        <v>420</v>
      </c>
      <c r="FJ74">
        <v>22</v>
      </c>
      <c r="FK74">
        <v>0.12</v>
      </c>
      <c r="FL74">
        <v>0.02</v>
      </c>
      <c r="FM74">
        <v>2.961316829268293</v>
      </c>
      <c r="FN74">
        <v>-0.08721198606272142</v>
      </c>
      <c r="FO74">
        <v>0.02879896809118674</v>
      </c>
      <c r="FP74">
        <v>1</v>
      </c>
      <c r="FQ74">
        <v>763.5073529411765</v>
      </c>
      <c r="FR74">
        <v>-10.76470576745001</v>
      </c>
      <c r="FS74">
        <v>3.881614513108386</v>
      </c>
      <c r="FT74">
        <v>0</v>
      </c>
      <c r="FU74">
        <v>1.394070243902439</v>
      </c>
      <c r="FV74">
        <v>-0.006024459930313987</v>
      </c>
      <c r="FW74">
        <v>0.001170608530105389</v>
      </c>
      <c r="FX74">
        <v>1</v>
      </c>
      <c r="FY74">
        <v>2</v>
      </c>
      <c r="FZ74">
        <v>3</v>
      </c>
      <c r="GA74" t="s">
        <v>420</v>
      </c>
      <c r="GB74">
        <v>2.98094</v>
      </c>
      <c r="GC74">
        <v>2.72836</v>
      </c>
      <c r="GD74">
        <v>0.0862665</v>
      </c>
      <c r="GE74">
        <v>0.0866585</v>
      </c>
      <c r="GF74">
        <v>0.08901489999999999</v>
      </c>
      <c r="GG74">
        <v>0.084823</v>
      </c>
      <c r="GH74">
        <v>27460.2</v>
      </c>
      <c r="GI74">
        <v>27028.1</v>
      </c>
      <c r="GJ74">
        <v>30576.8</v>
      </c>
      <c r="GK74">
        <v>29832.8</v>
      </c>
      <c r="GL74">
        <v>38436.1</v>
      </c>
      <c r="GM74">
        <v>35952.9</v>
      </c>
      <c r="GN74">
        <v>46768</v>
      </c>
      <c r="GO74">
        <v>44369.3</v>
      </c>
      <c r="GP74">
        <v>1.87655</v>
      </c>
      <c r="GQ74">
        <v>1.85532</v>
      </c>
      <c r="GR74">
        <v>0.045307</v>
      </c>
      <c r="GS74">
        <v>0</v>
      </c>
      <c r="GT74">
        <v>24.211</v>
      </c>
      <c r="GU74">
        <v>999.9</v>
      </c>
      <c r="GV74">
        <v>46.8</v>
      </c>
      <c r="GW74">
        <v>31.7</v>
      </c>
      <c r="GX74">
        <v>24.3759</v>
      </c>
      <c r="GY74">
        <v>63.3754</v>
      </c>
      <c r="GZ74">
        <v>25.4367</v>
      </c>
      <c r="HA74">
        <v>1</v>
      </c>
      <c r="HB74">
        <v>-0.131951</v>
      </c>
      <c r="HC74">
        <v>-0.361294</v>
      </c>
      <c r="HD74">
        <v>20.2147</v>
      </c>
      <c r="HE74">
        <v>5.2393</v>
      </c>
      <c r="HF74">
        <v>11.968</v>
      </c>
      <c r="HG74">
        <v>4.97185</v>
      </c>
      <c r="HH74">
        <v>3.291</v>
      </c>
      <c r="HI74">
        <v>8995.6</v>
      </c>
      <c r="HJ74">
        <v>9999</v>
      </c>
      <c r="HK74">
        <v>9999</v>
      </c>
      <c r="HL74">
        <v>292.3</v>
      </c>
      <c r="HM74">
        <v>4.97289</v>
      </c>
      <c r="HN74">
        <v>1.87729</v>
      </c>
      <c r="HO74">
        <v>1.8754</v>
      </c>
      <c r="HP74">
        <v>1.8782</v>
      </c>
      <c r="HQ74">
        <v>1.8749</v>
      </c>
      <c r="HR74">
        <v>1.87851</v>
      </c>
      <c r="HS74">
        <v>1.87561</v>
      </c>
      <c r="HT74">
        <v>1.8767</v>
      </c>
      <c r="HU74">
        <v>0</v>
      </c>
      <c r="HV74">
        <v>0</v>
      </c>
      <c r="HW74">
        <v>0</v>
      </c>
      <c r="HX74">
        <v>0</v>
      </c>
      <c r="HY74" t="s">
        <v>421</v>
      </c>
      <c r="HZ74" t="s">
        <v>422</v>
      </c>
      <c r="IA74" t="s">
        <v>423</v>
      </c>
      <c r="IB74" t="s">
        <v>423</v>
      </c>
      <c r="IC74" t="s">
        <v>423</v>
      </c>
      <c r="ID74" t="s">
        <v>423</v>
      </c>
      <c r="IE74">
        <v>0</v>
      </c>
      <c r="IF74">
        <v>100</v>
      </c>
      <c r="IG74">
        <v>100</v>
      </c>
      <c r="IH74">
        <v>2.661</v>
      </c>
      <c r="II74">
        <v>0.2</v>
      </c>
      <c r="IJ74">
        <v>1.541952822118649</v>
      </c>
      <c r="IK74">
        <v>0.003202726084708442</v>
      </c>
      <c r="IL74">
        <v>-1.448271390364826E-06</v>
      </c>
      <c r="IM74">
        <v>3.765748828769889E-10</v>
      </c>
      <c r="IN74">
        <v>-0.02072656761999695</v>
      </c>
      <c r="IO74">
        <v>0.006539777670035186</v>
      </c>
      <c r="IP74">
        <v>0.0002256768223539976</v>
      </c>
      <c r="IQ74">
        <v>4.51151419958819E-06</v>
      </c>
      <c r="IR74">
        <v>-0</v>
      </c>
      <c r="IS74">
        <v>2097</v>
      </c>
      <c r="IT74">
        <v>1</v>
      </c>
      <c r="IU74">
        <v>27</v>
      </c>
      <c r="IV74">
        <v>62077.3</v>
      </c>
      <c r="IW74">
        <v>62077.1</v>
      </c>
      <c r="IX74">
        <v>1.09619</v>
      </c>
      <c r="IY74">
        <v>2.54395</v>
      </c>
      <c r="IZ74">
        <v>1.39893</v>
      </c>
      <c r="JA74">
        <v>2.34375</v>
      </c>
      <c r="JB74">
        <v>1.44897</v>
      </c>
      <c r="JC74">
        <v>2.4585</v>
      </c>
      <c r="JD74">
        <v>36.908</v>
      </c>
      <c r="JE74">
        <v>24.105</v>
      </c>
      <c r="JF74">
        <v>18</v>
      </c>
      <c r="JG74">
        <v>482.256</v>
      </c>
      <c r="JH74">
        <v>439.173</v>
      </c>
      <c r="JI74">
        <v>25</v>
      </c>
      <c r="JJ74">
        <v>25.3278</v>
      </c>
      <c r="JK74">
        <v>30.0002</v>
      </c>
      <c r="JL74">
        <v>25.168</v>
      </c>
      <c r="JM74">
        <v>25.2491</v>
      </c>
      <c r="JN74">
        <v>21.9897</v>
      </c>
      <c r="JO74">
        <v>35.7066</v>
      </c>
      <c r="JP74">
        <v>0</v>
      </c>
      <c r="JQ74">
        <v>25</v>
      </c>
      <c r="JR74">
        <v>420.242</v>
      </c>
      <c r="JS74">
        <v>16.9865</v>
      </c>
      <c r="JT74">
        <v>101.076</v>
      </c>
      <c r="JU74">
        <v>102.02</v>
      </c>
    </row>
    <row r="75" spans="1:281">
      <c r="A75">
        <v>59</v>
      </c>
      <c r="B75">
        <v>1658963763</v>
      </c>
      <c r="C75">
        <v>1645.900000095367</v>
      </c>
      <c r="D75" t="s">
        <v>545</v>
      </c>
      <c r="E75" t="s">
        <v>546</v>
      </c>
      <c r="F75">
        <v>5</v>
      </c>
      <c r="G75" t="s">
        <v>415</v>
      </c>
      <c r="H75" t="s">
        <v>526</v>
      </c>
      <c r="I75">
        <v>1658963760.2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427.4751471336682</v>
      </c>
      <c r="AK75">
        <v>430.9833454545453</v>
      </c>
      <c r="AL75">
        <v>-0.0135402703267897</v>
      </c>
      <c r="AM75">
        <v>65.00508255480797</v>
      </c>
      <c r="AN75">
        <f>(AP75 - AO75 + DI75*1E3/(8.314*(DK75+273.15)) * AR75/DH75 * AQ75) * DH75/(100*CV75) * 1000/(1000 - AP75)</f>
        <v>0</v>
      </c>
      <c r="AO75">
        <v>16.99365721707494</v>
      </c>
      <c r="AP75">
        <v>18.38329212121212</v>
      </c>
      <c r="AQ75">
        <v>2.102579556033813E-06</v>
      </c>
      <c r="AR75">
        <v>81.41153246558731</v>
      </c>
      <c r="AS75">
        <v>7</v>
      </c>
      <c r="AT75">
        <v>1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417</v>
      </c>
      <c r="AY75" t="s">
        <v>417</v>
      </c>
      <c r="AZ75">
        <v>0</v>
      </c>
      <c r="BA75">
        <v>0</v>
      </c>
      <c r="BB75">
        <f>1-AZ75/BA75</f>
        <v>0</v>
      </c>
      <c r="BC75">
        <v>0</v>
      </c>
      <c r="BD75" t="s">
        <v>417</v>
      </c>
      <c r="BE75" t="s">
        <v>417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417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6</v>
      </c>
      <c r="CW75">
        <v>0.5</v>
      </c>
      <c r="CX75" t="s">
        <v>418</v>
      </c>
      <c r="CY75">
        <v>2</v>
      </c>
      <c r="CZ75" t="b">
        <v>1</v>
      </c>
      <c r="DA75">
        <v>1658963760.2</v>
      </c>
      <c r="DB75">
        <v>423.0996999999999</v>
      </c>
      <c r="DC75">
        <v>420.2111</v>
      </c>
      <c r="DD75">
        <v>18.38423</v>
      </c>
      <c r="DE75">
        <v>16.99345</v>
      </c>
      <c r="DF75">
        <v>420.4393</v>
      </c>
      <c r="DG75">
        <v>18.18428</v>
      </c>
      <c r="DH75">
        <v>500.1024</v>
      </c>
      <c r="DI75">
        <v>90.13284000000002</v>
      </c>
      <c r="DJ75">
        <v>0.0999719</v>
      </c>
      <c r="DK75">
        <v>25.55596000000001</v>
      </c>
      <c r="DL75">
        <v>24.9562</v>
      </c>
      <c r="DM75">
        <v>999.9</v>
      </c>
      <c r="DN75">
        <v>0</v>
      </c>
      <c r="DO75">
        <v>0</v>
      </c>
      <c r="DP75">
        <v>10010.242</v>
      </c>
      <c r="DQ75">
        <v>0</v>
      </c>
      <c r="DR75">
        <v>0.7171330000000001</v>
      </c>
      <c r="DS75">
        <v>2.888543</v>
      </c>
      <c r="DT75">
        <v>431.0239</v>
      </c>
      <c r="DU75">
        <v>427.4754</v>
      </c>
      <c r="DV75">
        <v>1.390797</v>
      </c>
      <c r="DW75">
        <v>420.2111</v>
      </c>
      <c r="DX75">
        <v>16.99345</v>
      </c>
      <c r="DY75">
        <v>1.657023</v>
      </c>
      <c r="DZ75">
        <v>1.531666</v>
      </c>
      <c r="EA75">
        <v>14.49957</v>
      </c>
      <c r="EB75">
        <v>13.288</v>
      </c>
      <c r="EC75">
        <v>0.0100011</v>
      </c>
      <c r="ED75">
        <v>0</v>
      </c>
      <c r="EE75">
        <v>0</v>
      </c>
      <c r="EF75">
        <v>0</v>
      </c>
      <c r="EG75">
        <v>763.35</v>
      </c>
      <c r="EH75">
        <v>0.0100011</v>
      </c>
      <c r="EI75">
        <v>-4.87</v>
      </c>
      <c r="EJ75">
        <v>-1.76</v>
      </c>
      <c r="EK75">
        <v>34.4687</v>
      </c>
      <c r="EL75">
        <v>40.3058</v>
      </c>
      <c r="EM75">
        <v>37.2561</v>
      </c>
      <c r="EN75">
        <v>40.4685</v>
      </c>
      <c r="EO75">
        <v>37.59350000000001</v>
      </c>
      <c r="EP75">
        <v>0</v>
      </c>
      <c r="EQ75">
        <v>0</v>
      </c>
      <c r="ER75">
        <v>0</v>
      </c>
      <c r="ES75">
        <v>1658963763.3</v>
      </c>
      <c r="ET75">
        <v>0</v>
      </c>
      <c r="EU75">
        <v>762.6799999999999</v>
      </c>
      <c r="EV75">
        <v>6.761538675998353</v>
      </c>
      <c r="EW75">
        <v>-9.573076694357326</v>
      </c>
      <c r="EX75">
        <v>-3.546</v>
      </c>
      <c r="EY75">
        <v>15</v>
      </c>
      <c r="EZ75">
        <v>0</v>
      </c>
      <c r="FA75" t="s">
        <v>419</v>
      </c>
      <c r="FB75">
        <v>1655239120</v>
      </c>
      <c r="FC75">
        <v>1655239135</v>
      </c>
      <c r="FD75">
        <v>0</v>
      </c>
      <c r="FE75">
        <v>-0.075</v>
      </c>
      <c r="FF75">
        <v>-0.027</v>
      </c>
      <c r="FG75">
        <v>1.986</v>
      </c>
      <c r="FH75">
        <v>0.139</v>
      </c>
      <c r="FI75">
        <v>420</v>
      </c>
      <c r="FJ75">
        <v>22</v>
      </c>
      <c r="FK75">
        <v>0.12</v>
      </c>
      <c r="FL75">
        <v>0.02</v>
      </c>
      <c r="FM75">
        <v>2.939780487804878</v>
      </c>
      <c r="FN75">
        <v>-0.1553395818815272</v>
      </c>
      <c r="FO75">
        <v>0.04109220369656629</v>
      </c>
      <c r="FP75">
        <v>1</v>
      </c>
      <c r="FQ75">
        <v>763.6470588235293</v>
      </c>
      <c r="FR75">
        <v>-6.406417008592319</v>
      </c>
      <c r="FS75">
        <v>4.10033967704238</v>
      </c>
      <c r="FT75">
        <v>0</v>
      </c>
      <c r="FU75">
        <v>1.393214634146341</v>
      </c>
      <c r="FV75">
        <v>-0.01454947735191469</v>
      </c>
      <c r="FW75">
        <v>0.001754327190275891</v>
      </c>
      <c r="FX75">
        <v>1</v>
      </c>
      <c r="FY75">
        <v>2</v>
      </c>
      <c r="FZ75">
        <v>3</v>
      </c>
      <c r="GA75" t="s">
        <v>420</v>
      </c>
      <c r="GB75">
        <v>2.9809</v>
      </c>
      <c r="GC75">
        <v>2.72801</v>
      </c>
      <c r="GD75">
        <v>0.0862512</v>
      </c>
      <c r="GE75">
        <v>0.0866662</v>
      </c>
      <c r="GF75">
        <v>0.0890078</v>
      </c>
      <c r="GG75">
        <v>0.084818</v>
      </c>
      <c r="GH75">
        <v>27460.8</v>
      </c>
      <c r="GI75">
        <v>27028.2</v>
      </c>
      <c r="GJ75">
        <v>30577</v>
      </c>
      <c r="GK75">
        <v>29833.2</v>
      </c>
      <c r="GL75">
        <v>38436.7</v>
      </c>
      <c r="GM75">
        <v>35953.3</v>
      </c>
      <c r="GN75">
        <v>46768.4</v>
      </c>
      <c r="GO75">
        <v>44369.6</v>
      </c>
      <c r="GP75">
        <v>1.87633</v>
      </c>
      <c r="GQ75">
        <v>1.8554</v>
      </c>
      <c r="GR75">
        <v>0.0452399</v>
      </c>
      <c r="GS75">
        <v>0</v>
      </c>
      <c r="GT75">
        <v>24.2114</v>
      </c>
      <c r="GU75">
        <v>999.9</v>
      </c>
      <c r="GV75">
        <v>46.8</v>
      </c>
      <c r="GW75">
        <v>31.8</v>
      </c>
      <c r="GX75">
        <v>24.5157</v>
      </c>
      <c r="GY75">
        <v>63.0554</v>
      </c>
      <c r="GZ75">
        <v>24.9439</v>
      </c>
      <c r="HA75">
        <v>1</v>
      </c>
      <c r="HB75">
        <v>-0.132073</v>
      </c>
      <c r="HC75">
        <v>-0.360507</v>
      </c>
      <c r="HD75">
        <v>20.2142</v>
      </c>
      <c r="HE75">
        <v>5.23556</v>
      </c>
      <c r="HF75">
        <v>11.968</v>
      </c>
      <c r="HG75">
        <v>4.97125</v>
      </c>
      <c r="HH75">
        <v>3.2904</v>
      </c>
      <c r="HI75">
        <v>8995.9</v>
      </c>
      <c r="HJ75">
        <v>9999</v>
      </c>
      <c r="HK75">
        <v>9999</v>
      </c>
      <c r="HL75">
        <v>292.3</v>
      </c>
      <c r="HM75">
        <v>4.97288</v>
      </c>
      <c r="HN75">
        <v>1.87729</v>
      </c>
      <c r="HO75">
        <v>1.87542</v>
      </c>
      <c r="HP75">
        <v>1.8782</v>
      </c>
      <c r="HQ75">
        <v>1.87493</v>
      </c>
      <c r="HR75">
        <v>1.87851</v>
      </c>
      <c r="HS75">
        <v>1.87561</v>
      </c>
      <c r="HT75">
        <v>1.87672</v>
      </c>
      <c r="HU75">
        <v>0</v>
      </c>
      <c r="HV75">
        <v>0</v>
      </c>
      <c r="HW75">
        <v>0</v>
      </c>
      <c r="HX75">
        <v>0</v>
      </c>
      <c r="HY75" t="s">
        <v>421</v>
      </c>
      <c r="HZ75" t="s">
        <v>422</v>
      </c>
      <c r="IA75" t="s">
        <v>423</v>
      </c>
      <c r="IB75" t="s">
        <v>423</v>
      </c>
      <c r="IC75" t="s">
        <v>423</v>
      </c>
      <c r="ID75" t="s">
        <v>423</v>
      </c>
      <c r="IE75">
        <v>0</v>
      </c>
      <c r="IF75">
        <v>100</v>
      </c>
      <c r="IG75">
        <v>100</v>
      </c>
      <c r="IH75">
        <v>2.661</v>
      </c>
      <c r="II75">
        <v>0.1999</v>
      </c>
      <c r="IJ75">
        <v>1.541952822118649</v>
      </c>
      <c r="IK75">
        <v>0.003202726084708442</v>
      </c>
      <c r="IL75">
        <v>-1.448271390364826E-06</v>
      </c>
      <c r="IM75">
        <v>3.765748828769889E-10</v>
      </c>
      <c r="IN75">
        <v>-0.02072656761999695</v>
      </c>
      <c r="IO75">
        <v>0.006539777670035186</v>
      </c>
      <c r="IP75">
        <v>0.0002256768223539976</v>
      </c>
      <c r="IQ75">
        <v>4.51151419958819E-06</v>
      </c>
      <c r="IR75">
        <v>-0</v>
      </c>
      <c r="IS75">
        <v>2097</v>
      </c>
      <c r="IT75">
        <v>1</v>
      </c>
      <c r="IU75">
        <v>27</v>
      </c>
      <c r="IV75">
        <v>62077.4</v>
      </c>
      <c r="IW75">
        <v>62077.1</v>
      </c>
      <c r="IX75">
        <v>1.09619</v>
      </c>
      <c r="IY75">
        <v>2.54028</v>
      </c>
      <c r="IZ75">
        <v>1.39893</v>
      </c>
      <c r="JA75">
        <v>2.34375</v>
      </c>
      <c r="JB75">
        <v>1.44897</v>
      </c>
      <c r="JC75">
        <v>2.44263</v>
      </c>
      <c r="JD75">
        <v>36.8842</v>
      </c>
      <c r="JE75">
        <v>24.105</v>
      </c>
      <c r="JF75">
        <v>18</v>
      </c>
      <c r="JG75">
        <v>482.136</v>
      </c>
      <c r="JH75">
        <v>439.226</v>
      </c>
      <c r="JI75">
        <v>25.0001</v>
      </c>
      <c r="JJ75">
        <v>25.3278</v>
      </c>
      <c r="JK75">
        <v>30.0001</v>
      </c>
      <c r="JL75">
        <v>25.168</v>
      </c>
      <c r="JM75">
        <v>25.2501</v>
      </c>
      <c r="JN75">
        <v>21.99</v>
      </c>
      <c r="JO75">
        <v>35.7066</v>
      </c>
      <c r="JP75">
        <v>0</v>
      </c>
      <c r="JQ75">
        <v>25</v>
      </c>
      <c r="JR75">
        <v>420.242</v>
      </c>
      <c r="JS75">
        <v>17.0714</v>
      </c>
      <c r="JT75">
        <v>101.076</v>
      </c>
      <c r="JU75">
        <v>102.021</v>
      </c>
    </row>
    <row r="76" spans="1:281">
      <c r="A76">
        <v>60</v>
      </c>
      <c r="B76">
        <v>1658963768</v>
      </c>
      <c r="C76">
        <v>1650.900000095367</v>
      </c>
      <c r="D76" t="s">
        <v>547</v>
      </c>
      <c r="E76" t="s">
        <v>548</v>
      </c>
      <c r="F76">
        <v>5</v>
      </c>
      <c r="G76" t="s">
        <v>415</v>
      </c>
      <c r="H76" t="s">
        <v>526</v>
      </c>
      <c r="I76">
        <v>1658963765.5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427.5577054749165</v>
      </c>
      <c r="AK76">
        <v>431.0580242424242</v>
      </c>
      <c r="AL76">
        <v>0.00691392356476575</v>
      </c>
      <c r="AM76">
        <v>65.00508255480797</v>
      </c>
      <c r="AN76">
        <f>(AP76 - AO76 + DI76*1E3/(8.314*(DK76+273.15)) * AR76/DH76 * AQ76) * DH76/(100*CV76) * 1000/(1000 - AP76)</f>
        <v>0</v>
      </c>
      <c r="AO76">
        <v>16.99194751460393</v>
      </c>
      <c r="AP76">
        <v>18.37962484848484</v>
      </c>
      <c r="AQ76">
        <v>-2.605695466176751E-05</v>
      </c>
      <c r="AR76">
        <v>81.41153246558731</v>
      </c>
      <c r="AS76">
        <v>7</v>
      </c>
      <c r="AT76">
        <v>1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417</v>
      </c>
      <c r="AY76" t="s">
        <v>417</v>
      </c>
      <c r="AZ76">
        <v>0</v>
      </c>
      <c r="BA76">
        <v>0</v>
      </c>
      <c r="BB76">
        <f>1-AZ76/BA76</f>
        <v>0</v>
      </c>
      <c r="BC76">
        <v>0</v>
      </c>
      <c r="BD76" t="s">
        <v>417</v>
      </c>
      <c r="BE76" t="s">
        <v>417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417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6</v>
      </c>
      <c r="CW76">
        <v>0.5</v>
      </c>
      <c r="CX76" t="s">
        <v>418</v>
      </c>
      <c r="CY76">
        <v>2</v>
      </c>
      <c r="CZ76" t="b">
        <v>1</v>
      </c>
      <c r="DA76">
        <v>1658963765.5</v>
      </c>
      <c r="DB76">
        <v>423.1166666666667</v>
      </c>
      <c r="DC76">
        <v>420.2696666666667</v>
      </c>
      <c r="DD76">
        <v>18.3809</v>
      </c>
      <c r="DE76">
        <v>16.9919</v>
      </c>
      <c r="DF76">
        <v>420.4562222222223</v>
      </c>
      <c r="DG76">
        <v>18.18102222222222</v>
      </c>
      <c r="DH76">
        <v>500.088</v>
      </c>
      <c r="DI76">
        <v>90.13175555555556</v>
      </c>
      <c r="DJ76">
        <v>0.09995466666666666</v>
      </c>
      <c r="DK76">
        <v>25.5582</v>
      </c>
      <c r="DL76">
        <v>24.95002222222222</v>
      </c>
      <c r="DM76">
        <v>999.9000000000001</v>
      </c>
      <c r="DN76">
        <v>0</v>
      </c>
      <c r="DO76">
        <v>0</v>
      </c>
      <c r="DP76">
        <v>9998.677777777779</v>
      </c>
      <c r="DQ76">
        <v>0</v>
      </c>
      <c r="DR76">
        <v>0.717133</v>
      </c>
      <c r="DS76">
        <v>2.847064444444444</v>
      </c>
      <c r="DT76">
        <v>431.0397777777778</v>
      </c>
      <c r="DU76">
        <v>427.5341111111111</v>
      </c>
      <c r="DV76">
        <v>1.389011111111111</v>
      </c>
      <c r="DW76">
        <v>420.2696666666667</v>
      </c>
      <c r="DX76">
        <v>16.9919</v>
      </c>
      <c r="DY76">
        <v>1.656703333333333</v>
      </c>
      <c r="DZ76">
        <v>1.531508888888889</v>
      </c>
      <c r="EA76">
        <v>14.49658888888889</v>
      </c>
      <c r="EB76">
        <v>13.28641111111111</v>
      </c>
      <c r="EC76">
        <v>0.0100011</v>
      </c>
      <c r="ED76">
        <v>0</v>
      </c>
      <c r="EE76">
        <v>0</v>
      </c>
      <c r="EF76">
        <v>0</v>
      </c>
      <c r="EG76">
        <v>762.661111111111</v>
      </c>
      <c r="EH76">
        <v>0.0100011</v>
      </c>
      <c r="EI76">
        <v>-2.483333333333333</v>
      </c>
      <c r="EJ76">
        <v>-1.216666666666667</v>
      </c>
      <c r="EK76">
        <v>34.31211111111111</v>
      </c>
      <c r="EL76">
        <v>40.347</v>
      </c>
      <c r="EM76">
        <v>37.27755555555555</v>
      </c>
      <c r="EN76">
        <v>40.57599999999999</v>
      </c>
      <c r="EO76">
        <v>37.64555555555555</v>
      </c>
      <c r="EP76">
        <v>0</v>
      </c>
      <c r="EQ76">
        <v>0</v>
      </c>
      <c r="ER76">
        <v>0</v>
      </c>
      <c r="ES76">
        <v>1658963768.1</v>
      </c>
      <c r="ET76">
        <v>0</v>
      </c>
      <c r="EU76">
        <v>762.6059999999999</v>
      </c>
      <c r="EV76">
        <v>3.561538560759836</v>
      </c>
      <c r="EW76">
        <v>-5.819230761342262</v>
      </c>
      <c r="EX76">
        <v>-3.302</v>
      </c>
      <c r="EY76">
        <v>15</v>
      </c>
      <c r="EZ76">
        <v>0</v>
      </c>
      <c r="FA76" t="s">
        <v>419</v>
      </c>
      <c r="FB76">
        <v>1655239120</v>
      </c>
      <c r="FC76">
        <v>1655239135</v>
      </c>
      <c r="FD76">
        <v>0</v>
      </c>
      <c r="FE76">
        <v>-0.075</v>
      </c>
      <c r="FF76">
        <v>-0.027</v>
      </c>
      <c r="FG76">
        <v>1.986</v>
      </c>
      <c r="FH76">
        <v>0.139</v>
      </c>
      <c r="FI76">
        <v>420</v>
      </c>
      <c r="FJ76">
        <v>22</v>
      </c>
      <c r="FK76">
        <v>0.12</v>
      </c>
      <c r="FL76">
        <v>0.02</v>
      </c>
      <c r="FM76">
        <v>2.9113935</v>
      </c>
      <c r="FN76">
        <v>-0.4360849530956915</v>
      </c>
      <c r="FO76">
        <v>0.06119164798197547</v>
      </c>
      <c r="FP76">
        <v>1</v>
      </c>
      <c r="FQ76">
        <v>762.7955882352941</v>
      </c>
      <c r="FR76">
        <v>3.6921314670044</v>
      </c>
      <c r="FS76">
        <v>4.0343628341423</v>
      </c>
      <c r="FT76">
        <v>0</v>
      </c>
      <c r="FU76">
        <v>1.3916165</v>
      </c>
      <c r="FV76">
        <v>-0.01715099437148341</v>
      </c>
      <c r="FW76">
        <v>0.00189962700286136</v>
      </c>
      <c r="FX76">
        <v>1</v>
      </c>
      <c r="FY76">
        <v>2</v>
      </c>
      <c r="FZ76">
        <v>3</v>
      </c>
      <c r="GA76" t="s">
        <v>420</v>
      </c>
      <c r="GB76">
        <v>2.98104</v>
      </c>
      <c r="GC76">
        <v>2.72862</v>
      </c>
      <c r="GD76">
        <v>0.08625720000000001</v>
      </c>
      <c r="GE76">
        <v>0.0866628</v>
      </c>
      <c r="GF76">
        <v>0.08899360000000001</v>
      </c>
      <c r="GG76">
        <v>0.08481519999999999</v>
      </c>
      <c r="GH76">
        <v>27460.2</v>
      </c>
      <c r="GI76">
        <v>27028.2</v>
      </c>
      <c r="GJ76">
        <v>30576.5</v>
      </c>
      <c r="GK76">
        <v>29833</v>
      </c>
      <c r="GL76">
        <v>38436.8</v>
      </c>
      <c r="GM76">
        <v>35953.4</v>
      </c>
      <c r="GN76">
        <v>46767.8</v>
      </c>
      <c r="GO76">
        <v>44369.6</v>
      </c>
      <c r="GP76">
        <v>1.87685</v>
      </c>
      <c r="GQ76">
        <v>1.85497</v>
      </c>
      <c r="GR76">
        <v>0.0453964</v>
      </c>
      <c r="GS76">
        <v>0</v>
      </c>
      <c r="GT76">
        <v>24.2114</v>
      </c>
      <c r="GU76">
        <v>999.9</v>
      </c>
      <c r="GV76">
        <v>46.8</v>
      </c>
      <c r="GW76">
        <v>31.7</v>
      </c>
      <c r="GX76">
        <v>24.3768</v>
      </c>
      <c r="GY76">
        <v>63.1854</v>
      </c>
      <c r="GZ76">
        <v>24.8878</v>
      </c>
      <c r="HA76">
        <v>1</v>
      </c>
      <c r="HB76">
        <v>-0.132027</v>
      </c>
      <c r="HC76">
        <v>-0.359749</v>
      </c>
      <c r="HD76">
        <v>20.2147</v>
      </c>
      <c r="HE76">
        <v>5.23915</v>
      </c>
      <c r="HF76">
        <v>11.968</v>
      </c>
      <c r="HG76">
        <v>4.97175</v>
      </c>
      <c r="HH76">
        <v>3.291</v>
      </c>
      <c r="HI76">
        <v>8995.9</v>
      </c>
      <c r="HJ76">
        <v>9999</v>
      </c>
      <c r="HK76">
        <v>9999</v>
      </c>
      <c r="HL76">
        <v>292.3</v>
      </c>
      <c r="HM76">
        <v>4.97289</v>
      </c>
      <c r="HN76">
        <v>1.87729</v>
      </c>
      <c r="HO76">
        <v>1.87545</v>
      </c>
      <c r="HP76">
        <v>1.87822</v>
      </c>
      <c r="HQ76">
        <v>1.87499</v>
      </c>
      <c r="HR76">
        <v>1.87852</v>
      </c>
      <c r="HS76">
        <v>1.87561</v>
      </c>
      <c r="HT76">
        <v>1.87679</v>
      </c>
      <c r="HU76">
        <v>0</v>
      </c>
      <c r="HV76">
        <v>0</v>
      </c>
      <c r="HW76">
        <v>0</v>
      </c>
      <c r="HX76">
        <v>0</v>
      </c>
      <c r="HY76" t="s">
        <v>421</v>
      </c>
      <c r="HZ76" t="s">
        <v>422</v>
      </c>
      <c r="IA76" t="s">
        <v>423</v>
      </c>
      <c r="IB76" t="s">
        <v>423</v>
      </c>
      <c r="IC76" t="s">
        <v>423</v>
      </c>
      <c r="ID76" t="s">
        <v>423</v>
      </c>
      <c r="IE76">
        <v>0</v>
      </c>
      <c r="IF76">
        <v>100</v>
      </c>
      <c r="IG76">
        <v>100</v>
      </c>
      <c r="IH76">
        <v>2.661</v>
      </c>
      <c r="II76">
        <v>0.1998</v>
      </c>
      <c r="IJ76">
        <v>1.541952822118649</v>
      </c>
      <c r="IK76">
        <v>0.003202726084708442</v>
      </c>
      <c r="IL76">
        <v>-1.448271390364826E-06</v>
      </c>
      <c r="IM76">
        <v>3.765748828769889E-10</v>
      </c>
      <c r="IN76">
        <v>-0.02072656761999695</v>
      </c>
      <c r="IO76">
        <v>0.006539777670035186</v>
      </c>
      <c r="IP76">
        <v>0.0002256768223539976</v>
      </c>
      <c r="IQ76">
        <v>4.51151419958819E-06</v>
      </c>
      <c r="IR76">
        <v>-0</v>
      </c>
      <c r="IS76">
        <v>2097</v>
      </c>
      <c r="IT76">
        <v>1</v>
      </c>
      <c r="IU76">
        <v>27</v>
      </c>
      <c r="IV76">
        <v>62077.5</v>
      </c>
      <c r="IW76">
        <v>62077.2</v>
      </c>
      <c r="IX76">
        <v>1.09619</v>
      </c>
      <c r="IY76">
        <v>2.55981</v>
      </c>
      <c r="IZ76">
        <v>1.39893</v>
      </c>
      <c r="JA76">
        <v>2.34375</v>
      </c>
      <c r="JB76">
        <v>1.44897</v>
      </c>
      <c r="JC76">
        <v>2.31201</v>
      </c>
      <c r="JD76">
        <v>36.908</v>
      </c>
      <c r="JE76">
        <v>24.0963</v>
      </c>
      <c r="JF76">
        <v>18</v>
      </c>
      <c r="JG76">
        <v>482.417</v>
      </c>
      <c r="JH76">
        <v>438.968</v>
      </c>
      <c r="JI76">
        <v>25</v>
      </c>
      <c r="JJ76">
        <v>25.3278</v>
      </c>
      <c r="JK76">
        <v>30.0001</v>
      </c>
      <c r="JL76">
        <v>25.168</v>
      </c>
      <c r="JM76">
        <v>25.2501</v>
      </c>
      <c r="JN76">
        <v>21.9891</v>
      </c>
      <c r="JO76">
        <v>35.411</v>
      </c>
      <c r="JP76">
        <v>0</v>
      </c>
      <c r="JQ76">
        <v>25</v>
      </c>
      <c r="JR76">
        <v>420.242</v>
      </c>
      <c r="JS76">
        <v>17.1119</v>
      </c>
      <c r="JT76">
        <v>101.075</v>
      </c>
      <c r="JU76">
        <v>102.021</v>
      </c>
    </row>
    <row r="77" spans="1:281">
      <c r="A77">
        <v>61</v>
      </c>
      <c r="B77">
        <v>1658964053.5</v>
      </c>
      <c r="C77">
        <v>1936.400000095367</v>
      </c>
      <c r="D77" t="s">
        <v>549</v>
      </c>
      <c r="E77" t="s">
        <v>550</v>
      </c>
      <c r="F77">
        <v>5</v>
      </c>
      <c r="G77" t="s">
        <v>415</v>
      </c>
      <c r="H77" t="s">
        <v>551</v>
      </c>
      <c r="I77">
        <v>1658964050.75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427.5360163585947</v>
      </c>
      <c r="AK77">
        <v>431.3505878787876</v>
      </c>
      <c r="AL77">
        <v>-0.0004139863690644354</v>
      </c>
      <c r="AM77">
        <v>65.0050469865073</v>
      </c>
      <c r="AN77">
        <f>(AP77 - AO77 + DI77*1E3/(8.314*(DK77+273.15)) * AR77/DH77 * AQ77) * DH77/(100*CV77) * 1000/(1000 - AP77)</f>
        <v>0</v>
      </c>
      <c r="AO77">
        <v>17.03674288295644</v>
      </c>
      <c r="AP77">
        <v>17.55150363636362</v>
      </c>
      <c r="AQ77">
        <v>0.0001409422680230803</v>
      </c>
      <c r="AR77">
        <v>81.34383723525956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417</v>
      </c>
      <c r="AY77" t="s">
        <v>417</v>
      </c>
      <c r="AZ77">
        <v>0</v>
      </c>
      <c r="BA77">
        <v>0</v>
      </c>
      <c r="BB77">
        <f>1-AZ77/BA77</f>
        <v>0</v>
      </c>
      <c r="BC77">
        <v>0</v>
      </c>
      <c r="BD77" t="s">
        <v>417</v>
      </c>
      <c r="BE77" t="s">
        <v>417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417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6</v>
      </c>
      <c r="CW77">
        <v>0.5</v>
      </c>
      <c r="CX77" t="s">
        <v>418</v>
      </c>
      <c r="CY77">
        <v>2</v>
      </c>
      <c r="CZ77" t="b">
        <v>1</v>
      </c>
      <c r="DA77">
        <v>1658964050.75</v>
      </c>
      <c r="DB77">
        <v>423.7861</v>
      </c>
      <c r="DC77">
        <v>420.2389</v>
      </c>
      <c r="DD77">
        <v>17.54158</v>
      </c>
      <c r="DE77">
        <v>17.04598</v>
      </c>
      <c r="DF77">
        <v>421.1241</v>
      </c>
      <c r="DG77">
        <v>17.35719</v>
      </c>
      <c r="DH77">
        <v>500.0718</v>
      </c>
      <c r="DI77">
        <v>90.12600999999999</v>
      </c>
      <c r="DJ77">
        <v>0.09999249</v>
      </c>
      <c r="DK77">
        <v>25.54578</v>
      </c>
      <c r="DL77">
        <v>24.58645</v>
      </c>
      <c r="DM77">
        <v>999.9</v>
      </c>
      <c r="DN77">
        <v>0</v>
      </c>
      <c r="DO77">
        <v>0</v>
      </c>
      <c r="DP77">
        <v>10007.81</v>
      </c>
      <c r="DQ77">
        <v>0</v>
      </c>
      <c r="DR77">
        <v>0.7171330000000001</v>
      </c>
      <c r="DS77">
        <v>3.547193</v>
      </c>
      <c r="DT77">
        <v>431.3529</v>
      </c>
      <c r="DU77">
        <v>427.5266</v>
      </c>
      <c r="DV77">
        <v>0.4955836000000001</v>
      </c>
      <c r="DW77">
        <v>420.2389</v>
      </c>
      <c r="DX77">
        <v>17.04598</v>
      </c>
      <c r="DY77">
        <v>1.58095</v>
      </c>
      <c r="DZ77">
        <v>1.536287</v>
      </c>
      <c r="EA77">
        <v>13.77437</v>
      </c>
      <c r="EB77">
        <v>13.33414</v>
      </c>
      <c r="EC77">
        <v>0.0100011</v>
      </c>
      <c r="ED77">
        <v>0</v>
      </c>
      <c r="EE77">
        <v>0</v>
      </c>
      <c r="EF77">
        <v>0</v>
      </c>
      <c r="EG77">
        <v>857.3</v>
      </c>
      <c r="EH77">
        <v>0.0100011</v>
      </c>
      <c r="EI77">
        <v>-4.99</v>
      </c>
      <c r="EJ77">
        <v>-0.985</v>
      </c>
      <c r="EK77">
        <v>33.8748</v>
      </c>
      <c r="EL77">
        <v>39.0872</v>
      </c>
      <c r="EM77">
        <v>36.6372</v>
      </c>
      <c r="EN77">
        <v>38.6872</v>
      </c>
      <c r="EO77">
        <v>36.9498</v>
      </c>
      <c r="EP77">
        <v>0</v>
      </c>
      <c r="EQ77">
        <v>0</v>
      </c>
      <c r="ER77">
        <v>0</v>
      </c>
      <c r="ES77">
        <v>1658964053.7</v>
      </c>
      <c r="ET77">
        <v>0</v>
      </c>
      <c r="EU77">
        <v>857.59</v>
      </c>
      <c r="EV77">
        <v>24.92692296321536</v>
      </c>
      <c r="EW77">
        <v>1.296153921347397</v>
      </c>
      <c r="EX77">
        <v>-6.681999999999999</v>
      </c>
      <c r="EY77">
        <v>15</v>
      </c>
      <c r="EZ77">
        <v>0</v>
      </c>
      <c r="FA77" t="s">
        <v>419</v>
      </c>
      <c r="FB77">
        <v>1655239120</v>
      </c>
      <c r="FC77">
        <v>1655239135</v>
      </c>
      <c r="FD77">
        <v>0</v>
      </c>
      <c r="FE77">
        <v>-0.075</v>
      </c>
      <c r="FF77">
        <v>-0.027</v>
      </c>
      <c r="FG77">
        <v>1.986</v>
      </c>
      <c r="FH77">
        <v>0.139</v>
      </c>
      <c r="FI77">
        <v>420</v>
      </c>
      <c r="FJ77">
        <v>22</v>
      </c>
      <c r="FK77">
        <v>0.12</v>
      </c>
      <c r="FL77">
        <v>0.02</v>
      </c>
      <c r="FM77">
        <v>3.51002625</v>
      </c>
      <c r="FN77">
        <v>0.2965223639774787</v>
      </c>
      <c r="FO77">
        <v>0.03594691806591352</v>
      </c>
      <c r="FP77">
        <v>1</v>
      </c>
      <c r="FQ77">
        <v>856.8867647058823</v>
      </c>
      <c r="FR77">
        <v>3.974789814641892</v>
      </c>
      <c r="FS77">
        <v>5.83212841815175</v>
      </c>
      <c r="FT77">
        <v>0</v>
      </c>
      <c r="FU77">
        <v>0.50846035</v>
      </c>
      <c r="FV77">
        <v>0.018161380863038</v>
      </c>
      <c r="FW77">
        <v>0.01336286296335856</v>
      </c>
      <c r="FX77">
        <v>1</v>
      </c>
      <c r="FY77">
        <v>2</v>
      </c>
      <c r="FZ77">
        <v>3</v>
      </c>
      <c r="GA77" t="s">
        <v>420</v>
      </c>
      <c r="GB77">
        <v>2.981</v>
      </c>
      <c r="GC77">
        <v>2.72832</v>
      </c>
      <c r="GD77">
        <v>0.0863419</v>
      </c>
      <c r="GE77">
        <v>0.08663949999999999</v>
      </c>
      <c r="GF77">
        <v>0.08613179999999999</v>
      </c>
      <c r="GG77">
        <v>0.08519400000000001</v>
      </c>
      <c r="GH77">
        <v>27455</v>
      </c>
      <c r="GI77">
        <v>27026.3</v>
      </c>
      <c r="GJ77">
        <v>30573.8</v>
      </c>
      <c r="GK77">
        <v>29830.4</v>
      </c>
      <c r="GL77">
        <v>38556.2</v>
      </c>
      <c r="GM77">
        <v>35935.4</v>
      </c>
      <c r="GN77">
        <v>46763.9</v>
      </c>
      <c r="GO77">
        <v>44365.9</v>
      </c>
      <c r="GP77">
        <v>1.89188</v>
      </c>
      <c r="GQ77">
        <v>1.8549</v>
      </c>
      <c r="GR77">
        <v>0.0239946</v>
      </c>
      <c r="GS77">
        <v>0</v>
      </c>
      <c r="GT77">
        <v>24.191</v>
      </c>
      <c r="GU77">
        <v>999.9</v>
      </c>
      <c r="GV77">
        <v>46.8</v>
      </c>
      <c r="GW77">
        <v>31.7</v>
      </c>
      <c r="GX77">
        <v>24.3799</v>
      </c>
      <c r="GY77">
        <v>63.0055</v>
      </c>
      <c r="GZ77">
        <v>25.2284</v>
      </c>
      <c r="HA77">
        <v>1</v>
      </c>
      <c r="HB77">
        <v>-0.128239</v>
      </c>
      <c r="HC77">
        <v>-0.336364</v>
      </c>
      <c r="HD77">
        <v>20.2149</v>
      </c>
      <c r="HE77">
        <v>5.23601</v>
      </c>
      <c r="HF77">
        <v>11.968</v>
      </c>
      <c r="HG77">
        <v>4.9716</v>
      </c>
      <c r="HH77">
        <v>3.29025</v>
      </c>
      <c r="HI77">
        <v>9001.700000000001</v>
      </c>
      <c r="HJ77">
        <v>9999</v>
      </c>
      <c r="HK77">
        <v>9999</v>
      </c>
      <c r="HL77">
        <v>292.3</v>
      </c>
      <c r="HM77">
        <v>4.9729</v>
      </c>
      <c r="HN77">
        <v>1.87733</v>
      </c>
      <c r="HO77">
        <v>1.87546</v>
      </c>
      <c r="HP77">
        <v>1.87824</v>
      </c>
      <c r="HQ77">
        <v>1.875</v>
      </c>
      <c r="HR77">
        <v>1.87857</v>
      </c>
      <c r="HS77">
        <v>1.87563</v>
      </c>
      <c r="HT77">
        <v>1.87678</v>
      </c>
      <c r="HU77">
        <v>0</v>
      </c>
      <c r="HV77">
        <v>0</v>
      </c>
      <c r="HW77">
        <v>0</v>
      </c>
      <c r="HX77">
        <v>0</v>
      </c>
      <c r="HY77" t="s">
        <v>421</v>
      </c>
      <c r="HZ77" t="s">
        <v>422</v>
      </c>
      <c r="IA77" t="s">
        <v>423</v>
      </c>
      <c r="IB77" t="s">
        <v>423</v>
      </c>
      <c r="IC77" t="s">
        <v>423</v>
      </c>
      <c r="ID77" t="s">
        <v>423</v>
      </c>
      <c r="IE77">
        <v>0</v>
      </c>
      <c r="IF77">
        <v>100</v>
      </c>
      <c r="IG77">
        <v>100</v>
      </c>
      <c r="IH77">
        <v>2.662</v>
      </c>
      <c r="II77">
        <v>0.1846</v>
      </c>
      <c r="IJ77">
        <v>1.541952822118649</v>
      </c>
      <c r="IK77">
        <v>0.003202726084708442</v>
      </c>
      <c r="IL77">
        <v>-1.448271390364826E-06</v>
      </c>
      <c r="IM77">
        <v>3.765748828769889E-10</v>
      </c>
      <c r="IN77">
        <v>-0.02072656761999695</v>
      </c>
      <c r="IO77">
        <v>0.006539777670035186</v>
      </c>
      <c r="IP77">
        <v>0.0002256768223539976</v>
      </c>
      <c r="IQ77">
        <v>4.51151419958819E-06</v>
      </c>
      <c r="IR77">
        <v>-0</v>
      </c>
      <c r="IS77">
        <v>2097</v>
      </c>
      <c r="IT77">
        <v>1</v>
      </c>
      <c r="IU77">
        <v>27</v>
      </c>
      <c r="IV77">
        <v>62082.2</v>
      </c>
      <c r="IW77">
        <v>62082</v>
      </c>
      <c r="IX77">
        <v>1.09619</v>
      </c>
      <c r="IY77">
        <v>2.5415</v>
      </c>
      <c r="IZ77">
        <v>1.39893</v>
      </c>
      <c r="JA77">
        <v>2.34375</v>
      </c>
      <c r="JB77">
        <v>1.44897</v>
      </c>
      <c r="JC77">
        <v>2.47437</v>
      </c>
      <c r="JD77">
        <v>36.8842</v>
      </c>
      <c r="JE77">
        <v>24.105</v>
      </c>
      <c r="JF77">
        <v>18</v>
      </c>
      <c r="JG77">
        <v>490.772</v>
      </c>
      <c r="JH77">
        <v>439.191</v>
      </c>
      <c r="JI77">
        <v>25.0002</v>
      </c>
      <c r="JJ77">
        <v>25.3704</v>
      </c>
      <c r="JK77">
        <v>30.0002</v>
      </c>
      <c r="JL77">
        <v>25.202</v>
      </c>
      <c r="JM77">
        <v>25.284</v>
      </c>
      <c r="JN77">
        <v>21.9916</v>
      </c>
      <c r="JO77">
        <v>34.4834</v>
      </c>
      <c r="JP77">
        <v>0</v>
      </c>
      <c r="JQ77">
        <v>25</v>
      </c>
      <c r="JR77">
        <v>420.242</v>
      </c>
      <c r="JS77">
        <v>17.2366</v>
      </c>
      <c r="JT77">
        <v>101.066</v>
      </c>
      <c r="JU77">
        <v>102.012</v>
      </c>
    </row>
    <row r="78" spans="1:281">
      <c r="A78">
        <v>62</v>
      </c>
      <c r="B78">
        <v>1658964058.5</v>
      </c>
      <c r="C78">
        <v>1941.400000095367</v>
      </c>
      <c r="D78" t="s">
        <v>552</v>
      </c>
      <c r="E78" t="s">
        <v>553</v>
      </c>
      <c r="F78">
        <v>5</v>
      </c>
      <c r="G78" t="s">
        <v>415</v>
      </c>
      <c r="H78" t="s">
        <v>551</v>
      </c>
      <c r="I78">
        <v>1658964056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427.5289949170008</v>
      </c>
      <c r="AK78">
        <v>431.3507333333334</v>
      </c>
      <c r="AL78">
        <v>-0.0002779885473435083</v>
      </c>
      <c r="AM78">
        <v>65.0050469865073</v>
      </c>
      <c r="AN78">
        <f>(AP78 - AO78 + DI78*1E3/(8.314*(DK78+273.15)) * AR78/DH78 * AQ78) * DH78/(100*CV78) * 1000/(1000 - AP78)</f>
        <v>0</v>
      </c>
      <c r="AO78">
        <v>17.12995780267276</v>
      </c>
      <c r="AP78">
        <v>17.5999315151515</v>
      </c>
      <c r="AQ78">
        <v>0.01013884832146959</v>
      </c>
      <c r="AR78">
        <v>81.34383723525956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417</v>
      </c>
      <c r="AY78" t="s">
        <v>417</v>
      </c>
      <c r="AZ78">
        <v>0</v>
      </c>
      <c r="BA78">
        <v>0</v>
      </c>
      <c r="BB78">
        <f>1-AZ78/BA78</f>
        <v>0</v>
      </c>
      <c r="BC78">
        <v>0</v>
      </c>
      <c r="BD78" t="s">
        <v>417</v>
      </c>
      <c r="BE78" t="s">
        <v>417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417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6</v>
      </c>
      <c r="CW78">
        <v>0.5</v>
      </c>
      <c r="CX78" t="s">
        <v>418</v>
      </c>
      <c r="CY78">
        <v>2</v>
      </c>
      <c r="CZ78" t="b">
        <v>1</v>
      </c>
      <c r="DA78">
        <v>1658964056</v>
      </c>
      <c r="DB78">
        <v>423.7714444444445</v>
      </c>
      <c r="DC78">
        <v>420.2097777777778</v>
      </c>
      <c r="DD78">
        <v>17.5799</v>
      </c>
      <c r="DE78">
        <v>17.13288888888889</v>
      </c>
      <c r="DF78">
        <v>421.1095555555555</v>
      </c>
      <c r="DG78">
        <v>17.39485555555556</v>
      </c>
      <c r="DH78">
        <v>500.116</v>
      </c>
      <c r="DI78">
        <v>90.12431111111111</v>
      </c>
      <c r="DJ78">
        <v>0.09998695555555555</v>
      </c>
      <c r="DK78">
        <v>25.54824444444445</v>
      </c>
      <c r="DL78">
        <v>24.58901111111111</v>
      </c>
      <c r="DM78">
        <v>999.9000000000001</v>
      </c>
      <c r="DN78">
        <v>0</v>
      </c>
      <c r="DO78">
        <v>0</v>
      </c>
      <c r="DP78">
        <v>9993.887777777776</v>
      </c>
      <c r="DQ78">
        <v>0</v>
      </c>
      <c r="DR78">
        <v>0.717133</v>
      </c>
      <c r="DS78">
        <v>3.561685555555556</v>
      </c>
      <c r="DT78">
        <v>431.3545555555555</v>
      </c>
      <c r="DU78">
        <v>427.5347777777778</v>
      </c>
      <c r="DV78">
        <v>0.4470104444444444</v>
      </c>
      <c r="DW78">
        <v>420.2097777777778</v>
      </c>
      <c r="DX78">
        <v>17.13288888888889</v>
      </c>
      <c r="DY78">
        <v>1.584377777777778</v>
      </c>
      <c r="DZ78">
        <v>1.54409</v>
      </c>
      <c r="EA78">
        <v>13.80768888888889</v>
      </c>
      <c r="EB78">
        <v>13.41188888888889</v>
      </c>
      <c r="EC78">
        <v>0.0100011</v>
      </c>
      <c r="ED78">
        <v>0</v>
      </c>
      <c r="EE78">
        <v>0</v>
      </c>
      <c r="EF78">
        <v>0</v>
      </c>
      <c r="EG78">
        <v>859.5055555555556</v>
      </c>
      <c r="EH78">
        <v>0.0100011</v>
      </c>
      <c r="EI78">
        <v>-8.955555555555556</v>
      </c>
      <c r="EJ78">
        <v>-1.838888888888889</v>
      </c>
      <c r="EK78">
        <v>34.11077777777777</v>
      </c>
      <c r="EL78">
        <v>39.20099999999999</v>
      </c>
      <c r="EM78">
        <v>36.68033333333334</v>
      </c>
      <c r="EN78">
        <v>38.79133333333333</v>
      </c>
      <c r="EO78">
        <v>36.99277777777777</v>
      </c>
      <c r="EP78">
        <v>0</v>
      </c>
      <c r="EQ78">
        <v>0</v>
      </c>
      <c r="ER78">
        <v>0</v>
      </c>
      <c r="ES78">
        <v>1658964058.5</v>
      </c>
      <c r="ET78">
        <v>0</v>
      </c>
      <c r="EU78">
        <v>858.202</v>
      </c>
      <c r="EV78">
        <v>34.14230768269975</v>
      </c>
      <c r="EW78">
        <v>-25.99615389996261</v>
      </c>
      <c r="EX78">
        <v>-6.882000000000001</v>
      </c>
      <c r="EY78">
        <v>15</v>
      </c>
      <c r="EZ78">
        <v>0</v>
      </c>
      <c r="FA78" t="s">
        <v>419</v>
      </c>
      <c r="FB78">
        <v>1655239120</v>
      </c>
      <c r="FC78">
        <v>1655239135</v>
      </c>
      <c r="FD78">
        <v>0</v>
      </c>
      <c r="FE78">
        <v>-0.075</v>
      </c>
      <c r="FF78">
        <v>-0.027</v>
      </c>
      <c r="FG78">
        <v>1.986</v>
      </c>
      <c r="FH78">
        <v>0.139</v>
      </c>
      <c r="FI78">
        <v>420</v>
      </c>
      <c r="FJ78">
        <v>22</v>
      </c>
      <c r="FK78">
        <v>0.12</v>
      </c>
      <c r="FL78">
        <v>0.02</v>
      </c>
      <c r="FM78">
        <v>3.53832268292683</v>
      </c>
      <c r="FN78">
        <v>0.2173802090592409</v>
      </c>
      <c r="FO78">
        <v>0.04044186758518348</v>
      </c>
      <c r="FP78">
        <v>1</v>
      </c>
      <c r="FQ78">
        <v>858.3441176470589</v>
      </c>
      <c r="FR78">
        <v>15.28189454711991</v>
      </c>
      <c r="FS78">
        <v>5.93798545638812</v>
      </c>
      <c r="FT78">
        <v>0</v>
      </c>
      <c r="FU78">
        <v>0.4948124146341464</v>
      </c>
      <c r="FV78">
        <v>-0.2442322369337981</v>
      </c>
      <c r="FW78">
        <v>0.03032024124523981</v>
      </c>
      <c r="FX78">
        <v>0</v>
      </c>
      <c r="FY78">
        <v>1</v>
      </c>
      <c r="FZ78">
        <v>3</v>
      </c>
      <c r="GA78" t="s">
        <v>450</v>
      </c>
      <c r="GB78">
        <v>2.981</v>
      </c>
      <c r="GC78">
        <v>2.72841</v>
      </c>
      <c r="GD78">
        <v>0.0863377</v>
      </c>
      <c r="GE78">
        <v>0.0866599</v>
      </c>
      <c r="GF78">
        <v>0.0863024</v>
      </c>
      <c r="GG78">
        <v>0.0853874</v>
      </c>
      <c r="GH78">
        <v>27454.8</v>
      </c>
      <c r="GI78">
        <v>27025.8</v>
      </c>
      <c r="GJ78">
        <v>30573.5</v>
      </c>
      <c r="GK78">
        <v>29830.6</v>
      </c>
      <c r="GL78">
        <v>38548.3</v>
      </c>
      <c r="GM78">
        <v>35927.5</v>
      </c>
      <c r="GN78">
        <v>46763.1</v>
      </c>
      <c r="GO78">
        <v>44365.7</v>
      </c>
      <c r="GP78">
        <v>1.892</v>
      </c>
      <c r="GQ78">
        <v>1.85505</v>
      </c>
      <c r="GR78">
        <v>0.0242665</v>
      </c>
      <c r="GS78">
        <v>0</v>
      </c>
      <c r="GT78">
        <v>24.193</v>
      </c>
      <c r="GU78">
        <v>999.9</v>
      </c>
      <c r="GV78">
        <v>46.8</v>
      </c>
      <c r="GW78">
        <v>31.7</v>
      </c>
      <c r="GX78">
        <v>24.3782</v>
      </c>
      <c r="GY78">
        <v>63.3155</v>
      </c>
      <c r="GZ78">
        <v>24.7596</v>
      </c>
      <c r="HA78">
        <v>1</v>
      </c>
      <c r="HB78">
        <v>-0.127838</v>
      </c>
      <c r="HC78">
        <v>-0.334499</v>
      </c>
      <c r="HD78">
        <v>20.2155</v>
      </c>
      <c r="HE78">
        <v>5.24005</v>
      </c>
      <c r="HF78">
        <v>11.968</v>
      </c>
      <c r="HG78">
        <v>4.97265</v>
      </c>
      <c r="HH78">
        <v>3.291</v>
      </c>
      <c r="HI78">
        <v>9001.9</v>
      </c>
      <c r="HJ78">
        <v>9999</v>
      </c>
      <c r="HK78">
        <v>9999</v>
      </c>
      <c r="HL78">
        <v>292.3</v>
      </c>
      <c r="HM78">
        <v>4.9729</v>
      </c>
      <c r="HN78">
        <v>1.87732</v>
      </c>
      <c r="HO78">
        <v>1.87545</v>
      </c>
      <c r="HP78">
        <v>1.87824</v>
      </c>
      <c r="HQ78">
        <v>1.875</v>
      </c>
      <c r="HR78">
        <v>1.87859</v>
      </c>
      <c r="HS78">
        <v>1.87562</v>
      </c>
      <c r="HT78">
        <v>1.87678</v>
      </c>
      <c r="HU78">
        <v>0</v>
      </c>
      <c r="HV78">
        <v>0</v>
      </c>
      <c r="HW78">
        <v>0</v>
      </c>
      <c r="HX78">
        <v>0</v>
      </c>
      <c r="HY78" t="s">
        <v>421</v>
      </c>
      <c r="HZ78" t="s">
        <v>422</v>
      </c>
      <c r="IA78" t="s">
        <v>423</v>
      </c>
      <c r="IB78" t="s">
        <v>423</v>
      </c>
      <c r="IC78" t="s">
        <v>423</v>
      </c>
      <c r="ID78" t="s">
        <v>423</v>
      </c>
      <c r="IE78">
        <v>0</v>
      </c>
      <c r="IF78">
        <v>100</v>
      </c>
      <c r="IG78">
        <v>100</v>
      </c>
      <c r="IH78">
        <v>2.662</v>
      </c>
      <c r="II78">
        <v>0.1855</v>
      </c>
      <c r="IJ78">
        <v>1.541952822118649</v>
      </c>
      <c r="IK78">
        <v>0.003202726084708442</v>
      </c>
      <c r="IL78">
        <v>-1.448271390364826E-06</v>
      </c>
      <c r="IM78">
        <v>3.765748828769889E-10</v>
      </c>
      <c r="IN78">
        <v>-0.02072656761999695</v>
      </c>
      <c r="IO78">
        <v>0.006539777670035186</v>
      </c>
      <c r="IP78">
        <v>0.0002256768223539976</v>
      </c>
      <c r="IQ78">
        <v>4.51151419958819E-06</v>
      </c>
      <c r="IR78">
        <v>-0</v>
      </c>
      <c r="IS78">
        <v>2097</v>
      </c>
      <c r="IT78">
        <v>1</v>
      </c>
      <c r="IU78">
        <v>27</v>
      </c>
      <c r="IV78">
        <v>62082.3</v>
      </c>
      <c r="IW78">
        <v>62082.1</v>
      </c>
      <c r="IX78">
        <v>1.09619</v>
      </c>
      <c r="IY78">
        <v>2.54517</v>
      </c>
      <c r="IZ78">
        <v>1.39893</v>
      </c>
      <c r="JA78">
        <v>2.34375</v>
      </c>
      <c r="JB78">
        <v>1.44897</v>
      </c>
      <c r="JC78">
        <v>2.40112</v>
      </c>
      <c r="JD78">
        <v>36.8842</v>
      </c>
      <c r="JE78">
        <v>24.105</v>
      </c>
      <c r="JF78">
        <v>18</v>
      </c>
      <c r="JG78">
        <v>490.85</v>
      </c>
      <c r="JH78">
        <v>439.284</v>
      </c>
      <c r="JI78">
        <v>25.0003</v>
      </c>
      <c r="JJ78">
        <v>25.3709</v>
      </c>
      <c r="JK78">
        <v>30.0002</v>
      </c>
      <c r="JL78">
        <v>25.2035</v>
      </c>
      <c r="JM78">
        <v>25.2844</v>
      </c>
      <c r="JN78">
        <v>21.9906</v>
      </c>
      <c r="JO78">
        <v>34.2094</v>
      </c>
      <c r="JP78">
        <v>0</v>
      </c>
      <c r="JQ78">
        <v>25</v>
      </c>
      <c r="JR78">
        <v>420.242</v>
      </c>
      <c r="JS78">
        <v>17.2408</v>
      </c>
      <c r="JT78">
        <v>101.065</v>
      </c>
      <c r="JU78">
        <v>102.012</v>
      </c>
    </row>
    <row r="79" spans="1:281">
      <c r="A79">
        <v>63</v>
      </c>
      <c r="B79">
        <v>1658964063.5</v>
      </c>
      <c r="C79">
        <v>1946.400000095367</v>
      </c>
      <c r="D79" t="s">
        <v>554</v>
      </c>
      <c r="E79" t="s">
        <v>555</v>
      </c>
      <c r="F79">
        <v>5</v>
      </c>
      <c r="G79" t="s">
        <v>415</v>
      </c>
      <c r="H79" t="s">
        <v>551</v>
      </c>
      <c r="I79">
        <v>1658964060.7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427.6350839145717</v>
      </c>
      <c r="AK79">
        <v>431.3326909090906</v>
      </c>
      <c r="AL79">
        <v>-0.0005669246414478858</v>
      </c>
      <c r="AM79">
        <v>65.0050469865073</v>
      </c>
      <c r="AN79">
        <f>(AP79 - AO79 + DI79*1E3/(8.314*(DK79+273.15)) * AR79/DH79 * AQ79) * DH79/(100*CV79) * 1000/(1000 - AP79)</f>
        <v>0</v>
      </c>
      <c r="AO79">
        <v>17.18268196568729</v>
      </c>
      <c r="AP79">
        <v>17.6474703030303</v>
      </c>
      <c r="AQ79">
        <v>0.009578846123186579</v>
      </c>
      <c r="AR79">
        <v>81.34383723525956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417</v>
      </c>
      <c r="AY79" t="s">
        <v>417</v>
      </c>
      <c r="AZ79">
        <v>0</v>
      </c>
      <c r="BA79">
        <v>0</v>
      </c>
      <c r="BB79">
        <f>1-AZ79/BA79</f>
        <v>0</v>
      </c>
      <c r="BC79">
        <v>0</v>
      </c>
      <c r="BD79" t="s">
        <v>417</v>
      </c>
      <c r="BE79" t="s">
        <v>417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417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6</v>
      </c>
      <c r="CW79">
        <v>0.5</v>
      </c>
      <c r="CX79" t="s">
        <v>418</v>
      </c>
      <c r="CY79">
        <v>2</v>
      </c>
      <c r="CZ79" t="b">
        <v>1</v>
      </c>
      <c r="DA79">
        <v>1658964060.7</v>
      </c>
      <c r="DB79">
        <v>423.7399</v>
      </c>
      <c r="DC79">
        <v>420.2782</v>
      </c>
      <c r="DD79">
        <v>17.62561</v>
      </c>
      <c r="DE79">
        <v>17.18019</v>
      </c>
      <c r="DF79">
        <v>421.0782</v>
      </c>
      <c r="DG79">
        <v>17.43973</v>
      </c>
      <c r="DH79">
        <v>500.1002</v>
      </c>
      <c r="DI79">
        <v>90.12528999999999</v>
      </c>
      <c r="DJ79">
        <v>0.09999492</v>
      </c>
      <c r="DK79">
        <v>25.54838</v>
      </c>
      <c r="DL79">
        <v>24.59563</v>
      </c>
      <c r="DM79">
        <v>999.9</v>
      </c>
      <c r="DN79">
        <v>0</v>
      </c>
      <c r="DO79">
        <v>0</v>
      </c>
      <c r="DP79">
        <v>10000.065</v>
      </c>
      <c r="DQ79">
        <v>0</v>
      </c>
      <c r="DR79">
        <v>0.7171330000000001</v>
      </c>
      <c r="DS79">
        <v>3.461561</v>
      </c>
      <c r="DT79">
        <v>431.3424</v>
      </c>
      <c r="DU79">
        <v>427.6249000000001</v>
      </c>
      <c r="DV79">
        <v>0.4454244</v>
      </c>
      <c r="DW79">
        <v>420.2782</v>
      </c>
      <c r="DX79">
        <v>17.18019</v>
      </c>
      <c r="DY79">
        <v>1.588513</v>
      </c>
      <c r="DZ79">
        <v>1.548369</v>
      </c>
      <c r="EA79">
        <v>13.84782</v>
      </c>
      <c r="EB79">
        <v>13.45436</v>
      </c>
      <c r="EC79">
        <v>0.0100011</v>
      </c>
      <c r="ED79">
        <v>0</v>
      </c>
      <c r="EE79">
        <v>0</v>
      </c>
      <c r="EF79">
        <v>0</v>
      </c>
      <c r="EG79">
        <v>856.125</v>
      </c>
      <c r="EH79">
        <v>0.0100011</v>
      </c>
      <c r="EI79">
        <v>-5.899999999999999</v>
      </c>
      <c r="EJ79">
        <v>-0.99</v>
      </c>
      <c r="EK79">
        <v>33.931</v>
      </c>
      <c r="EL79">
        <v>39.2809</v>
      </c>
      <c r="EM79">
        <v>36.7122</v>
      </c>
      <c r="EN79">
        <v>38.9245</v>
      </c>
      <c r="EO79">
        <v>36.9874</v>
      </c>
      <c r="EP79">
        <v>0</v>
      </c>
      <c r="EQ79">
        <v>0</v>
      </c>
      <c r="ER79">
        <v>0</v>
      </c>
      <c r="ES79">
        <v>1658964063.3</v>
      </c>
      <c r="ET79">
        <v>0</v>
      </c>
      <c r="EU79">
        <v>858.1819999999998</v>
      </c>
      <c r="EV79">
        <v>-10.96538461222071</v>
      </c>
      <c r="EW79">
        <v>3.380769166520816</v>
      </c>
      <c r="EX79">
        <v>-6.804000000000001</v>
      </c>
      <c r="EY79">
        <v>15</v>
      </c>
      <c r="EZ79">
        <v>0</v>
      </c>
      <c r="FA79" t="s">
        <v>419</v>
      </c>
      <c r="FB79">
        <v>1655239120</v>
      </c>
      <c r="FC79">
        <v>1655239135</v>
      </c>
      <c r="FD79">
        <v>0</v>
      </c>
      <c r="FE79">
        <v>-0.075</v>
      </c>
      <c r="FF79">
        <v>-0.027</v>
      </c>
      <c r="FG79">
        <v>1.986</v>
      </c>
      <c r="FH79">
        <v>0.139</v>
      </c>
      <c r="FI79">
        <v>420</v>
      </c>
      <c r="FJ79">
        <v>22</v>
      </c>
      <c r="FK79">
        <v>0.12</v>
      </c>
      <c r="FL79">
        <v>0.02</v>
      </c>
      <c r="FM79">
        <v>3.526925</v>
      </c>
      <c r="FN79">
        <v>-0.1834770731707397</v>
      </c>
      <c r="FO79">
        <v>0.05342916563076763</v>
      </c>
      <c r="FP79">
        <v>1</v>
      </c>
      <c r="FQ79">
        <v>857.760294117647</v>
      </c>
      <c r="FR79">
        <v>8.124522565995473</v>
      </c>
      <c r="FS79">
        <v>5.488635041554243</v>
      </c>
      <c r="FT79">
        <v>0</v>
      </c>
      <c r="FU79">
        <v>0.479466375</v>
      </c>
      <c r="FV79">
        <v>-0.3319489418386495</v>
      </c>
      <c r="FW79">
        <v>0.03478796018142447</v>
      </c>
      <c r="FX79">
        <v>0</v>
      </c>
      <c r="FY79">
        <v>1</v>
      </c>
      <c r="FZ79">
        <v>3</v>
      </c>
      <c r="GA79" t="s">
        <v>450</v>
      </c>
      <c r="GB79">
        <v>2.98077</v>
      </c>
      <c r="GC79">
        <v>2.72833</v>
      </c>
      <c r="GD79">
        <v>0.086331</v>
      </c>
      <c r="GE79">
        <v>0.08664959999999999</v>
      </c>
      <c r="GF79">
        <v>0.0864651</v>
      </c>
      <c r="GG79">
        <v>0.0855277</v>
      </c>
      <c r="GH79">
        <v>27454.8</v>
      </c>
      <c r="GI79">
        <v>27026.2</v>
      </c>
      <c r="GJ79">
        <v>30573.2</v>
      </c>
      <c r="GK79">
        <v>29830.7</v>
      </c>
      <c r="GL79">
        <v>38541</v>
      </c>
      <c r="GM79">
        <v>35922</v>
      </c>
      <c r="GN79">
        <v>46762.7</v>
      </c>
      <c r="GO79">
        <v>44365.8</v>
      </c>
      <c r="GP79">
        <v>1.89205</v>
      </c>
      <c r="GQ79">
        <v>1.85495</v>
      </c>
      <c r="GR79">
        <v>0.024803</v>
      </c>
      <c r="GS79">
        <v>0</v>
      </c>
      <c r="GT79">
        <v>24.1949</v>
      </c>
      <c r="GU79">
        <v>999.9</v>
      </c>
      <c r="GV79">
        <v>46.8</v>
      </c>
      <c r="GW79">
        <v>31.7</v>
      </c>
      <c r="GX79">
        <v>24.3776</v>
      </c>
      <c r="GY79">
        <v>62.9955</v>
      </c>
      <c r="GZ79">
        <v>24.9479</v>
      </c>
      <c r="HA79">
        <v>1</v>
      </c>
      <c r="HB79">
        <v>-0.127932</v>
      </c>
      <c r="HC79">
        <v>-0.332614</v>
      </c>
      <c r="HD79">
        <v>20.2153</v>
      </c>
      <c r="HE79">
        <v>5.24065</v>
      </c>
      <c r="HF79">
        <v>11.968</v>
      </c>
      <c r="HG79">
        <v>4.97335</v>
      </c>
      <c r="HH79">
        <v>3.291</v>
      </c>
      <c r="HI79">
        <v>9001.9</v>
      </c>
      <c r="HJ79">
        <v>9999</v>
      </c>
      <c r="HK79">
        <v>9999</v>
      </c>
      <c r="HL79">
        <v>292.3</v>
      </c>
      <c r="HM79">
        <v>4.97291</v>
      </c>
      <c r="HN79">
        <v>1.87732</v>
      </c>
      <c r="HO79">
        <v>1.87546</v>
      </c>
      <c r="HP79">
        <v>1.87826</v>
      </c>
      <c r="HQ79">
        <v>1.875</v>
      </c>
      <c r="HR79">
        <v>1.8786</v>
      </c>
      <c r="HS79">
        <v>1.87564</v>
      </c>
      <c r="HT79">
        <v>1.8768</v>
      </c>
      <c r="HU79">
        <v>0</v>
      </c>
      <c r="HV79">
        <v>0</v>
      </c>
      <c r="HW79">
        <v>0</v>
      </c>
      <c r="HX79">
        <v>0</v>
      </c>
      <c r="HY79" t="s">
        <v>421</v>
      </c>
      <c r="HZ79" t="s">
        <v>422</v>
      </c>
      <c r="IA79" t="s">
        <v>423</v>
      </c>
      <c r="IB79" t="s">
        <v>423</v>
      </c>
      <c r="IC79" t="s">
        <v>423</v>
      </c>
      <c r="ID79" t="s">
        <v>423</v>
      </c>
      <c r="IE79">
        <v>0</v>
      </c>
      <c r="IF79">
        <v>100</v>
      </c>
      <c r="IG79">
        <v>100</v>
      </c>
      <c r="IH79">
        <v>2.662</v>
      </c>
      <c r="II79">
        <v>0.1864</v>
      </c>
      <c r="IJ79">
        <v>1.541952822118649</v>
      </c>
      <c r="IK79">
        <v>0.003202726084708442</v>
      </c>
      <c r="IL79">
        <v>-1.448271390364826E-06</v>
      </c>
      <c r="IM79">
        <v>3.765748828769889E-10</v>
      </c>
      <c r="IN79">
        <v>-0.02072656761999695</v>
      </c>
      <c r="IO79">
        <v>0.006539777670035186</v>
      </c>
      <c r="IP79">
        <v>0.0002256768223539976</v>
      </c>
      <c r="IQ79">
        <v>4.51151419958819E-06</v>
      </c>
      <c r="IR79">
        <v>-0</v>
      </c>
      <c r="IS79">
        <v>2097</v>
      </c>
      <c r="IT79">
        <v>1</v>
      </c>
      <c r="IU79">
        <v>27</v>
      </c>
      <c r="IV79">
        <v>62082.4</v>
      </c>
      <c r="IW79">
        <v>62082.1</v>
      </c>
      <c r="IX79">
        <v>1.09741</v>
      </c>
      <c r="IY79">
        <v>2.55981</v>
      </c>
      <c r="IZ79">
        <v>1.39893</v>
      </c>
      <c r="JA79">
        <v>2.34375</v>
      </c>
      <c r="JB79">
        <v>1.44897</v>
      </c>
      <c r="JC79">
        <v>2.33276</v>
      </c>
      <c r="JD79">
        <v>36.8842</v>
      </c>
      <c r="JE79">
        <v>24.105</v>
      </c>
      <c r="JF79">
        <v>18</v>
      </c>
      <c r="JG79">
        <v>490.882</v>
      </c>
      <c r="JH79">
        <v>439.238</v>
      </c>
      <c r="JI79">
        <v>25.0003</v>
      </c>
      <c r="JJ79">
        <v>25.3725</v>
      </c>
      <c r="JK79">
        <v>30</v>
      </c>
      <c r="JL79">
        <v>25.2041</v>
      </c>
      <c r="JM79">
        <v>25.2861</v>
      </c>
      <c r="JN79">
        <v>21.9906</v>
      </c>
      <c r="JO79">
        <v>34.2094</v>
      </c>
      <c r="JP79">
        <v>0</v>
      </c>
      <c r="JQ79">
        <v>25</v>
      </c>
      <c r="JR79">
        <v>420.242</v>
      </c>
      <c r="JS79">
        <v>17.2379</v>
      </c>
      <c r="JT79">
        <v>101.064</v>
      </c>
      <c r="JU79">
        <v>102.013</v>
      </c>
    </row>
    <row r="80" spans="1:281">
      <c r="A80">
        <v>64</v>
      </c>
      <c r="B80">
        <v>1658964068.5</v>
      </c>
      <c r="C80">
        <v>1951.400000095367</v>
      </c>
      <c r="D80" t="s">
        <v>556</v>
      </c>
      <c r="E80" t="s">
        <v>557</v>
      </c>
      <c r="F80">
        <v>5</v>
      </c>
      <c r="G80" t="s">
        <v>415</v>
      </c>
      <c r="H80" t="s">
        <v>551</v>
      </c>
      <c r="I80">
        <v>1658964066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427.6232899026751</v>
      </c>
      <c r="AK80">
        <v>431.3857939393938</v>
      </c>
      <c r="AL80">
        <v>0.001324883114581736</v>
      </c>
      <c r="AM80">
        <v>65.0050469865073</v>
      </c>
      <c r="AN80">
        <f>(AP80 - AO80 + DI80*1E3/(8.314*(DK80+273.15)) * AR80/DH80 * AQ80) * DH80/(100*CV80) * 1000/(1000 - AP80)</f>
        <v>0</v>
      </c>
      <c r="AO80">
        <v>17.19911394311401</v>
      </c>
      <c r="AP80">
        <v>17.68210363636363</v>
      </c>
      <c r="AQ80">
        <v>0.0075325481628323</v>
      </c>
      <c r="AR80">
        <v>81.34383723525956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417</v>
      </c>
      <c r="AY80" t="s">
        <v>417</v>
      </c>
      <c r="AZ80">
        <v>0</v>
      </c>
      <c r="BA80">
        <v>0</v>
      </c>
      <c r="BB80">
        <f>1-AZ80/BA80</f>
        <v>0</v>
      </c>
      <c r="BC80">
        <v>0</v>
      </c>
      <c r="BD80" t="s">
        <v>417</v>
      </c>
      <c r="BE80" t="s">
        <v>417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417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6</v>
      </c>
      <c r="CW80">
        <v>0.5</v>
      </c>
      <c r="CX80" t="s">
        <v>418</v>
      </c>
      <c r="CY80">
        <v>2</v>
      </c>
      <c r="CZ80" t="b">
        <v>1</v>
      </c>
      <c r="DA80">
        <v>1658964066</v>
      </c>
      <c r="DB80">
        <v>423.7363333333334</v>
      </c>
      <c r="DC80">
        <v>420.2547777777779</v>
      </c>
      <c r="DD80">
        <v>17.66972222222222</v>
      </c>
      <c r="DE80">
        <v>17.19927777777778</v>
      </c>
      <c r="DF80">
        <v>421.0743333333333</v>
      </c>
      <c r="DG80">
        <v>17.48301111111111</v>
      </c>
      <c r="DH80">
        <v>500.0294444444445</v>
      </c>
      <c r="DI80">
        <v>90.12487777777778</v>
      </c>
      <c r="DJ80">
        <v>0.09989352222222221</v>
      </c>
      <c r="DK80">
        <v>25.54932222222222</v>
      </c>
      <c r="DL80">
        <v>24.61051111111111</v>
      </c>
      <c r="DM80">
        <v>999.9000000000001</v>
      </c>
      <c r="DN80">
        <v>0</v>
      </c>
      <c r="DO80">
        <v>0</v>
      </c>
      <c r="DP80">
        <v>9991.667777777777</v>
      </c>
      <c r="DQ80">
        <v>0</v>
      </c>
      <c r="DR80">
        <v>0.717133</v>
      </c>
      <c r="DS80">
        <v>3.481487777777778</v>
      </c>
      <c r="DT80">
        <v>431.3582222222223</v>
      </c>
      <c r="DU80">
        <v>427.6092222222222</v>
      </c>
      <c r="DV80">
        <v>0.4704394444444444</v>
      </c>
      <c r="DW80">
        <v>420.2547777777779</v>
      </c>
      <c r="DX80">
        <v>17.19927777777778</v>
      </c>
      <c r="DY80">
        <v>1.59248</v>
      </c>
      <c r="DZ80">
        <v>1.550083333333333</v>
      </c>
      <c r="EA80">
        <v>13.88622222222222</v>
      </c>
      <c r="EB80">
        <v>13.47133333333333</v>
      </c>
      <c r="EC80">
        <v>0.0100011</v>
      </c>
      <c r="ED80">
        <v>0</v>
      </c>
      <c r="EE80">
        <v>0</v>
      </c>
      <c r="EF80">
        <v>0</v>
      </c>
      <c r="EG80">
        <v>857.7444444444444</v>
      </c>
      <c r="EH80">
        <v>0.0100011</v>
      </c>
      <c r="EI80">
        <v>-2.122222222222222</v>
      </c>
      <c r="EJ80">
        <v>-0.0555555555555555</v>
      </c>
      <c r="EK80">
        <v>33.98588888888889</v>
      </c>
      <c r="EL80">
        <v>39.36777777777777</v>
      </c>
      <c r="EM80">
        <v>36.80511111111111</v>
      </c>
      <c r="EN80">
        <v>39.06933333333333</v>
      </c>
      <c r="EO80">
        <v>37.06211111111111</v>
      </c>
      <c r="EP80">
        <v>0</v>
      </c>
      <c r="EQ80">
        <v>0</v>
      </c>
      <c r="ER80">
        <v>0</v>
      </c>
      <c r="ES80">
        <v>1658964068.7</v>
      </c>
      <c r="ET80">
        <v>0</v>
      </c>
      <c r="EU80">
        <v>857.6576923076923</v>
      </c>
      <c r="EV80">
        <v>-26.50598272331645</v>
      </c>
      <c r="EW80">
        <v>41.02905971799402</v>
      </c>
      <c r="EX80">
        <v>-5.553846153846153</v>
      </c>
      <c r="EY80">
        <v>15</v>
      </c>
      <c r="EZ80">
        <v>0</v>
      </c>
      <c r="FA80" t="s">
        <v>419</v>
      </c>
      <c r="FB80">
        <v>1655239120</v>
      </c>
      <c r="FC80">
        <v>1655239135</v>
      </c>
      <c r="FD80">
        <v>0</v>
      </c>
      <c r="FE80">
        <v>-0.075</v>
      </c>
      <c r="FF80">
        <v>-0.027</v>
      </c>
      <c r="FG80">
        <v>1.986</v>
      </c>
      <c r="FH80">
        <v>0.139</v>
      </c>
      <c r="FI80">
        <v>420</v>
      </c>
      <c r="FJ80">
        <v>22</v>
      </c>
      <c r="FK80">
        <v>0.12</v>
      </c>
      <c r="FL80">
        <v>0.02</v>
      </c>
      <c r="FM80">
        <v>3.5150115</v>
      </c>
      <c r="FN80">
        <v>-0.3417048405253446</v>
      </c>
      <c r="FO80">
        <v>0.05743357831225563</v>
      </c>
      <c r="FP80">
        <v>1</v>
      </c>
      <c r="FQ80">
        <v>858.3441176470587</v>
      </c>
      <c r="FR80">
        <v>-7.451489673153844</v>
      </c>
      <c r="FS80">
        <v>5.220910512007888</v>
      </c>
      <c r="FT80">
        <v>0</v>
      </c>
      <c r="FU80">
        <v>0.4654337249999999</v>
      </c>
      <c r="FV80">
        <v>-0.1333703527204517</v>
      </c>
      <c r="FW80">
        <v>0.0249396648503819</v>
      </c>
      <c r="FX80">
        <v>0</v>
      </c>
      <c r="FY80">
        <v>1</v>
      </c>
      <c r="FZ80">
        <v>3</v>
      </c>
      <c r="GA80" t="s">
        <v>450</v>
      </c>
      <c r="GB80">
        <v>2.98077</v>
      </c>
      <c r="GC80">
        <v>2.72823</v>
      </c>
      <c r="GD80">
        <v>0.0863385</v>
      </c>
      <c r="GE80">
        <v>0.08665580000000001</v>
      </c>
      <c r="GF80">
        <v>0.0865797</v>
      </c>
      <c r="GG80">
        <v>0.0855427</v>
      </c>
      <c r="GH80">
        <v>27454.5</v>
      </c>
      <c r="GI80">
        <v>27025.7</v>
      </c>
      <c r="GJ80">
        <v>30573.1</v>
      </c>
      <c r="GK80">
        <v>29830.3</v>
      </c>
      <c r="GL80">
        <v>38536</v>
      </c>
      <c r="GM80">
        <v>35921</v>
      </c>
      <c r="GN80">
        <v>46762.6</v>
      </c>
      <c r="GO80">
        <v>44365.4</v>
      </c>
      <c r="GP80">
        <v>1.89188</v>
      </c>
      <c r="GQ80">
        <v>1.85487</v>
      </c>
      <c r="GR80">
        <v>0.0252537</v>
      </c>
      <c r="GS80">
        <v>0</v>
      </c>
      <c r="GT80">
        <v>24.1969</v>
      </c>
      <c r="GU80">
        <v>999.9</v>
      </c>
      <c r="GV80">
        <v>46.8</v>
      </c>
      <c r="GW80">
        <v>31.7</v>
      </c>
      <c r="GX80">
        <v>24.3762</v>
      </c>
      <c r="GY80">
        <v>63.2455</v>
      </c>
      <c r="GZ80">
        <v>25.4327</v>
      </c>
      <c r="HA80">
        <v>1</v>
      </c>
      <c r="HB80">
        <v>-0.12781</v>
      </c>
      <c r="HC80">
        <v>-0.331789</v>
      </c>
      <c r="HD80">
        <v>20.2152</v>
      </c>
      <c r="HE80">
        <v>5.24005</v>
      </c>
      <c r="HF80">
        <v>11.968</v>
      </c>
      <c r="HG80">
        <v>4.97335</v>
      </c>
      <c r="HH80">
        <v>3.291</v>
      </c>
      <c r="HI80">
        <v>9002.200000000001</v>
      </c>
      <c r="HJ80">
        <v>9999</v>
      </c>
      <c r="HK80">
        <v>9999</v>
      </c>
      <c r="HL80">
        <v>292.3</v>
      </c>
      <c r="HM80">
        <v>4.9729</v>
      </c>
      <c r="HN80">
        <v>1.87732</v>
      </c>
      <c r="HO80">
        <v>1.87546</v>
      </c>
      <c r="HP80">
        <v>1.87825</v>
      </c>
      <c r="HQ80">
        <v>1.875</v>
      </c>
      <c r="HR80">
        <v>1.87857</v>
      </c>
      <c r="HS80">
        <v>1.87562</v>
      </c>
      <c r="HT80">
        <v>1.87679</v>
      </c>
      <c r="HU80">
        <v>0</v>
      </c>
      <c r="HV80">
        <v>0</v>
      </c>
      <c r="HW80">
        <v>0</v>
      </c>
      <c r="HX80">
        <v>0</v>
      </c>
      <c r="HY80" t="s">
        <v>421</v>
      </c>
      <c r="HZ80" t="s">
        <v>422</v>
      </c>
      <c r="IA80" t="s">
        <v>423</v>
      </c>
      <c r="IB80" t="s">
        <v>423</v>
      </c>
      <c r="IC80" t="s">
        <v>423</v>
      </c>
      <c r="ID80" t="s">
        <v>423</v>
      </c>
      <c r="IE80">
        <v>0</v>
      </c>
      <c r="IF80">
        <v>100</v>
      </c>
      <c r="IG80">
        <v>100</v>
      </c>
      <c r="IH80">
        <v>2.662</v>
      </c>
      <c r="II80">
        <v>0.1869</v>
      </c>
      <c r="IJ80">
        <v>1.541952822118649</v>
      </c>
      <c r="IK80">
        <v>0.003202726084708442</v>
      </c>
      <c r="IL80">
        <v>-1.448271390364826E-06</v>
      </c>
      <c r="IM80">
        <v>3.765748828769889E-10</v>
      </c>
      <c r="IN80">
        <v>-0.02072656761999695</v>
      </c>
      <c r="IO80">
        <v>0.006539777670035186</v>
      </c>
      <c r="IP80">
        <v>0.0002256768223539976</v>
      </c>
      <c r="IQ80">
        <v>4.51151419958819E-06</v>
      </c>
      <c r="IR80">
        <v>-0</v>
      </c>
      <c r="IS80">
        <v>2097</v>
      </c>
      <c r="IT80">
        <v>1</v>
      </c>
      <c r="IU80">
        <v>27</v>
      </c>
      <c r="IV80">
        <v>62082.5</v>
      </c>
      <c r="IW80">
        <v>62082.2</v>
      </c>
      <c r="IX80">
        <v>1.09741</v>
      </c>
      <c r="IY80">
        <v>2.54883</v>
      </c>
      <c r="IZ80">
        <v>1.39893</v>
      </c>
      <c r="JA80">
        <v>2.34375</v>
      </c>
      <c r="JB80">
        <v>1.44897</v>
      </c>
      <c r="JC80">
        <v>2.44751</v>
      </c>
      <c r="JD80">
        <v>36.8842</v>
      </c>
      <c r="JE80">
        <v>24.105</v>
      </c>
      <c r="JF80">
        <v>18</v>
      </c>
      <c r="JG80">
        <v>490.797</v>
      </c>
      <c r="JH80">
        <v>439.192</v>
      </c>
      <c r="JI80">
        <v>25.0001</v>
      </c>
      <c r="JJ80">
        <v>25.3735</v>
      </c>
      <c r="JK80">
        <v>30.0002</v>
      </c>
      <c r="JL80">
        <v>25.2056</v>
      </c>
      <c r="JM80">
        <v>25.2861</v>
      </c>
      <c r="JN80">
        <v>21.9899</v>
      </c>
      <c r="JO80">
        <v>34.2094</v>
      </c>
      <c r="JP80">
        <v>0</v>
      </c>
      <c r="JQ80">
        <v>25</v>
      </c>
      <c r="JR80">
        <v>420.242</v>
      </c>
      <c r="JS80">
        <v>17.2284</v>
      </c>
      <c r="JT80">
        <v>101.064</v>
      </c>
      <c r="JU80">
        <v>102.011</v>
      </c>
    </row>
    <row r="81" spans="1:281">
      <c r="A81">
        <v>65</v>
      </c>
      <c r="B81">
        <v>1658964073.5</v>
      </c>
      <c r="C81">
        <v>1956.400000095367</v>
      </c>
      <c r="D81" t="s">
        <v>558</v>
      </c>
      <c r="E81" t="s">
        <v>559</v>
      </c>
      <c r="F81">
        <v>5</v>
      </c>
      <c r="G81" t="s">
        <v>415</v>
      </c>
      <c r="H81" t="s">
        <v>551</v>
      </c>
      <c r="I81">
        <v>1658964070.7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427.5987151939095</v>
      </c>
      <c r="AK81">
        <v>431.3194787878785</v>
      </c>
      <c r="AL81">
        <v>-0.02173440124079343</v>
      </c>
      <c r="AM81">
        <v>65.0050469865073</v>
      </c>
      <c r="AN81">
        <f>(AP81 - AO81 + DI81*1E3/(8.314*(DK81+273.15)) * AR81/DH81 * AQ81) * DH81/(100*CV81) * 1000/(1000 - AP81)</f>
        <v>0</v>
      </c>
      <c r="AO81">
        <v>17.20062721383157</v>
      </c>
      <c r="AP81">
        <v>17.69935393939393</v>
      </c>
      <c r="AQ81">
        <v>0.001544741096120433</v>
      </c>
      <c r="AR81">
        <v>81.34383723525956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417</v>
      </c>
      <c r="AY81" t="s">
        <v>417</v>
      </c>
      <c r="AZ81">
        <v>0</v>
      </c>
      <c r="BA81">
        <v>0</v>
      </c>
      <c r="BB81">
        <f>1-AZ81/BA81</f>
        <v>0</v>
      </c>
      <c r="BC81">
        <v>0</v>
      </c>
      <c r="BD81" t="s">
        <v>417</v>
      </c>
      <c r="BE81" t="s">
        <v>417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417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6</v>
      </c>
      <c r="CW81">
        <v>0.5</v>
      </c>
      <c r="CX81" t="s">
        <v>418</v>
      </c>
      <c r="CY81">
        <v>2</v>
      </c>
      <c r="CZ81" t="b">
        <v>1</v>
      </c>
      <c r="DA81">
        <v>1658964070.7</v>
      </c>
      <c r="DB81">
        <v>423.7335</v>
      </c>
      <c r="DC81">
        <v>420.2414</v>
      </c>
      <c r="DD81">
        <v>17.69179</v>
      </c>
      <c r="DE81">
        <v>17.201</v>
      </c>
      <c r="DF81">
        <v>421.0717</v>
      </c>
      <c r="DG81">
        <v>17.50469</v>
      </c>
      <c r="DH81">
        <v>500.0663000000001</v>
      </c>
      <c r="DI81">
        <v>90.12496999999999</v>
      </c>
      <c r="DJ81">
        <v>0.09996252999999999</v>
      </c>
      <c r="DK81">
        <v>25.55116</v>
      </c>
      <c r="DL81">
        <v>24.61154</v>
      </c>
      <c r="DM81">
        <v>999.9</v>
      </c>
      <c r="DN81">
        <v>0</v>
      </c>
      <c r="DO81">
        <v>0</v>
      </c>
      <c r="DP81">
        <v>10001.443</v>
      </c>
      <c r="DQ81">
        <v>0</v>
      </c>
      <c r="DR81">
        <v>0.7171330000000001</v>
      </c>
      <c r="DS81">
        <v>3.492218</v>
      </c>
      <c r="DT81">
        <v>431.3654</v>
      </c>
      <c r="DU81">
        <v>427.5965</v>
      </c>
      <c r="DV81">
        <v>0.4907976000000001</v>
      </c>
      <c r="DW81">
        <v>420.2414</v>
      </c>
      <c r="DX81">
        <v>17.201</v>
      </c>
      <c r="DY81">
        <v>1.594472</v>
      </c>
      <c r="DZ81">
        <v>1.55024</v>
      </c>
      <c r="EA81">
        <v>13.90548</v>
      </c>
      <c r="EB81">
        <v>13.47288</v>
      </c>
      <c r="EC81">
        <v>0.0100011</v>
      </c>
      <c r="ED81">
        <v>0</v>
      </c>
      <c r="EE81">
        <v>0</v>
      </c>
      <c r="EF81">
        <v>0</v>
      </c>
      <c r="EG81">
        <v>853.6899999999999</v>
      </c>
      <c r="EH81">
        <v>0.0100011</v>
      </c>
      <c r="EI81">
        <v>-3.359999999999999</v>
      </c>
      <c r="EJ81">
        <v>-1.125</v>
      </c>
      <c r="EK81">
        <v>33.9873</v>
      </c>
      <c r="EL81">
        <v>39.4686</v>
      </c>
      <c r="EM81">
        <v>36.7996</v>
      </c>
      <c r="EN81">
        <v>39.181</v>
      </c>
      <c r="EO81">
        <v>37.1309</v>
      </c>
      <c r="EP81">
        <v>0</v>
      </c>
      <c r="EQ81">
        <v>0</v>
      </c>
      <c r="ER81">
        <v>0</v>
      </c>
      <c r="ES81">
        <v>1658964073.5</v>
      </c>
      <c r="ET81">
        <v>0</v>
      </c>
      <c r="EU81">
        <v>855.5692307692308</v>
      </c>
      <c r="EV81">
        <v>-8.3247864257908</v>
      </c>
      <c r="EW81">
        <v>5.116239270277525</v>
      </c>
      <c r="EX81">
        <v>-4.301923076923077</v>
      </c>
      <c r="EY81">
        <v>15</v>
      </c>
      <c r="EZ81">
        <v>0</v>
      </c>
      <c r="FA81" t="s">
        <v>419</v>
      </c>
      <c r="FB81">
        <v>1655239120</v>
      </c>
      <c r="FC81">
        <v>1655239135</v>
      </c>
      <c r="FD81">
        <v>0</v>
      </c>
      <c r="FE81">
        <v>-0.075</v>
      </c>
      <c r="FF81">
        <v>-0.027</v>
      </c>
      <c r="FG81">
        <v>1.986</v>
      </c>
      <c r="FH81">
        <v>0.139</v>
      </c>
      <c r="FI81">
        <v>420</v>
      </c>
      <c r="FJ81">
        <v>22</v>
      </c>
      <c r="FK81">
        <v>0.12</v>
      </c>
      <c r="FL81">
        <v>0.02</v>
      </c>
      <c r="FM81">
        <v>3.5049415</v>
      </c>
      <c r="FN81">
        <v>-0.3046183114446498</v>
      </c>
      <c r="FO81">
        <v>0.05381065134106816</v>
      </c>
      <c r="FP81">
        <v>1</v>
      </c>
      <c r="FQ81">
        <v>857.4911764705882</v>
      </c>
      <c r="FR81">
        <v>-27.15049651276421</v>
      </c>
      <c r="FS81">
        <v>4.919057636141464</v>
      </c>
      <c r="FT81">
        <v>0</v>
      </c>
      <c r="FU81">
        <v>0.462295525</v>
      </c>
      <c r="FV81">
        <v>0.1680883114446532</v>
      </c>
      <c r="FW81">
        <v>0.01848764453626732</v>
      </c>
      <c r="FX81">
        <v>0</v>
      </c>
      <c r="FY81">
        <v>1</v>
      </c>
      <c r="FZ81">
        <v>3</v>
      </c>
      <c r="GA81" t="s">
        <v>450</v>
      </c>
      <c r="GB81">
        <v>2.98108</v>
      </c>
      <c r="GC81">
        <v>2.72849</v>
      </c>
      <c r="GD81">
        <v>0.0863274</v>
      </c>
      <c r="GE81">
        <v>0.0866514</v>
      </c>
      <c r="GF81">
        <v>0.0866359</v>
      </c>
      <c r="GG81">
        <v>0.0855472</v>
      </c>
      <c r="GH81">
        <v>27454.8</v>
      </c>
      <c r="GI81">
        <v>27025.5</v>
      </c>
      <c r="GJ81">
        <v>30573.1</v>
      </c>
      <c r="GK81">
        <v>29829.9</v>
      </c>
      <c r="GL81">
        <v>38533.5</v>
      </c>
      <c r="GM81">
        <v>35920.4</v>
      </c>
      <c r="GN81">
        <v>46762.5</v>
      </c>
      <c r="GO81">
        <v>44364.8</v>
      </c>
      <c r="GP81">
        <v>1.89212</v>
      </c>
      <c r="GQ81">
        <v>1.85487</v>
      </c>
      <c r="GR81">
        <v>0.0253953</v>
      </c>
      <c r="GS81">
        <v>0</v>
      </c>
      <c r="GT81">
        <v>24.199</v>
      </c>
      <c r="GU81">
        <v>999.9</v>
      </c>
      <c r="GV81">
        <v>46.8</v>
      </c>
      <c r="GW81">
        <v>31.7</v>
      </c>
      <c r="GX81">
        <v>24.3775</v>
      </c>
      <c r="GY81">
        <v>63.1355</v>
      </c>
      <c r="GZ81">
        <v>25.0561</v>
      </c>
      <c r="HA81">
        <v>1</v>
      </c>
      <c r="HB81">
        <v>-0.12781</v>
      </c>
      <c r="HC81">
        <v>-0.3314</v>
      </c>
      <c r="HD81">
        <v>20.2152</v>
      </c>
      <c r="HE81">
        <v>5.24065</v>
      </c>
      <c r="HF81">
        <v>11.968</v>
      </c>
      <c r="HG81">
        <v>4.97335</v>
      </c>
      <c r="HH81">
        <v>3.291</v>
      </c>
      <c r="HI81">
        <v>9002.200000000001</v>
      </c>
      <c r="HJ81">
        <v>9999</v>
      </c>
      <c r="HK81">
        <v>9999</v>
      </c>
      <c r="HL81">
        <v>292.3</v>
      </c>
      <c r="HM81">
        <v>4.9729</v>
      </c>
      <c r="HN81">
        <v>1.87733</v>
      </c>
      <c r="HO81">
        <v>1.87546</v>
      </c>
      <c r="HP81">
        <v>1.87824</v>
      </c>
      <c r="HQ81">
        <v>1.875</v>
      </c>
      <c r="HR81">
        <v>1.87859</v>
      </c>
      <c r="HS81">
        <v>1.87563</v>
      </c>
      <c r="HT81">
        <v>1.8768</v>
      </c>
      <c r="HU81">
        <v>0</v>
      </c>
      <c r="HV81">
        <v>0</v>
      </c>
      <c r="HW81">
        <v>0</v>
      </c>
      <c r="HX81">
        <v>0</v>
      </c>
      <c r="HY81" t="s">
        <v>421</v>
      </c>
      <c r="HZ81" t="s">
        <v>422</v>
      </c>
      <c r="IA81" t="s">
        <v>423</v>
      </c>
      <c r="IB81" t="s">
        <v>423</v>
      </c>
      <c r="IC81" t="s">
        <v>423</v>
      </c>
      <c r="ID81" t="s">
        <v>423</v>
      </c>
      <c r="IE81">
        <v>0</v>
      </c>
      <c r="IF81">
        <v>100</v>
      </c>
      <c r="IG81">
        <v>100</v>
      </c>
      <c r="IH81">
        <v>2.662</v>
      </c>
      <c r="II81">
        <v>0.1873</v>
      </c>
      <c r="IJ81">
        <v>1.541952822118649</v>
      </c>
      <c r="IK81">
        <v>0.003202726084708442</v>
      </c>
      <c r="IL81">
        <v>-1.448271390364826E-06</v>
      </c>
      <c r="IM81">
        <v>3.765748828769889E-10</v>
      </c>
      <c r="IN81">
        <v>-0.02072656761999695</v>
      </c>
      <c r="IO81">
        <v>0.006539777670035186</v>
      </c>
      <c r="IP81">
        <v>0.0002256768223539976</v>
      </c>
      <c r="IQ81">
        <v>4.51151419958819E-06</v>
      </c>
      <c r="IR81">
        <v>-0</v>
      </c>
      <c r="IS81">
        <v>2097</v>
      </c>
      <c r="IT81">
        <v>1</v>
      </c>
      <c r="IU81">
        <v>27</v>
      </c>
      <c r="IV81">
        <v>62082.6</v>
      </c>
      <c r="IW81">
        <v>62082.3</v>
      </c>
      <c r="IX81">
        <v>1.09619</v>
      </c>
      <c r="IY81">
        <v>2.53784</v>
      </c>
      <c r="IZ81">
        <v>1.39893</v>
      </c>
      <c r="JA81">
        <v>2.34375</v>
      </c>
      <c r="JB81">
        <v>1.44897</v>
      </c>
      <c r="JC81">
        <v>2.44019</v>
      </c>
      <c r="JD81">
        <v>36.908</v>
      </c>
      <c r="JE81">
        <v>24.1138</v>
      </c>
      <c r="JF81">
        <v>18</v>
      </c>
      <c r="JG81">
        <v>490.938</v>
      </c>
      <c r="JH81">
        <v>439.209</v>
      </c>
      <c r="JI81">
        <v>25.0001</v>
      </c>
      <c r="JJ81">
        <v>25.3747</v>
      </c>
      <c r="JK81">
        <v>30.0002</v>
      </c>
      <c r="JL81">
        <v>25.2062</v>
      </c>
      <c r="JM81">
        <v>25.2882</v>
      </c>
      <c r="JN81">
        <v>21.9894</v>
      </c>
      <c r="JO81">
        <v>34.2094</v>
      </c>
      <c r="JP81">
        <v>0</v>
      </c>
      <c r="JQ81">
        <v>25</v>
      </c>
      <c r="JR81">
        <v>420.242</v>
      </c>
      <c r="JS81">
        <v>17.2261</v>
      </c>
      <c r="JT81">
        <v>101.064</v>
      </c>
      <c r="JU81">
        <v>102.01</v>
      </c>
    </row>
    <row r="82" spans="1:281">
      <c r="A82">
        <v>66</v>
      </c>
      <c r="B82">
        <v>1658964078.5</v>
      </c>
      <c r="C82">
        <v>1961.400000095367</v>
      </c>
      <c r="D82" t="s">
        <v>560</v>
      </c>
      <c r="E82" t="s">
        <v>561</v>
      </c>
      <c r="F82">
        <v>5</v>
      </c>
      <c r="G82" t="s">
        <v>415</v>
      </c>
      <c r="H82" t="s">
        <v>551</v>
      </c>
      <c r="I82">
        <v>1658964076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427.6038164822151</v>
      </c>
      <c r="AK82">
        <v>431.2992727272724</v>
      </c>
      <c r="AL82">
        <v>-0.001465285117826159</v>
      </c>
      <c r="AM82">
        <v>65.0050469865073</v>
      </c>
      <c r="AN82">
        <f>(AP82 - AO82 + DI82*1E3/(8.314*(DK82+273.15)) * AR82/DH82 * AQ82) * DH82/(100*CV82) * 1000/(1000 - AP82)</f>
        <v>0</v>
      </c>
      <c r="AO82">
        <v>17.20213614067974</v>
      </c>
      <c r="AP82">
        <v>17.71066666666667</v>
      </c>
      <c r="AQ82">
        <v>0.0005172915984141558</v>
      </c>
      <c r="AR82">
        <v>81.34383723525956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417</v>
      </c>
      <c r="AY82" t="s">
        <v>417</v>
      </c>
      <c r="AZ82">
        <v>0</v>
      </c>
      <c r="BA82">
        <v>0</v>
      </c>
      <c r="BB82">
        <f>1-AZ82/BA82</f>
        <v>0</v>
      </c>
      <c r="BC82">
        <v>0</v>
      </c>
      <c r="BD82" t="s">
        <v>417</v>
      </c>
      <c r="BE82" t="s">
        <v>417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417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6</v>
      </c>
      <c r="CW82">
        <v>0.5</v>
      </c>
      <c r="CX82" t="s">
        <v>418</v>
      </c>
      <c r="CY82">
        <v>2</v>
      </c>
      <c r="CZ82" t="b">
        <v>1</v>
      </c>
      <c r="DA82">
        <v>1658964076</v>
      </c>
      <c r="DB82">
        <v>423.6718888888888</v>
      </c>
      <c r="DC82">
        <v>420.2374444444444</v>
      </c>
      <c r="DD82">
        <v>17.70682222222222</v>
      </c>
      <c r="DE82">
        <v>17.20223333333333</v>
      </c>
      <c r="DF82">
        <v>421.0103333333333</v>
      </c>
      <c r="DG82">
        <v>17.51945555555556</v>
      </c>
      <c r="DH82">
        <v>500.1064444444444</v>
      </c>
      <c r="DI82">
        <v>90.12504444444443</v>
      </c>
      <c r="DJ82">
        <v>0.09993048888888888</v>
      </c>
      <c r="DK82">
        <v>25.55372222222222</v>
      </c>
      <c r="DL82">
        <v>24.62487777777778</v>
      </c>
      <c r="DM82">
        <v>999.9000000000001</v>
      </c>
      <c r="DN82">
        <v>0</v>
      </c>
      <c r="DO82">
        <v>0</v>
      </c>
      <c r="DP82">
        <v>9993.26</v>
      </c>
      <c r="DQ82">
        <v>0</v>
      </c>
      <c r="DR82">
        <v>0.717133</v>
      </c>
      <c r="DS82">
        <v>3.434504444444444</v>
      </c>
      <c r="DT82">
        <v>431.3091111111111</v>
      </c>
      <c r="DU82">
        <v>427.593</v>
      </c>
      <c r="DV82">
        <v>0.5045834444444446</v>
      </c>
      <c r="DW82">
        <v>420.2374444444444</v>
      </c>
      <c r="DX82">
        <v>17.20223333333333</v>
      </c>
      <c r="DY82">
        <v>1.595828888888889</v>
      </c>
      <c r="DZ82">
        <v>1.550353333333333</v>
      </c>
      <c r="EA82">
        <v>13.91858888888889</v>
      </c>
      <c r="EB82">
        <v>13.474</v>
      </c>
      <c r="EC82">
        <v>0.0100011</v>
      </c>
      <c r="ED82">
        <v>0</v>
      </c>
      <c r="EE82">
        <v>0</v>
      </c>
      <c r="EF82">
        <v>0</v>
      </c>
      <c r="EG82">
        <v>855.6388888888889</v>
      </c>
      <c r="EH82">
        <v>0.0100011</v>
      </c>
      <c r="EI82">
        <v>-5.166666666666666</v>
      </c>
      <c r="EJ82">
        <v>-1.305555555555556</v>
      </c>
      <c r="EK82">
        <v>34.09688888888888</v>
      </c>
      <c r="EL82">
        <v>39.52755555555555</v>
      </c>
      <c r="EM82">
        <v>36.89555555555555</v>
      </c>
      <c r="EN82">
        <v>39.30533333333334</v>
      </c>
      <c r="EO82">
        <v>37.19411111111111</v>
      </c>
      <c r="EP82">
        <v>0</v>
      </c>
      <c r="EQ82">
        <v>0</v>
      </c>
      <c r="ER82">
        <v>0</v>
      </c>
      <c r="ES82">
        <v>1658964078.3</v>
      </c>
      <c r="ET82">
        <v>0</v>
      </c>
      <c r="EU82">
        <v>855.6326923076923</v>
      </c>
      <c r="EV82">
        <v>-2.323076913288555</v>
      </c>
      <c r="EW82">
        <v>-11.24615398799277</v>
      </c>
      <c r="EX82">
        <v>-3.990384615384615</v>
      </c>
      <c r="EY82">
        <v>15</v>
      </c>
      <c r="EZ82">
        <v>0</v>
      </c>
      <c r="FA82" t="s">
        <v>419</v>
      </c>
      <c r="FB82">
        <v>1655239120</v>
      </c>
      <c r="FC82">
        <v>1655239135</v>
      </c>
      <c r="FD82">
        <v>0</v>
      </c>
      <c r="FE82">
        <v>-0.075</v>
      </c>
      <c r="FF82">
        <v>-0.027</v>
      </c>
      <c r="FG82">
        <v>1.986</v>
      </c>
      <c r="FH82">
        <v>0.139</v>
      </c>
      <c r="FI82">
        <v>420</v>
      </c>
      <c r="FJ82">
        <v>22</v>
      </c>
      <c r="FK82">
        <v>0.12</v>
      </c>
      <c r="FL82">
        <v>0.02</v>
      </c>
      <c r="FM82">
        <v>3.468524146341464</v>
      </c>
      <c r="FN82">
        <v>-0.08359693379790266</v>
      </c>
      <c r="FO82">
        <v>0.0290706097476564</v>
      </c>
      <c r="FP82">
        <v>1</v>
      </c>
      <c r="FQ82">
        <v>855.7117647058824</v>
      </c>
      <c r="FR82">
        <v>-1.463712792742729</v>
      </c>
      <c r="FS82">
        <v>3.668628105972419</v>
      </c>
      <c r="FT82">
        <v>0</v>
      </c>
      <c r="FU82">
        <v>0.4766275609756098</v>
      </c>
      <c r="FV82">
        <v>0.2292026759581876</v>
      </c>
      <c r="FW82">
        <v>0.02309229573250571</v>
      </c>
      <c r="FX82">
        <v>0</v>
      </c>
      <c r="FY82">
        <v>1</v>
      </c>
      <c r="FZ82">
        <v>3</v>
      </c>
      <c r="GA82" t="s">
        <v>450</v>
      </c>
      <c r="GB82">
        <v>2.98083</v>
      </c>
      <c r="GC82">
        <v>2.72815</v>
      </c>
      <c r="GD82">
        <v>0.086326</v>
      </c>
      <c r="GE82">
        <v>0.0866479</v>
      </c>
      <c r="GF82">
        <v>0.0866745</v>
      </c>
      <c r="GG82">
        <v>0.08554970000000001</v>
      </c>
      <c r="GH82">
        <v>27454.5</v>
      </c>
      <c r="GI82">
        <v>27025.8</v>
      </c>
      <c r="GJ82">
        <v>30572.7</v>
      </c>
      <c r="GK82">
        <v>29830.1</v>
      </c>
      <c r="GL82">
        <v>38531.6</v>
      </c>
      <c r="GM82">
        <v>35920.5</v>
      </c>
      <c r="GN82">
        <v>46762.2</v>
      </c>
      <c r="GO82">
        <v>44365</v>
      </c>
      <c r="GP82">
        <v>1.89175</v>
      </c>
      <c r="GQ82">
        <v>1.855</v>
      </c>
      <c r="GR82">
        <v>0.0258759</v>
      </c>
      <c r="GS82">
        <v>0</v>
      </c>
      <c r="GT82">
        <v>24.201</v>
      </c>
      <c r="GU82">
        <v>999.9</v>
      </c>
      <c r="GV82">
        <v>46.8</v>
      </c>
      <c r="GW82">
        <v>31.7</v>
      </c>
      <c r="GX82">
        <v>24.3753</v>
      </c>
      <c r="GY82">
        <v>63.2955</v>
      </c>
      <c r="GZ82">
        <v>24.7756</v>
      </c>
      <c r="HA82">
        <v>1</v>
      </c>
      <c r="HB82">
        <v>-0.127604</v>
      </c>
      <c r="HC82">
        <v>-0.33061</v>
      </c>
      <c r="HD82">
        <v>20.2146</v>
      </c>
      <c r="HE82">
        <v>5.23631</v>
      </c>
      <c r="HF82">
        <v>11.968</v>
      </c>
      <c r="HG82">
        <v>4.9723</v>
      </c>
      <c r="HH82">
        <v>3.29033</v>
      </c>
      <c r="HI82">
        <v>9002.4</v>
      </c>
      <c r="HJ82">
        <v>9999</v>
      </c>
      <c r="HK82">
        <v>9999</v>
      </c>
      <c r="HL82">
        <v>292.4</v>
      </c>
      <c r="HM82">
        <v>4.97291</v>
      </c>
      <c r="HN82">
        <v>1.87733</v>
      </c>
      <c r="HO82">
        <v>1.87546</v>
      </c>
      <c r="HP82">
        <v>1.87825</v>
      </c>
      <c r="HQ82">
        <v>1.875</v>
      </c>
      <c r="HR82">
        <v>1.87858</v>
      </c>
      <c r="HS82">
        <v>1.87563</v>
      </c>
      <c r="HT82">
        <v>1.8768</v>
      </c>
      <c r="HU82">
        <v>0</v>
      </c>
      <c r="HV82">
        <v>0</v>
      </c>
      <c r="HW82">
        <v>0</v>
      </c>
      <c r="HX82">
        <v>0</v>
      </c>
      <c r="HY82" t="s">
        <v>421</v>
      </c>
      <c r="HZ82" t="s">
        <v>422</v>
      </c>
      <c r="IA82" t="s">
        <v>423</v>
      </c>
      <c r="IB82" t="s">
        <v>423</v>
      </c>
      <c r="IC82" t="s">
        <v>423</v>
      </c>
      <c r="ID82" t="s">
        <v>423</v>
      </c>
      <c r="IE82">
        <v>0</v>
      </c>
      <c r="IF82">
        <v>100</v>
      </c>
      <c r="IG82">
        <v>100</v>
      </c>
      <c r="IH82">
        <v>2.662</v>
      </c>
      <c r="II82">
        <v>0.1875</v>
      </c>
      <c r="IJ82">
        <v>1.541952822118649</v>
      </c>
      <c r="IK82">
        <v>0.003202726084708442</v>
      </c>
      <c r="IL82">
        <v>-1.448271390364826E-06</v>
      </c>
      <c r="IM82">
        <v>3.765748828769889E-10</v>
      </c>
      <c r="IN82">
        <v>-0.02072656761999695</v>
      </c>
      <c r="IO82">
        <v>0.006539777670035186</v>
      </c>
      <c r="IP82">
        <v>0.0002256768223539976</v>
      </c>
      <c r="IQ82">
        <v>4.51151419958819E-06</v>
      </c>
      <c r="IR82">
        <v>-0</v>
      </c>
      <c r="IS82">
        <v>2097</v>
      </c>
      <c r="IT82">
        <v>1</v>
      </c>
      <c r="IU82">
        <v>27</v>
      </c>
      <c r="IV82">
        <v>62082.6</v>
      </c>
      <c r="IW82">
        <v>62082.4</v>
      </c>
      <c r="IX82">
        <v>1.09619</v>
      </c>
      <c r="IY82">
        <v>2.55371</v>
      </c>
      <c r="IZ82">
        <v>1.39893</v>
      </c>
      <c r="JA82">
        <v>2.34375</v>
      </c>
      <c r="JB82">
        <v>1.44897</v>
      </c>
      <c r="JC82">
        <v>2.36938</v>
      </c>
      <c r="JD82">
        <v>36.8842</v>
      </c>
      <c r="JE82">
        <v>24.105</v>
      </c>
      <c r="JF82">
        <v>18</v>
      </c>
      <c r="JG82">
        <v>490.741</v>
      </c>
      <c r="JH82">
        <v>439.285</v>
      </c>
      <c r="JI82">
        <v>25.0001</v>
      </c>
      <c r="JJ82">
        <v>25.3757</v>
      </c>
      <c r="JK82">
        <v>30.0003</v>
      </c>
      <c r="JL82">
        <v>25.2072</v>
      </c>
      <c r="JM82">
        <v>25.2882</v>
      </c>
      <c r="JN82">
        <v>21.9903</v>
      </c>
      <c r="JO82">
        <v>34.2094</v>
      </c>
      <c r="JP82">
        <v>0</v>
      </c>
      <c r="JQ82">
        <v>25</v>
      </c>
      <c r="JR82">
        <v>420.242</v>
      </c>
      <c r="JS82">
        <v>17.222</v>
      </c>
      <c r="JT82">
        <v>101.063</v>
      </c>
      <c r="JU82">
        <v>102.011</v>
      </c>
    </row>
    <row r="83" spans="1:281">
      <c r="A83">
        <v>67</v>
      </c>
      <c r="B83">
        <v>1658964083.5</v>
      </c>
      <c r="C83">
        <v>1966.400000095367</v>
      </c>
      <c r="D83" t="s">
        <v>562</v>
      </c>
      <c r="E83" t="s">
        <v>563</v>
      </c>
      <c r="F83">
        <v>5</v>
      </c>
      <c r="G83" t="s">
        <v>415</v>
      </c>
      <c r="H83" t="s">
        <v>551</v>
      </c>
      <c r="I83">
        <v>1658964080.7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427.5804963649808</v>
      </c>
      <c r="AK83">
        <v>431.2940484848484</v>
      </c>
      <c r="AL83">
        <v>-0.001390621889965186</v>
      </c>
      <c r="AM83">
        <v>65.0050469865073</v>
      </c>
      <c r="AN83">
        <f>(AP83 - AO83 + DI83*1E3/(8.314*(DK83+273.15)) * AR83/DH83 * AQ83) * DH83/(100*CV83) * 1000/(1000 - AP83)</f>
        <v>0</v>
      </c>
      <c r="AO83">
        <v>17.203284784531</v>
      </c>
      <c r="AP83">
        <v>17.71750181818182</v>
      </c>
      <c r="AQ83">
        <v>0.000182428732875568</v>
      </c>
      <c r="AR83">
        <v>81.34383723525956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417</v>
      </c>
      <c r="AY83" t="s">
        <v>417</v>
      </c>
      <c r="AZ83">
        <v>0</v>
      </c>
      <c r="BA83">
        <v>0</v>
      </c>
      <c r="BB83">
        <f>1-AZ83/BA83</f>
        <v>0</v>
      </c>
      <c r="BC83">
        <v>0</v>
      </c>
      <c r="BD83" t="s">
        <v>417</v>
      </c>
      <c r="BE83" t="s">
        <v>417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417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6</v>
      </c>
      <c r="CW83">
        <v>0.5</v>
      </c>
      <c r="CX83" t="s">
        <v>418</v>
      </c>
      <c r="CY83">
        <v>2</v>
      </c>
      <c r="CZ83" t="b">
        <v>1</v>
      </c>
      <c r="DA83">
        <v>1658964080.7</v>
      </c>
      <c r="DB83">
        <v>423.6686</v>
      </c>
      <c r="DC83">
        <v>420.2245</v>
      </c>
      <c r="DD83">
        <v>17.71443</v>
      </c>
      <c r="DE83">
        <v>17.2033</v>
      </c>
      <c r="DF83">
        <v>421.0066</v>
      </c>
      <c r="DG83">
        <v>17.52692</v>
      </c>
      <c r="DH83">
        <v>500.0863000000001</v>
      </c>
      <c r="DI83">
        <v>90.12734</v>
      </c>
      <c r="DJ83">
        <v>0.10009314</v>
      </c>
      <c r="DK83">
        <v>25.55744</v>
      </c>
      <c r="DL83">
        <v>24.62927</v>
      </c>
      <c r="DM83">
        <v>999.9</v>
      </c>
      <c r="DN83">
        <v>0</v>
      </c>
      <c r="DO83">
        <v>0</v>
      </c>
      <c r="DP83">
        <v>9987.623</v>
      </c>
      <c r="DQ83">
        <v>0</v>
      </c>
      <c r="DR83">
        <v>0.7171330000000001</v>
      </c>
      <c r="DS83">
        <v>3.44401</v>
      </c>
      <c r="DT83">
        <v>431.309</v>
      </c>
      <c r="DU83">
        <v>427.5804</v>
      </c>
      <c r="DV83">
        <v>0.5111334999999999</v>
      </c>
      <c r="DW83">
        <v>420.2245</v>
      </c>
      <c r="DX83">
        <v>17.2033</v>
      </c>
      <c r="DY83">
        <v>1.596555</v>
      </c>
      <c r="DZ83">
        <v>1.550487</v>
      </c>
      <c r="EA83">
        <v>13.92557</v>
      </c>
      <c r="EB83">
        <v>13.47535</v>
      </c>
      <c r="EC83">
        <v>0.0100011</v>
      </c>
      <c r="ED83">
        <v>0</v>
      </c>
      <c r="EE83">
        <v>0</v>
      </c>
      <c r="EF83">
        <v>0</v>
      </c>
      <c r="EG83">
        <v>856.4299999999999</v>
      </c>
      <c r="EH83">
        <v>0.0100011</v>
      </c>
      <c r="EI83">
        <v>-7.495</v>
      </c>
      <c r="EJ83">
        <v>-2.015000000000001</v>
      </c>
      <c r="EK83">
        <v>34.04349999999999</v>
      </c>
      <c r="EL83">
        <v>39.5872</v>
      </c>
      <c r="EM83">
        <v>36.89360000000001</v>
      </c>
      <c r="EN83">
        <v>39.3997</v>
      </c>
      <c r="EO83">
        <v>37.1998</v>
      </c>
      <c r="EP83">
        <v>0</v>
      </c>
      <c r="EQ83">
        <v>0</v>
      </c>
      <c r="ER83">
        <v>0</v>
      </c>
      <c r="ES83">
        <v>1658964083.7</v>
      </c>
      <c r="ET83">
        <v>0</v>
      </c>
      <c r="EU83">
        <v>855.5139999999999</v>
      </c>
      <c r="EV83">
        <v>14.50384583075816</v>
      </c>
      <c r="EW83">
        <v>1.323076911461661</v>
      </c>
      <c r="EX83">
        <v>-5.366000000000001</v>
      </c>
      <c r="EY83">
        <v>15</v>
      </c>
      <c r="EZ83">
        <v>0</v>
      </c>
      <c r="FA83" t="s">
        <v>419</v>
      </c>
      <c r="FB83">
        <v>1655239120</v>
      </c>
      <c r="FC83">
        <v>1655239135</v>
      </c>
      <c r="FD83">
        <v>0</v>
      </c>
      <c r="FE83">
        <v>-0.075</v>
      </c>
      <c r="FF83">
        <v>-0.027</v>
      </c>
      <c r="FG83">
        <v>1.986</v>
      </c>
      <c r="FH83">
        <v>0.139</v>
      </c>
      <c r="FI83">
        <v>420</v>
      </c>
      <c r="FJ83">
        <v>22</v>
      </c>
      <c r="FK83">
        <v>0.12</v>
      </c>
      <c r="FL83">
        <v>0.02</v>
      </c>
      <c r="FM83">
        <v>3.46690775</v>
      </c>
      <c r="FN83">
        <v>-0.1978136960600507</v>
      </c>
      <c r="FO83">
        <v>0.03072723161037292</v>
      </c>
      <c r="FP83">
        <v>1</v>
      </c>
      <c r="FQ83">
        <v>855.4941176470589</v>
      </c>
      <c r="FR83">
        <v>-2.140565394715805</v>
      </c>
      <c r="FS83">
        <v>4.296779996590509</v>
      </c>
      <c r="FT83">
        <v>0</v>
      </c>
      <c r="FU83">
        <v>0.492247175</v>
      </c>
      <c r="FV83">
        <v>0.1780303452157587</v>
      </c>
      <c r="FW83">
        <v>0.01778102466800985</v>
      </c>
      <c r="FX83">
        <v>0</v>
      </c>
      <c r="FY83">
        <v>1</v>
      </c>
      <c r="FZ83">
        <v>3</v>
      </c>
      <c r="GA83" t="s">
        <v>450</v>
      </c>
      <c r="GB83">
        <v>2.98087</v>
      </c>
      <c r="GC83">
        <v>2.72826</v>
      </c>
      <c r="GD83">
        <v>0.0863246</v>
      </c>
      <c r="GE83">
        <v>0.0866548</v>
      </c>
      <c r="GF83">
        <v>0.08669979999999999</v>
      </c>
      <c r="GG83">
        <v>0.08555939999999999</v>
      </c>
      <c r="GH83">
        <v>27454.8</v>
      </c>
      <c r="GI83">
        <v>27025.6</v>
      </c>
      <c r="GJ83">
        <v>30573</v>
      </c>
      <c r="GK83">
        <v>29830.2</v>
      </c>
      <c r="GL83">
        <v>38530.9</v>
      </c>
      <c r="GM83">
        <v>35920.2</v>
      </c>
      <c r="GN83">
        <v>46762.6</v>
      </c>
      <c r="GO83">
        <v>44365.2</v>
      </c>
      <c r="GP83">
        <v>1.89205</v>
      </c>
      <c r="GQ83">
        <v>1.85487</v>
      </c>
      <c r="GR83">
        <v>0.0261553</v>
      </c>
      <c r="GS83">
        <v>0</v>
      </c>
      <c r="GT83">
        <v>24.2031</v>
      </c>
      <c r="GU83">
        <v>999.9</v>
      </c>
      <c r="GV83">
        <v>46.8</v>
      </c>
      <c r="GW83">
        <v>31.7</v>
      </c>
      <c r="GX83">
        <v>24.3777</v>
      </c>
      <c r="GY83">
        <v>63.1255</v>
      </c>
      <c r="GZ83">
        <v>25.2324</v>
      </c>
      <c r="HA83">
        <v>1</v>
      </c>
      <c r="HB83">
        <v>-0.127584</v>
      </c>
      <c r="HC83">
        <v>-0.329325</v>
      </c>
      <c r="HD83">
        <v>20.2152</v>
      </c>
      <c r="HE83">
        <v>5.2405</v>
      </c>
      <c r="HF83">
        <v>11.968</v>
      </c>
      <c r="HG83">
        <v>4.9733</v>
      </c>
      <c r="HH83">
        <v>3.291</v>
      </c>
      <c r="HI83">
        <v>9002.4</v>
      </c>
      <c r="HJ83">
        <v>9999</v>
      </c>
      <c r="HK83">
        <v>9999</v>
      </c>
      <c r="HL83">
        <v>292.4</v>
      </c>
      <c r="HM83">
        <v>4.9729</v>
      </c>
      <c r="HN83">
        <v>1.87733</v>
      </c>
      <c r="HO83">
        <v>1.87546</v>
      </c>
      <c r="HP83">
        <v>1.87824</v>
      </c>
      <c r="HQ83">
        <v>1.875</v>
      </c>
      <c r="HR83">
        <v>1.87859</v>
      </c>
      <c r="HS83">
        <v>1.87563</v>
      </c>
      <c r="HT83">
        <v>1.87682</v>
      </c>
      <c r="HU83">
        <v>0</v>
      </c>
      <c r="HV83">
        <v>0</v>
      </c>
      <c r="HW83">
        <v>0</v>
      </c>
      <c r="HX83">
        <v>0</v>
      </c>
      <c r="HY83" t="s">
        <v>421</v>
      </c>
      <c r="HZ83" t="s">
        <v>422</v>
      </c>
      <c r="IA83" t="s">
        <v>423</v>
      </c>
      <c r="IB83" t="s">
        <v>423</v>
      </c>
      <c r="IC83" t="s">
        <v>423</v>
      </c>
      <c r="ID83" t="s">
        <v>423</v>
      </c>
      <c r="IE83">
        <v>0</v>
      </c>
      <c r="IF83">
        <v>100</v>
      </c>
      <c r="IG83">
        <v>100</v>
      </c>
      <c r="IH83">
        <v>2.661</v>
      </c>
      <c r="II83">
        <v>0.1876</v>
      </c>
      <c r="IJ83">
        <v>1.541952822118649</v>
      </c>
      <c r="IK83">
        <v>0.003202726084708442</v>
      </c>
      <c r="IL83">
        <v>-1.448271390364826E-06</v>
      </c>
      <c r="IM83">
        <v>3.765748828769889E-10</v>
      </c>
      <c r="IN83">
        <v>-0.02072656761999695</v>
      </c>
      <c r="IO83">
        <v>0.006539777670035186</v>
      </c>
      <c r="IP83">
        <v>0.0002256768223539976</v>
      </c>
      <c r="IQ83">
        <v>4.51151419958819E-06</v>
      </c>
      <c r="IR83">
        <v>-0</v>
      </c>
      <c r="IS83">
        <v>2097</v>
      </c>
      <c r="IT83">
        <v>1</v>
      </c>
      <c r="IU83">
        <v>27</v>
      </c>
      <c r="IV83">
        <v>62082.7</v>
      </c>
      <c r="IW83">
        <v>62082.5</v>
      </c>
      <c r="IX83">
        <v>1.09741</v>
      </c>
      <c r="IY83">
        <v>2.55615</v>
      </c>
      <c r="IZ83">
        <v>1.39893</v>
      </c>
      <c r="JA83">
        <v>2.34375</v>
      </c>
      <c r="JB83">
        <v>1.44897</v>
      </c>
      <c r="JC83">
        <v>2.39136</v>
      </c>
      <c r="JD83">
        <v>36.8842</v>
      </c>
      <c r="JE83">
        <v>24.105</v>
      </c>
      <c r="JF83">
        <v>18</v>
      </c>
      <c r="JG83">
        <v>490.912</v>
      </c>
      <c r="JH83">
        <v>439.22</v>
      </c>
      <c r="JI83">
        <v>25.0002</v>
      </c>
      <c r="JJ83">
        <v>25.3768</v>
      </c>
      <c r="JK83">
        <v>30.0003</v>
      </c>
      <c r="JL83">
        <v>25.2083</v>
      </c>
      <c r="JM83">
        <v>25.2897</v>
      </c>
      <c r="JN83">
        <v>21.9907</v>
      </c>
      <c r="JO83">
        <v>34.2094</v>
      </c>
      <c r="JP83">
        <v>0</v>
      </c>
      <c r="JQ83">
        <v>25</v>
      </c>
      <c r="JR83">
        <v>420.242</v>
      </c>
      <c r="JS83">
        <v>17.2191</v>
      </c>
      <c r="JT83">
        <v>101.064</v>
      </c>
      <c r="JU83">
        <v>102.011</v>
      </c>
    </row>
    <row r="84" spans="1:281">
      <c r="A84">
        <v>68</v>
      </c>
      <c r="B84">
        <v>1658964088.5</v>
      </c>
      <c r="C84">
        <v>1971.400000095367</v>
      </c>
      <c r="D84" t="s">
        <v>564</v>
      </c>
      <c r="E84" t="s">
        <v>565</v>
      </c>
      <c r="F84">
        <v>5</v>
      </c>
      <c r="G84" t="s">
        <v>415</v>
      </c>
      <c r="H84" t="s">
        <v>551</v>
      </c>
      <c r="I84">
        <v>1658964086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427.5903053741804</v>
      </c>
      <c r="AK84">
        <v>431.2727939393939</v>
      </c>
      <c r="AL84">
        <v>-0.0007618534561899232</v>
      </c>
      <c r="AM84">
        <v>65.0050469865073</v>
      </c>
      <c r="AN84">
        <f>(AP84 - AO84 + DI84*1E3/(8.314*(DK84+273.15)) * AR84/DH84 * AQ84) * DH84/(100*CV84) * 1000/(1000 - AP84)</f>
        <v>0</v>
      </c>
      <c r="AO84">
        <v>17.20490581853477</v>
      </c>
      <c r="AP84">
        <v>17.72260909090909</v>
      </c>
      <c r="AQ84">
        <v>0.0001136541228751003</v>
      </c>
      <c r="AR84">
        <v>81.34383723525956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417</v>
      </c>
      <c r="AY84" t="s">
        <v>417</v>
      </c>
      <c r="AZ84">
        <v>0</v>
      </c>
      <c r="BA84">
        <v>0</v>
      </c>
      <c r="BB84">
        <f>1-AZ84/BA84</f>
        <v>0</v>
      </c>
      <c r="BC84">
        <v>0</v>
      </c>
      <c r="BD84" t="s">
        <v>417</v>
      </c>
      <c r="BE84" t="s">
        <v>417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417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6</v>
      </c>
      <c r="CW84">
        <v>0.5</v>
      </c>
      <c r="CX84" t="s">
        <v>418</v>
      </c>
      <c r="CY84">
        <v>2</v>
      </c>
      <c r="CZ84" t="b">
        <v>1</v>
      </c>
      <c r="DA84">
        <v>1658964086</v>
      </c>
      <c r="DB84">
        <v>423.6437777777778</v>
      </c>
      <c r="DC84">
        <v>420.2355555555556</v>
      </c>
      <c r="DD84">
        <v>17.72076666666667</v>
      </c>
      <c r="DE84">
        <v>17.20516666666667</v>
      </c>
      <c r="DF84">
        <v>420.9821111111111</v>
      </c>
      <c r="DG84">
        <v>17.53314444444445</v>
      </c>
      <c r="DH84">
        <v>500.0524444444444</v>
      </c>
      <c r="DI84">
        <v>90.12813333333332</v>
      </c>
      <c r="DJ84">
        <v>0.09987975555555556</v>
      </c>
      <c r="DK84">
        <v>25.56083333333333</v>
      </c>
      <c r="DL84">
        <v>24.63895555555555</v>
      </c>
      <c r="DM84">
        <v>999.9000000000001</v>
      </c>
      <c r="DN84">
        <v>0</v>
      </c>
      <c r="DO84">
        <v>0</v>
      </c>
      <c r="DP84">
        <v>10000.40888888889</v>
      </c>
      <c r="DQ84">
        <v>0</v>
      </c>
      <c r="DR84">
        <v>0.717133</v>
      </c>
      <c r="DS84">
        <v>3.408148888888888</v>
      </c>
      <c r="DT84">
        <v>431.2865555555556</v>
      </c>
      <c r="DU84">
        <v>427.5924444444444</v>
      </c>
      <c r="DV84">
        <v>0.5156166666666667</v>
      </c>
      <c r="DW84">
        <v>420.2355555555556</v>
      </c>
      <c r="DX84">
        <v>17.20516666666667</v>
      </c>
      <c r="DY84">
        <v>1.597137777777778</v>
      </c>
      <c r="DZ84">
        <v>1.550667777777778</v>
      </c>
      <c r="EA84">
        <v>13.93123333333333</v>
      </c>
      <c r="EB84">
        <v>13.47712222222222</v>
      </c>
      <c r="EC84">
        <v>0.0100011</v>
      </c>
      <c r="ED84">
        <v>0</v>
      </c>
      <c r="EE84">
        <v>0</v>
      </c>
      <c r="EF84">
        <v>0</v>
      </c>
      <c r="EG84">
        <v>855.1333333333334</v>
      </c>
      <c r="EH84">
        <v>0.0100011</v>
      </c>
      <c r="EI84">
        <v>-4.277777777777778</v>
      </c>
      <c r="EJ84">
        <v>-1.044444444444445</v>
      </c>
      <c r="EK84">
        <v>34.13166666666667</v>
      </c>
      <c r="EL84">
        <v>39.65255555555555</v>
      </c>
      <c r="EM84">
        <v>36.95811111111112</v>
      </c>
      <c r="EN84">
        <v>39.50677777777778</v>
      </c>
      <c r="EO84">
        <v>37.25</v>
      </c>
      <c r="EP84">
        <v>0</v>
      </c>
      <c r="EQ84">
        <v>0</v>
      </c>
      <c r="ER84">
        <v>0</v>
      </c>
      <c r="ES84">
        <v>1658964088.5</v>
      </c>
      <c r="ET84">
        <v>0</v>
      </c>
      <c r="EU84">
        <v>855.6160000000001</v>
      </c>
      <c r="EV84">
        <v>-3.211538753724563</v>
      </c>
      <c r="EW84">
        <v>19.14230733210522</v>
      </c>
      <c r="EX84">
        <v>-4.344</v>
      </c>
      <c r="EY84">
        <v>15</v>
      </c>
      <c r="EZ84">
        <v>0</v>
      </c>
      <c r="FA84" t="s">
        <v>419</v>
      </c>
      <c r="FB84">
        <v>1655239120</v>
      </c>
      <c r="FC84">
        <v>1655239135</v>
      </c>
      <c r="FD84">
        <v>0</v>
      </c>
      <c r="FE84">
        <v>-0.075</v>
      </c>
      <c r="FF84">
        <v>-0.027</v>
      </c>
      <c r="FG84">
        <v>1.986</v>
      </c>
      <c r="FH84">
        <v>0.139</v>
      </c>
      <c r="FI84">
        <v>420</v>
      </c>
      <c r="FJ84">
        <v>22</v>
      </c>
      <c r="FK84">
        <v>0.12</v>
      </c>
      <c r="FL84">
        <v>0.02</v>
      </c>
      <c r="FM84">
        <v>3.448311219512196</v>
      </c>
      <c r="FN84">
        <v>-0.3115137282230042</v>
      </c>
      <c r="FO84">
        <v>0.03765214548320455</v>
      </c>
      <c r="FP84">
        <v>1</v>
      </c>
      <c r="FQ84">
        <v>854.9970588235293</v>
      </c>
      <c r="FR84">
        <v>5.341481908722669</v>
      </c>
      <c r="FS84">
        <v>4.513671082788222</v>
      </c>
      <c r="FT84">
        <v>0</v>
      </c>
      <c r="FU84">
        <v>0.5048200243902439</v>
      </c>
      <c r="FV84">
        <v>0.09990114982578384</v>
      </c>
      <c r="FW84">
        <v>0.01026479944676621</v>
      </c>
      <c r="FX84">
        <v>1</v>
      </c>
      <c r="FY84">
        <v>2</v>
      </c>
      <c r="FZ84">
        <v>3</v>
      </c>
      <c r="GA84" t="s">
        <v>420</v>
      </c>
      <c r="GB84">
        <v>2.9809</v>
      </c>
      <c r="GC84">
        <v>2.72839</v>
      </c>
      <c r="GD84">
        <v>0.0863163</v>
      </c>
      <c r="GE84">
        <v>0.0866529</v>
      </c>
      <c r="GF84">
        <v>0.0867166</v>
      </c>
      <c r="GG84">
        <v>0.0855641</v>
      </c>
      <c r="GH84">
        <v>27454.4</v>
      </c>
      <c r="GI84">
        <v>27025.8</v>
      </c>
      <c r="GJ84">
        <v>30572.3</v>
      </c>
      <c r="GK84">
        <v>29830.3</v>
      </c>
      <c r="GL84">
        <v>38529.3</v>
      </c>
      <c r="GM84">
        <v>35920.2</v>
      </c>
      <c r="GN84">
        <v>46761.6</v>
      </c>
      <c r="GO84">
        <v>44365.3</v>
      </c>
      <c r="GP84">
        <v>1.89195</v>
      </c>
      <c r="GQ84">
        <v>1.85492</v>
      </c>
      <c r="GR84">
        <v>0.0265948</v>
      </c>
      <c r="GS84">
        <v>0</v>
      </c>
      <c r="GT84">
        <v>24.2056</v>
      </c>
      <c r="GU84">
        <v>999.9</v>
      </c>
      <c r="GV84">
        <v>46.8</v>
      </c>
      <c r="GW84">
        <v>31.7</v>
      </c>
      <c r="GX84">
        <v>24.3765</v>
      </c>
      <c r="GY84">
        <v>63.0155</v>
      </c>
      <c r="GZ84">
        <v>25.3486</v>
      </c>
      <c r="HA84">
        <v>1</v>
      </c>
      <c r="HB84">
        <v>-0.127246</v>
      </c>
      <c r="HC84">
        <v>-0.328508</v>
      </c>
      <c r="HD84">
        <v>20.2152</v>
      </c>
      <c r="HE84">
        <v>5.2399</v>
      </c>
      <c r="HF84">
        <v>11.968</v>
      </c>
      <c r="HG84">
        <v>4.97315</v>
      </c>
      <c r="HH84">
        <v>3.291</v>
      </c>
      <c r="HI84">
        <v>9002.6</v>
      </c>
      <c r="HJ84">
        <v>9999</v>
      </c>
      <c r="HK84">
        <v>9999</v>
      </c>
      <c r="HL84">
        <v>292.4</v>
      </c>
      <c r="HM84">
        <v>4.97289</v>
      </c>
      <c r="HN84">
        <v>1.8773</v>
      </c>
      <c r="HO84">
        <v>1.87546</v>
      </c>
      <c r="HP84">
        <v>1.87822</v>
      </c>
      <c r="HQ84">
        <v>1.875</v>
      </c>
      <c r="HR84">
        <v>1.87857</v>
      </c>
      <c r="HS84">
        <v>1.87561</v>
      </c>
      <c r="HT84">
        <v>1.87679</v>
      </c>
      <c r="HU84">
        <v>0</v>
      </c>
      <c r="HV84">
        <v>0</v>
      </c>
      <c r="HW84">
        <v>0</v>
      </c>
      <c r="HX84">
        <v>0</v>
      </c>
      <c r="HY84" t="s">
        <v>421</v>
      </c>
      <c r="HZ84" t="s">
        <v>422</v>
      </c>
      <c r="IA84" t="s">
        <v>423</v>
      </c>
      <c r="IB84" t="s">
        <v>423</v>
      </c>
      <c r="IC84" t="s">
        <v>423</v>
      </c>
      <c r="ID84" t="s">
        <v>423</v>
      </c>
      <c r="IE84">
        <v>0</v>
      </c>
      <c r="IF84">
        <v>100</v>
      </c>
      <c r="IG84">
        <v>100</v>
      </c>
      <c r="IH84">
        <v>2.662</v>
      </c>
      <c r="II84">
        <v>0.1876</v>
      </c>
      <c r="IJ84">
        <v>1.541952822118649</v>
      </c>
      <c r="IK84">
        <v>0.003202726084708442</v>
      </c>
      <c r="IL84">
        <v>-1.448271390364826E-06</v>
      </c>
      <c r="IM84">
        <v>3.765748828769889E-10</v>
      </c>
      <c r="IN84">
        <v>-0.02072656761999695</v>
      </c>
      <c r="IO84">
        <v>0.006539777670035186</v>
      </c>
      <c r="IP84">
        <v>0.0002256768223539976</v>
      </c>
      <c r="IQ84">
        <v>4.51151419958819E-06</v>
      </c>
      <c r="IR84">
        <v>-0</v>
      </c>
      <c r="IS84">
        <v>2097</v>
      </c>
      <c r="IT84">
        <v>1</v>
      </c>
      <c r="IU84">
        <v>27</v>
      </c>
      <c r="IV84">
        <v>62082.8</v>
      </c>
      <c r="IW84">
        <v>62082.6</v>
      </c>
      <c r="IX84">
        <v>1.09619</v>
      </c>
      <c r="IY84">
        <v>2.54395</v>
      </c>
      <c r="IZ84">
        <v>1.39893</v>
      </c>
      <c r="JA84">
        <v>2.34375</v>
      </c>
      <c r="JB84">
        <v>1.44897</v>
      </c>
      <c r="JC84">
        <v>2.46094</v>
      </c>
      <c r="JD84">
        <v>36.8842</v>
      </c>
      <c r="JE84">
        <v>24.105</v>
      </c>
      <c r="JF84">
        <v>18</v>
      </c>
      <c r="JG84">
        <v>490.861</v>
      </c>
      <c r="JH84">
        <v>439.256</v>
      </c>
      <c r="JI84">
        <v>25.0001</v>
      </c>
      <c r="JJ84">
        <v>25.3783</v>
      </c>
      <c r="JK84">
        <v>30.0001</v>
      </c>
      <c r="JL84">
        <v>25.2088</v>
      </c>
      <c r="JM84">
        <v>25.2904</v>
      </c>
      <c r="JN84">
        <v>21.9911</v>
      </c>
      <c r="JO84">
        <v>34.2094</v>
      </c>
      <c r="JP84">
        <v>0</v>
      </c>
      <c r="JQ84">
        <v>25</v>
      </c>
      <c r="JR84">
        <v>420.242</v>
      </c>
      <c r="JS84">
        <v>17.2191</v>
      </c>
      <c r="JT84">
        <v>101.061</v>
      </c>
      <c r="JU84">
        <v>102.011</v>
      </c>
    </row>
    <row r="85" spans="1:281">
      <c r="A85">
        <v>69</v>
      </c>
      <c r="B85">
        <v>1658964093.5</v>
      </c>
      <c r="C85">
        <v>1976.400000095367</v>
      </c>
      <c r="D85" t="s">
        <v>566</v>
      </c>
      <c r="E85" t="s">
        <v>567</v>
      </c>
      <c r="F85">
        <v>5</v>
      </c>
      <c r="G85" t="s">
        <v>415</v>
      </c>
      <c r="H85" t="s">
        <v>551</v>
      </c>
      <c r="I85">
        <v>1658964090.7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427.6176561651507</v>
      </c>
      <c r="AK85">
        <v>431.2879212121211</v>
      </c>
      <c r="AL85">
        <v>0.001040745743510629</v>
      </c>
      <c r="AM85">
        <v>65.0050469865073</v>
      </c>
      <c r="AN85">
        <f>(AP85 - AO85 + DI85*1E3/(8.314*(DK85+273.15)) * AR85/DH85 * AQ85) * DH85/(100*CV85) * 1000/(1000 - AP85)</f>
        <v>0</v>
      </c>
      <c r="AO85">
        <v>17.20576684659747</v>
      </c>
      <c r="AP85">
        <v>17.72671030303029</v>
      </c>
      <c r="AQ85">
        <v>7.299823817846632E-05</v>
      </c>
      <c r="AR85">
        <v>81.34383723525956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417</v>
      </c>
      <c r="AY85" t="s">
        <v>417</v>
      </c>
      <c r="AZ85">
        <v>0</v>
      </c>
      <c r="BA85">
        <v>0</v>
      </c>
      <c r="BB85">
        <f>1-AZ85/BA85</f>
        <v>0</v>
      </c>
      <c r="BC85">
        <v>0</v>
      </c>
      <c r="BD85" t="s">
        <v>417</v>
      </c>
      <c r="BE85" t="s">
        <v>417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417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6</v>
      </c>
      <c r="CW85">
        <v>0.5</v>
      </c>
      <c r="CX85" t="s">
        <v>418</v>
      </c>
      <c r="CY85">
        <v>2</v>
      </c>
      <c r="CZ85" t="b">
        <v>1</v>
      </c>
      <c r="DA85">
        <v>1658964090.7</v>
      </c>
      <c r="DB85">
        <v>423.6206</v>
      </c>
      <c r="DC85">
        <v>420.2468999999999</v>
      </c>
      <c r="DD85">
        <v>17.72544</v>
      </c>
      <c r="DE85">
        <v>17.20638</v>
      </c>
      <c r="DF85">
        <v>420.9593000000001</v>
      </c>
      <c r="DG85">
        <v>17.53774</v>
      </c>
      <c r="DH85">
        <v>500.0816999999999</v>
      </c>
      <c r="DI85">
        <v>90.12597</v>
      </c>
      <c r="DJ85">
        <v>0.09983093</v>
      </c>
      <c r="DK85">
        <v>25.56411</v>
      </c>
      <c r="DL85">
        <v>24.6484</v>
      </c>
      <c r="DM85">
        <v>999.9</v>
      </c>
      <c r="DN85">
        <v>0</v>
      </c>
      <c r="DO85">
        <v>0</v>
      </c>
      <c r="DP85">
        <v>9990.878000000001</v>
      </c>
      <c r="DQ85">
        <v>0</v>
      </c>
      <c r="DR85">
        <v>0.7171330000000001</v>
      </c>
      <c r="DS85">
        <v>3.373902</v>
      </c>
      <c r="DT85">
        <v>431.2652</v>
      </c>
      <c r="DU85">
        <v>427.6044</v>
      </c>
      <c r="DV85">
        <v>0.5190664</v>
      </c>
      <c r="DW85">
        <v>420.2468999999999</v>
      </c>
      <c r="DX85">
        <v>17.20638</v>
      </c>
      <c r="DY85">
        <v>1.597523</v>
      </c>
      <c r="DZ85">
        <v>1.550743</v>
      </c>
      <c r="EA85">
        <v>13.93493</v>
      </c>
      <c r="EB85">
        <v>13.47785</v>
      </c>
      <c r="EC85">
        <v>0.0100011</v>
      </c>
      <c r="ED85">
        <v>0</v>
      </c>
      <c r="EE85">
        <v>0</v>
      </c>
      <c r="EF85">
        <v>0</v>
      </c>
      <c r="EG85">
        <v>855.6199999999999</v>
      </c>
      <c r="EH85">
        <v>0.0100011</v>
      </c>
      <c r="EI85">
        <v>-6.339999999999999</v>
      </c>
      <c r="EJ85">
        <v>-1.765</v>
      </c>
      <c r="EK85">
        <v>34.2308</v>
      </c>
      <c r="EL85">
        <v>39.7374</v>
      </c>
      <c r="EM85">
        <v>36.9811</v>
      </c>
      <c r="EN85">
        <v>39.6122</v>
      </c>
      <c r="EO85">
        <v>37.2934</v>
      </c>
      <c r="EP85">
        <v>0</v>
      </c>
      <c r="EQ85">
        <v>0</v>
      </c>
      <c r="ER85">
        <v>0</v>
      </c>
      <c r="ES85">
        <v>1658964093.3</v>
      </c>
      <c r="ET85">
        <v>0</v>
      </c>
      <c r="EU85">
        <v>855.438</v>
      </c>
      <c r="EV85">
        <v>3.29999952285728</v>
      </c>
      <c r="EW85">
        <v>2.438461298326504</v>
      </c>
      <c r="EX85">
        <v>-4.978</v>
      </c>
      <c r="EY85">
        <v>15</v>
      </c>
      <c r="EZ85">
        <v>0</v>
      </c>
      <c r="FA85" t="s">
        <v>419</v>
      </c>
      <c r="FB85">
        <v>1655239120</v>
      </c>
      <c r="FC85">
        <v>1655239135</v>
      </c>
      <c r="FD85">
        <v>0</v>
      </c>
      <c r="FE85">
        <v>-0.075</v>
      </c>
      <c r="FF85">
        <v>-0.027</v>
      </c>
      <c r="FG85">
        <v>1.986</v>
      </c>
      <c r="FH85">
        <v>0.139</v>
      </c>
      <c r="FI85">
        <v>420</v>
      </c>
      <c r="FJ85">
        <v>22</v>
      </c>
      <c r="FK85">
        <v>0.12</v>
      </c>
      <c r="FL85">
        <v>0.02</v>
      </c>
      <c r="FM85">
        <v>3.4176505</v>
      </c>
      <c r="FN85">
        <v>-0.2946560600375374</v>
      </c>
      <c r="FO85">
        <v>0.03643507773766926</v>
      </c>
      <c r="FP85">
        <v>1</v>
      </c>
      <c r="FQ85">
        <v>855.410294117647</v>
      </c>
      <c r="FR85">
        <v>-1.786860397242227</v>
      </c>
      <c r="FS85">
        <v>4.460393998222261</v>
      </c>
      <c r="FT85">
        <v>0</v>
      </c>
      <c r="FU85">
        <v>0.5118826249999999</v>
      </c>
      <c r="FV85">
        <v>0.06297682176360161</v>
      </c>
      <c r="FW85">
        <v>0.006258122648556437</v>
      </c>
      <c r="FX85">
        <v>1</v>
      </c>
      <c r="FY85">
        <v>2</v>
      </c>
      <c r="FZ85">
        <v>3</v>
      </c>
      <c r="GA85" t="s">
        <v>420</v>
      </c>
      <c r="GB85">
        <v>2.98089</v>
      </c>
      <c r="GC85">
        <v>2.72802</v>
      </c>
      <c r="GD85">
        <v>0.0863168</v>
      </c>
      <c r="GE85">
        <v>0.0866471</v>
      </c>
      <c r="GF85">
        <v>0.0867267</v>
      </c>
      <c r="GG85">
        <v>0.0855697</v>
      </c>
      <c r="GH85">
        <v>27454.6</v>
      </c>
      <c r="GI85">
        <v>27026.1</v>
      </c>
      <c r="GJ85">
        <v>30572.6</v>
      </c>
      <c r="GK85">
        <v>29830.5</v>
      </c>
      <c r="GL85">
        <v>38529.2</v>
      </c>
      <c r="GM85">
        <v>35920.2</v>
      </c>
      <c r="GN85">
        <v>46762</v>
      </c>
      <c r="GO85">
        <v>44365.7</v>
      </c>
      <c r="GP85">
        <v>1.89165</v>
      </c>
      <c r="GQ85">
        <v>1.85525</v>
      </c>
      <c r="GR85">
        <v>0.0270195</v>
      </c>
      <c r="GS85">
        <v>0</v>
      </c>
      <c r="GT85">
        <v>24.2087</v>
      </c>
      <c r="GU85">
        <v>999.9</v>
      </c>
      <c r="GV85">
        <v>46.8</v>
      </c>
      <c r="GW85">
        <v>31.7</v>
      </c>
      <c r="GX85">
        <v>24.3774</v>
      </c>
      <c r="GY85">
        <v>63.3255</v>
      </c>
      <c r="GZ85">
        <v>24.9079</v>
      </c>
      <c r="HA85">
        <v>1</v>
      </c>
      <c r="HB85">
        <v>-0.127287</v>
      </c>
      <c r="HC85">
        <v>-0.326879</v>
      </c>
      <c r="HD85">
        <v>20.2143</v>
      </c>
      <c r="HE85">
        <v>5.23586</v>
      </c>
      <c r="HF85">
        <v>11.968</v>
      </c>
      <c r="HG85">
        <v>4.97215</v>
      </c>
      <c r="HH85">
        <v>3.29025</v>
      </c>
      <c r="HI85">
        <v>9002.6</v>
      </c>
      <c r="HJ85">
        <v>9999</v>
      </c>
      <c r="HK85">
        <v>9999</v>
      </c>
      <c r="HL85">
        <v>292.4</v>
      </c>
      <c r="HM85">
        <v>4.97289</v>
      </c>
      <c r="HN85">
        <v>1.8773</v>
      </c>
      <c r="HO85">
        <v>1.87545</v>
      </c>
      <c r="HP85">
        <v>1.8782</v>
      </c>
      <c r="HQ85">
        <v>1.875</v>
      </c>
      <c r="HR85">
        <v>1.87854</v>
      </c>
      <c r="HS85">
        <v>1.87561</v>
      </c>
      <c r="HT85">
        <v>1.87674</v>
      </c>
      <c r="HU85">
        <v>0</v>
      </c>
      <c r="HV85">
        <v>0</v>
      </c>
      <c r="HW85">
        <v>0</v>
      </c>
      <c r="HX85">
        <v>0</v>
      </c>
      <c r="HY85" t="s">
        <v>421</v>
      </c>
      <c r="HZ85" t="s">
        <v>422</v>
      </c>
      <c r="IA85" t="s">
        <v>423</v>
      </c>
      <c r="IB85" t="s">
        <v>423</v>
      </c>
      <c r="IC85" t="s">
        <v>423</v>
      </c>
      <c r="ID85" t="s">
        <v>423</v>
      </c>
      <c r="IE85">
        <v>0</v>
      </c>
      <c r="IF85">
        <v>100</v>
      </c>
      <c r="IG85">
        <v>100</v>
      </c>
      <c r="IH85">
        <v>2.662</v>
      </c>
      <c r="II85">
        <v>0.1878</v>
      </c>
      <c r="IJ85">
        <v>1.541952822118649</v>
      </c>
      <c r="IK85">
        <v>0.003202726084708442</v>
      </c>
      <c r="IL85">
        <v>-1.448271390364826E-06</v>
      </c>
      <c r="IM85">
        <v>3.765748828769889E-10</v>
      </c>
      <c r="IN85">
        <v>-0.02072656761999695</v>
      </c>
      <c r="IO85">
        <v>0.006539777670035186</v>
      </c>
      <c r="IP85">
        <v>0.0002256768223539976</v>
      </c>
      <c r="IQ85">
        <v>4.51151419958819E-06</v>
      </c>
      <c r="IR85">
        <v>-0</v>
      </c>
      <c r="IS85">
        <v>2097</v>
      </c>
      <c r="IT85">
        <v>1</v>
      </c>
      <c r="IU85">
        <v>27</v>
      </c>
      <c r="IV85">
        <v>62082.9</v>
      </c>
      <c r="IW85">
        <v>62082.6</v>
      </c>
      <c r="IX85">
        <v>1.09619</v>
      </c>
      <c r="IY85">
        <v>2.53784</v>
      </c>
      <c r="IZ85">
        <v>1.39893</v>
      </c>
      <c r="JA85">
        <v>2.34375</v>
      </c>
      <c r="JB85">
        <v>1.44897</v>
      </c>
      <c r="JC85">
        <v>2.43408</v>
      </c>
      <c r="JD85">
        <v>36.8842</v>
      </c>
      <c r="JE85">
        <v>24.105</v>
      </c>
      <c r="JF85">
        <v>18</v>
      </c>
      <c r="JG85">
        <v>490.71</v>
      </c>
      <c r="JH85">
        <v>439.46</v>
      </c>
      <c r="JI85">
        <v>25.0002</v>
      </c>
      <c r="JJ85">
        <v>25.3789</v>
      </c>
      <c r="JK85">
        <v>30.0001</v>
      </c>
      <c r="JL85">
        <v>25.2105</v>
      </c>
      <c r="JM85">
        <v>25.2913</v>
      </c>
      <c r="JN85">
        <v>21.9926</v>
      </c>
      <c r="JO85">
        <v>33.9228</v>
      </c>
      <c r="JP85">
        <v>0</v>
      </c>
      <c r="JQ85">
        <v>25</v>
      </c>
      <c r="JR85">
        <v>420.242</v>
      </c>
      <c r="JS85">
        <v>17.3284</v>
      </c>
      <c r="JT85">
        <v>101.062</v>
      </c>
      <c r="JU85">
        <v>102.012</v>
      </c>
    </row>
    <row r="86" spans="1:281">
      <c r="A86">
        <v>70</v>
      </c>
      <c r="B86">
        <v>1658964098.5</v>
      </c>
      <c r="C86">
        <v>1981.400000095367</v>
      </c>
      <c r="D86" t="s">
        <v>568</v>
      </c>
      <c r="E86" t="s">
        <v>569</v>
      </c>
      <c r="F86">
        <v>5</v>
      </c>
      <c r="G86" t="s">
        <v>415</v>
      </c>
      <c r="H86" t="s">
        <v>551</v>
      </c>
      <c r="I86">
        <v>1658964096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427.6153196917649</v>
      </c>
      <c r="AK86">
        <v>431.2586363636362</v>
      </c>
      <c r="AL86">
        <v>6.029788792069535E-05</v>
      </c>
      <c r="AM86">
        <v>65.0050469865073</v>
      </c>
      <c r="AN86">
        <f>(AP86 - AO86 + DI86*1E3/(8.314*(DK86+273.15)) * AR86/DH86 * AQ86) * DH86/(100*CV86) * 1000/(1000 - AP86)</f>
        <v>0</v>
      </c>
      <c r="AO86">
        <v>17.21122813077551</v>
      </c>
      <c r="AP86">
        <v>17.73142181818181</v>
      </c>
      <c r="AQ86">
        <v>5.787095066811225E-05</v>
      </c>
      <c r="AR86">
        <v>81.34383723525956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417</v>
      </c>
      <c r="AY86" t="s">
        <v>417</v>
      </c>
      <c r="AZ86">
        <v>0</v>
      </c>
      <c r="BA86">
        <v>0</v>
      </c>
      <c r="BB86">
        <f>1-AZ86/BA86</f>
        <v>0</v>
      </c>
      <c r="BC86">
        <v>0</v>
      </c>
      <c r="BD86" t="s">
        <v>417</v>
      </c>
      <c r="BE86" t="s">
        <v>417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417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6</v>
      </c>
      <c r="CW86">
        <v>0.5</v>
      </c>
      <c r="CX86" t="s">
        <v>418</v>
      </c>
      <c r="CY86">
        <v>2</v>
      </c>
      <c r="CZ86" t="b">
        <v>1</v>
      </c>
      <c r="DA86">
        <v>1658964096</v>
      </c>
      <c r="DB86">
        <v>423.6092222222222</v>
      </c>
      <c r="DC86">
        <v>420.2414444444445</v>
      </c>
      <c r="DD86">
        <v>17.72886666666667</v>
      </c>
      <c r="DE86">
        <v>17.21662222222222</v>
      </c>
      <c r="DF86">
        <v>420.9477777777778</v>
      </c>
      <c r="DG86">
        <v>17.54108888888889</v>
      </c>
      <c r="DH86">
        <v>500.1024444444444</v>
      </c>
      <c r="DI86">
        <v>90.12652222222222</v>
      </c>
      <c r="DJ86">
        <v>0.1000663</v>
      </c>
      <c r="DK86">
        <v>25.56751111111111</v>
      </c>
      <c r="DL86">
        <v>24.6567</v>
      </c>
      <c r="DM86">
        <v>999.9000000000001</v>
      </c>
      <c r="DN86">
        <v>0</v>
      </c>
      <c r="DO86">
        <v>0</v>
      </c>
      <c r="DP86">
        <v>9995.689999999999</v>
      </c>
      <c r="DQ86">
        <v>0</v>
      </c>
      <c r="DR86">
        <v>0.717133</v>
      </c>
      <c r="DS86">
        <v>3.367908888888889</v>
      </c>
      <c r="DT86">
        <v>431.2550000000001</v>
      </c>
      <c r="DU86">
        <v>427.6034444444444</v>
      </c>
      <c r="DV86">
        <v>0.5122513333333333</v>
      </c>
      <c r="DW86">
        <v>420.2414444444445</v>
      </c>
      <c r="DX86">
        <v>17.21662222222222</v>
      </c>
      <c r="DY86">
        <v>1.59784</v>
      </c>
      <c r="DZ86">
        <v>1.551672222222222</v>
      </c>
      <c r="EA86">
        <v>13.938</v>
      </c>
      <c r="EB86">
        <v>13.48705555555556</v>
      </c>
      <c r="EC86">
        <v>0.0100011</v>
      </c>
      <c r="ED86">
        <v>0</v>
      </c>
      <c r="EE86">
        <v>0</v>
      </c>
      <c r="EF86">
        <v>0</v>
      </c>
      <c r="EG86">
        <v>857.5277777777778</v>
      </c>
      <c r="EH86">
        <v>0.0100011</v>
      </c>
      <c r="EI86">
        <v>-3.944444444444445</v>
      </c>
      <c r="EJ86">
        <v>-1.883333333333334</v>
      </c>
      <c r="EK86">
        <v>34.25677777777778</v>
      </c>
      <c r="EL86">
        <v>39.80511111111111</v>
      </c>
      <c r="EM86">
        <v>37.00677777777778</v>
      </c>
      <c r="EN86">
        <v>39.715</v>
      </c>
      <c r="EO86">
        <v>37.34</v>
      </c>
      <c r="EP86">
        <v>0</v>
      </c>
      <c r="EQ86">
        <v>0</v>
      </c>
      <c r="ER86">
        <v>0</v>
      </c>
      <c r="ES86">
        <v>1658964098.7</v>
      </c>
      <c r="ET86">
        <v>0</v>
      </c>
      <c r="EU86">
        <v>855.8807692307693</v>
      </c>
      <c r="EV86">
        <v>9.340170746741949</v>
      </c>
      <c r="EW86">
        <v>-16.46666690030607</v>
      </c>
      <c r="EX86">
        <v>-4.821153846153846</v>
      </c>
      <c r="EY86">
        <v>15</v>
      </c>
      <c r="EZ86">
        <v>0</v>
      </c>
      <c r="FA86" t="s">
        <v>419</v>
      </c>
      <c r="FB86">
        <v>1655239120</v>
      </c>
      <c r="FC86">
        <v>1655239135</v>
      </c>
      <c r="FD86">
        <v>0</v>
      </c>
      <c r="FE86">
        <v>-0.075</v>
      </c>
      <c r="FF86">
        <v>-0.027</v>
      </c>
      <c r="FG86">
        <v>1.986</v>
      </c>
      <c r="FH86">
        <v>0.139</v>
      </c>
      <c r="FI86">
        <v>420</v>
      </c>
      <c r="FJ86">
        <v>22</v>
      </c>
      <c r="FK86">
        <v>0.12</v>
      </c>
      <c r="FL86">
        <v>0.02</v>
      </c>
      <c r="FM86">
        <v>3.40184425</v>
      </c>
      <c r="FN86">
        <v>-0.3256470168855528</v>
      </c>
      <c r="FO86">
        <v>0.0393623526283364</v>
      </c>
      <c r="FP86">
        <v>1</v>
      </c>
      <c r="FQ86">
        <v>856.0573529411765</v>
      </c>
      <c r="FR86">
        <v>5.910618639091892</v>
      </c>
      <c r="FS86">
        <v>4.452546071911146</v>
      </c>
      <c r="FT86">
        <v>0</v>
      </c>
      <c r="FU86">
        <v>0.514872825</v>
      </c>
      <c r="FV86">
        <v>0.01728602251407037</v>
      </c>
      <c r="FW86">
        <v>0.004092485313886294</v>
      </c>
      <c r="FX86">
        <v>1</v>
      </c>
      <c r="FY86">
        <v>2</v>
      </c>
      <c r="FZ86">
        <v>3</v>
      </c>
      <c r="GA86" t="s">
        <v>420</v>
      </c>
      <c r="GB86">
        <v>2.98089</v>
      </c>
      <c r="GC86">
        <v>2.72834</v>
      </c>
      <c r="GD86">
        <v>0.0863154</v>
      </c>
      <c r="GE86">
        <v>0.086647</v>
      </c>
      <c r="GF86">
        <v>0.0867486</v>
      </c>
      <c r="GG86">
        <v>0.08567370000000001</v>
      </c>
      <c r="GH86">
        <v>27455.2</v>
      </c>
      <c r="GI86">
        <v>27025.9</v>
      </c>
      <c r="GJ86">
        <v>30573.2</v>
      </c>
      <c r="GK86">
        <v>29830.3</v>
      </c>
      <c r="GL86">
        <v>38529</v>
      </c>
      <c r="GM86">
        <v>35916</v>
      </c>
      <c r="GN86">
        <v>46762.9</v>
      </c>
      <c r="GO86">
        <v>44365.5</v>
      </c>
      <c r="GP86">
        <v>1.89212</v>
      </c>
      <c r="GQ86">
        <v>1.8551</v>
      </c>
      <c r="GR86">
        <v>0.0274852</v>
      </c>
      <c r="GS86">
        <v>0</v>
      </c>
      <c r="GT86">
        <v>24.2127</v>
      </c>
      <c r="GU86">
        <v>999.9</v>
      </c>
      <c r="GV86">
        <v>46.8</v>
      </c>
      <c r="GW86">
        <v>31.7</v>
      </c>
      <c r="GX86">
        <v>24.3771</v>
      </c>
      <c r="GY86">
        <v>63.0055</v>
      </c>
      <c r="GZ86">
        <v>24.8678</v>
      </c>
      <c r="HA86">
        <v>1</v>
      </c>
      <c r="HB86">
        <v>-0.127246</v>
      </c>
      <c r="HC86">
        <v>-0.326688</v>
      </c>
      <c r="HD86">
        <v>20.2145</v>
      </c>
      <c r="HE86">
        <v>5.23601</v>
      </c>
      <c r="HF86">
        <v>11.968</v>
      </c>
      <c r="HG86">
        <v>4.97225</v>
      </c>
      <c r="HH86">
        <v>3.29025</v>
      </c>
      <c r="HI86">
        <v>9002.799999999999</v>
      </c>
      <c r="HJ86">
        <v>9999</v>
      </c>
      <c r="HK86">
        <v>9999</v>
      </c>
      <c r="HL86">
        <v>292.4</v>
      </c>
      <c r="HM86">
        <v>4.97291</v>
      </c>
      <c r="HN86">
        <v>1.8773</v>
      </c>
      <c r="HO86">
        <v>1.87545</v>
      </c>
      <c r="HP86">
        <v>1.87821</v>
      </c>
      <c r="HQ86">
        <v>1.875</v>
      </c>
      <c r="HR86">
        <v>1.87855</v>
      </c>
      <c r="HS86">
        <v>1.87561</v>
      </c>
      <c r="HT86">
        <v>1.87677</v>
      </c>
      <c r="HU86">
        <v>0</v>
      </c>
      <c r="HV86">
        <v>0</v>
      </c>
      <c r="HW86">
        <v>0</v>
      </c>
      <c r="HX86">
        <v>0</v>
      </c>
      <c r="HY86" t="s">
        <v>421</v>
      </c>
      <c r="HZ86" t="s">
        <v>422</v>
      </c>
      <c r="IA86" t="s">
        <v>423</v>
      </c>
      <c r="IB86" t="s">
        <v>423</v>
      </c>
      <c r="IC86" t="s">
        <v>423</v>
      </c>
      <c r="ID86" t="s">
        <v>423</v>
      </c>
      <c r="IE86">
        <v>0</v>
      </c>
      <c r="IF86">
        <v>100</v>
      </c>
      <c r="IG86">
        <v>100</v>
      </c>
      <c r="IH86">
        <v>2.661</v>
      </c>
      <c r="II86">
        <v>0.1878</v>
      </c>
      <c r="IJ86">
        <v>1.541952822118649</v>
      </c>
      <c r="IK86">
        <v>0.003202726084708442</v>
      </c>
      <c r="IL86">
        <v>-1.448271390364826E-06</v>
      </c>
      <c r="IM86">
        <v>3.765748828769889E-10</v>
      </c>
      <c r="IN86">
        <v>-0.02072656761999695</v>
      </c>
      <c r="IO86">
        <v>0.006539777670035186</v>
      </c>
      <c r="IP86">
        <v>0.0002256768223539976</v>
      </c>
      <c r="IQ86">
        <v>4.51151419958819E-06</v>
      </c>
      <c r="IR86">
        <v>-0</v>
      </c>
      <c r="IS86">
        <v>2097</v>
      </c>
      <c r="IT86">
        <v>1</v>
      </c>
      <c r="IU86">
        <v>27</v>
      </c>
      <c r="IV86">
        <v>62083</v>
      </c>
      <c r="IW86">
        <v>62082.7</v>
      </c>
      <c r="IX86">
        <v>1.09741</v>
      </c>
      <c r="IY86">
        <v>2.55859</v>
      </c>
      <c r="IZ86">
        <v>1.39893</v>
      </c>
      <c r="JA86">
        <v>2.34375</v>
      </c>
      <c r="JB86">
        <v>1.44897</v>
      </c>
      <c r="JC86">
        <v>2.33643</v>
      </c>
      <c r="JD86">
        <v>36.8842</v>
      </c>
      <c r="JE86">
        <v>24.0963</v>
      </c>
      <c r="JF86">
        <v>18</v>
      </c>
      <c r="JG86">
        <v>490.971</v>
      </c>
      <c r="JH86">
        <v>439.38</v>
      </c>
      <c r="JI86">
        <v>25.0001</v>
      </c>
      <c r="JJ86">
        <v>25.3811</v>
      </c>
      <c r="JK86">
        <v>30.0001</v>
      </c>
      <c r="JL86">
        <v>25.2109</v>
      </c>
      <c r="JM86">
        <v>25.2925</v>
      </c>
      <c r="JN86">
        <v>21.9925</v>
      </c>
      <c r="JO86">
        <v>33.6514</v>
      </c>
      <c r="JP86">
        <v>0</v>
      </c>
      <c r="JQ86">
        <v>25</v>
      </c>
      <c r="JR86">
        <v>420.242</v>
      </c>
      <c r="JS86">
        <v>17.3618</v>
      </c>
      <c r="JT86">
        <v>101.064</v>
      </c>
      <c r="JU86">
        <v>102.012</v>
      </c>
    </row>
    <row r="87" spans="1:281">
      <c r="A87">
        <v>71</v>
      </c>
      <c r="B87">
        <v>1658964103.5</v>
      </c>
      <c r="C87">
        <v>1986.400000095367</v>
      </c>
      <c r="D87" t="s">
        <v>570</v>
      </c>
      <c r="E87" t="s">
        <v>571</v>
      </c>
      <c r="F87">
        <v>5</v>
      </c>
      <c r="G87" t="s">
        <v>415</v>
      </c>
      <c r="H87" t="s">
        <v>551</v>
      </c>
      <c r="I87">
        <v>1658964100.7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427.5783137543986</v>
      </c>
      <c r="AK87">
        <v>431.2231575757573</v>
      </c>
      <c r="AL87">
        <v>-0.0008683857617303417</v>
      </c>
      <c r="AM87">
        <v>65.0050469865073</v>
      </c>
      <c r="AN87">
        <f>(AP87 - AO87 + DI87*1E3/(8.314*(DK87+273.15)) * AR87/DH87 * AQ87) * DH87/(100*CV87) * 1000/(1000 - AP87)</f>
        <v>0</v>
      </c>
      <c r="AO87">
        <v>17.25432123854662</v>
      </c>
      <c r="AP87">
        <v>17.75183393939394</v>
      </c>
      <c r="AQ87">
        <v>0.000185450897157723</v>
      </c>
      <c r="AR87">
        <v>81.34383723525956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417</v>
      </c>
      <c r="AY87" t="s">
        <v>417</v>
      </c>
      <c r="AZ87">
        <v>0</v>
      </c>
      <c r="BA87">
        <v>0</v>
      </c>
      <c r="BB87">
        <f>1-AZ87/BA87</f>
        <v>0</v>
      </c>
      <c r="BC87">
        <v>0</v>
      </c>
      <c r="BD87" t="s">
        <v>417</v>
      </c>
      <c r="BE87" t="s">
        <v>417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417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6</v>
      </c>
      <c r="CW87">
        <v>0.5</v>
      </c>
      <c r="CX87" t="s">
        <v>418</v>
      </c>
      <c r="CY87">
        <v>2</v>
      </c>
      <c r="CZ87" t="b">
        <v>1</v>
      </c>
      <c r="DA87">
        <v>1658964100.7</v>
      </c>
      <c r="DB87">
        <v>423.6029</v>
      </c>
      <c r="DC87">
        <v>420.2006</v>
      </c>
      <c r="DD87">
        <v>17.74111</v>
      </c>
      <c r="DE87">
        <v>17.26071</v>
      </c>
      <c r="DF87">
        <v>420.9414</v>
      </c>
      <c r="DG87">
        <v>17.55312</v>
      </c>
      <c r="DH87">
        <v>500.091</v>
      </c>
      <c r="DI87">
        <v>90.12688</v>
      </c>
      <c r="DJ87">
        <v>0.10010249</v>
      </c>
      <c r="DK87">
        <v>25.57128</v>
      </c>
      <c r="DL87">
        <v>24.67541</v>
      </c>
      <c r="DM87">
        <v>999.9</v>
      </c>
      <c r="DN87">
        <v>0</v>
      </c>
      <c r="DO87">
        <v>0</v>
      </c>
      <c r="DP87">
        <v>9999.117999999999</v>
      </c>
      <c r="DQ87">
        <v>0</v>
      </c>
      <c r="DR87">
        <v>0.7171330000000001</v>
      </c>
      <c r="DS87">
        <v>3.402406</v>
      </c>
      <c r="DT87">
        <v>431.2539</v>
      </c>
      <c r="DU87">
        <v>427.581</v>
      </c>
      <c r="DV87">
        <v>0.4804073000000001</v>
      </c>
      <c r="DW87">
        <v>420.2006</v>
      </c>
      <c r="DX87">
        <v>17.26071</v>
      </c>
      <c r="DY87">
        <v>1.598952</v>
      </c>
      <c r="DZ87">
        <v>1.555654</v>
      </c>
      <c r="EA87">
        <v>13.9487</v>
      </c>
      <c r="EB87">
        <v>13.5264</v>
      </c>
      <c r="EC87">
        <v>0.0100011</v>
      </c>
      <c r="ED87">
        <v>0</v>
      </c>
      <c r="EE87">
        <v>0</v>
      </c>
      <c r="EF87">
        <v>0</v>
      </c>
      <c r="EG87">
        <v>860.0099999999999</v>
      </c>
      <c r="EH87">
        <v>0.0100011</v>
      </c>
      <c r="EI87">
        <v>-10.93</v>
      </c>
      <c r="EJ87">
        <v>-2.17</v>
      </c>
      <c r="EK87">
        <v>34.3748</v>
      </c>
      <c r="EL87">
        <v>39.8624</v>
      </c>
      <c r="EM87">
        <v>37.0623</v>
      </c>
      <c r="EN87">
        <v>39.8248</v>
      </c>
      <c r="EO87">
        <v>37.3624</v>
      </c>
      <c r="EP87">
        <v>0</v>
      </c>
      <c r="EQ87">
        <v>0</v>
      </c>
      <c r="ER87">
        <v>0</v>
      </c>
      <c r="ES87">
        <v>1658964103.5</v>
      </c>
      <c r="ET87">
        <v>0</v>
      </c>
      <c r="EU87">
        <v>857.5461538461539</v>
      </c>
      <c r="EV87">
        <v>18.91623914231024</v>
      </c>
      <c r="EW87">
        <v>-41.13333317456874</v>
      </c>
      <c r="EX87">
        <v>-7.044230769230769</v>
      </c>
      <c r="EY87">
        <v>15</v>
      </c>
      <c r="EZ87">
        <v>0</v>
      </c>
      <c r="FA87" t="s">
        <v>419</v>
      </c>
      <c r="FB87">
        <v>1655239120</v>
      </c>
      <c r="FC87">
        <v>1655239135</v>
      </c>
      <c r="FD87">
        <v>0</v>
      </c>
      <c r="FE87">
        <v>-0.075</v>
      </c>
      <c r="FF87">
        <v>-0.027</v>
      </c>
      <c r="FG87">
        <v>1.986</v>
      </c>
      <c r="FH87">
        <v>0.139</v>
      </c>
      <c r="FI87">
        <v>420</v>
      </c>
      <c r="FJ87">
        <v>22</v>
      </c>
      <c r="FK87">
        <v>0.12</v>
      </c>
      <c r="FL87">
        <v>0.02</v>
      </c>
      <c r="FM87">
        <v>3.390275609756098</v>
      </c>
      <c r="FN87">
        <v>-0.04023554006968844</v>
      </c>
      <c r="FO87">
        <v>0.02998707787134891</v>
      </c>
      <c r="FP87">
        <v>1</v>
      </c>
      <c r="FQ87">
        <v>856.9499999999999</v>
      </c>
      <c r="FR87">
        <v>13.8731855038117</v>
      </c>
      <c r="FS87">
        <v>4.275408477216981</v>
      </c>
      <c r="FT87">
        <v>0</v>
      </c>
      <c r="FU87">
        <v>0.5070048536585366</v>
      </c>
      <c r="FV87">
        <v>-0.1306418257839707</v>
      </c>
      <c r="FW87">
        <v>0.01705449998775229</v>
      </c>
      <c r="FX87">
        <v>0</v>
      </c>
      <c r="FY87">
        <v>1</v>
      </c>
      <c r="FZ87">
        <v>3</v>
      </c>
      <c r="GA87" t="s">
        <v>450</v>
      </c>
      <c r="GB87">
        <v>2.98086</v>
      </c>
      <c r="GC87">
        <v>2.72842</v>
      </c>
      <c r="GD87">
        <v>0.0863073</v>
      </c>
      <c r="GE87">
        <v>0.08665109999999999</v>
      </c>
      <c r="GF87">
        <v>0.0868269</v>
      </c>
      <c r="GG87">
        <v>0.08590979999999999</v>
      </c>
      <c r="GH87">
        <v>27455.3</v>
      </c>
      <c r="GI87">
        <v>27025.4</v>
      </c>
      <c r="GJ87">
        <v>30573</v>
      </c>
      <c r="GK87">
        <v>29829.9</v>
      </c>
      <c r="GL87">
        <v>38525.3</v>
      </c>
      <c r="GM87">
        <v>35906.2</v>
      </c>
      <c r="GN87">
        <v>46762.4</v>
      </c>
      <c r="GO87">
        <v>44365.1</v>
      </c>
      <c r="GP87">
        <v>1.89182</v>
      </c>
      <c r="GQ87">
        <v>1.85513</v>
      </c>
      <c r="GR87">
        <v>0.027936</v>
      </c>
      <c r="GS87">
        <v>0</v>
      </c>
      <c r="GT87">
        <v>24.2171</v>
      </c>
      <c r="GU87">
        <v>999.9</v>
      </c>
      <c r="GV87">
        <v>46.9</v>
      </c>
      <c r="GW87">
        <v>31.7</v>
      </c>
      <c r="GX87">
        <v>24.43</v>
      </c>
      <c r="GY87">
        <v>63.0155</v>
      </c>
      <c r="GZ87">
        <v>25.2804</v>
      </c>
      <c r="HA87">
        <v>1</v>
      </c>
      <c r="HB87">
        <v>-0.127134</v>
      </c>
      <c r="HC87">
        <v>-0.325822</v>
      </c>
      <c r="HD87">
        <v>20.2152</v>
      </c>
      <c r="HE87">
        <v>5.2399</v>
      </c>
      <c r="HF87">
        <v>11.968</v>
      </c>
      <c r="HG87">
        <v>4.97325</v>
      </c>
      <c r="HH87">
        <v>3.291</v>
      </c>
      <c r="HI87">
        <v>9002.799999999999</v>
      </c>
      <c r="HJ87">
        <v>9999</v>
      </c>
      <c r="HK87">
        <v>9999</v>
      </c>
      <c r="HL87">
        <v>292.4</v>
      </c>
      <c r="HM87">
        <v>4.9729</v>
      </c>
      <c r="HN87">
        <v>1.87732</v>
      </c>
      <c r="HO87">
        <v>1.87546</v>
      </c>
      <c r="HP87">
        <v>1.87826</v>
      </c>
      <c r="HQ87">
        <v>1.875</v>
      </c>
      <c r="HR87">
        <v>1.87857</v>
      </c>
      <c r="HS87">
        <v>1.87563</v>
      </c>
      <c r="HT87">
        <v>1.87679</v>
      </c>
      <c r="HU87">
        <v>0</v>
      </c>
      <c r="HV87">
        <v>0</v>
      </c>
      <c r="HW87">
        <v>0</v>
      </c>
      <c r="HX87">
        <v>0</v>
      </c>
      <c r="HY87" t="s">
        <v>421</v>
      </c>
      <c r="HZ87" t="s">
        <v>422</v>
      </c>
      <c r="IA87" t="s">
        <v>423</v>
      </c>
      <c r="IB87" t="s">
        <v>423</v>
      </c>
      <c r="IC87" t="s">
        <v>423</v>
      </c>
      <c r="ID87" t="s">
        <v>423</v>
      </c>
      <c r="IE87">
        <v>0</v>
      </c>
      <c r="IF87">
        <v>100</v>
      </c>
      <c r="IG87">
        <v>100</v>
      </c>
      <c r="IH87">
        <v>2.661</v>
      </c>
      <c r="II87">
        <v>0.1882</v>
      </c>
      <c r="IJ87">
        <v>1.541952822118649</v>
      </c>
      <c r="IK87">
        <v>0.003202726084708442</v>
      </c>
      <c r="IL87">
        <v>-1.448271390364826E-06</v>
      </c>
      <c r="IM87">
        <v>3.765748828769889E-10</v>
      </c>
      <c r="IN87">
        <v>-0.02072656761999695</v>
      </c>
      <c r="IO87">
        <v>0.006539777670035186</v>
      </c>
      <c r="IP87">
        <v>0.0002256768223539976</v>
      </c>
      <c r="IQ87">
        <v>4.51151419958819E-06</v>
      </c>
      <c r="IR87">
        <v>-0</v>
      </c>
      <c r="IS87">
        <v>2097</v>
      </c>
      <c r="IT87">
        <v>1</v>
      </c>
      <c r="IU87">
        <v>27</v>
      </c>
      <c r="IV87">
        <v>62083.1</v>
      </c>
      <c r="IW87">
        <v>62082.8</v>
      </c>
      <c r="IX87">
        <v>1.09741</v>
      </c>
      <c r="IY87">
        <v>2.55615</v>
      </c>
      <c r="IZ87">
        <v>1.39893</v>
      </c>
      <c r="JA87">
        <v>2.34375</v>
      </c>
      <c r="JB87">
        <v>1.44897</v>
      </c>
      <c r="JC87">
        <v>2.43286</v>
      </c>
      <c r="JD87">
        <v>36.908</v>
      </c>
      <c r="JE87">
        <v>24.105</v>
      </c>
      <c r="JF87">
        <v>18</v>
      </c>
      <c r="JG87">
        <v>490.82</v>
      </c>
      <c r="JH87">
        <v>439.405</v>
      </c>
      <c r="JI87">
        <v>25.0001</v>
      </c>
      <c r="JJ87">
        <v>25.3815</v>
      </c>
      <c r="JK87">
        <v>30.0003</v>
      </c>
      <c r="JL87">
        <v>25.2126</v>
      </c>
      <c r="JM87">
        <v>25.2939</v>
      </c>
      <c r="JN87">
        <v>21.9929</v>
      </c>
      <c r="JO87">
        <v>33.6514</v>
      </c>
      <c r="JP87">
        <v>0</v>
      </c>
      <c r="JQ87">
        <v>25</v>
      </c>
      <c r="JR87">
        <v>420.242</v>
      </c>
      <c r="JS87">
        <v>17.3734</v>
      </c>
      <c r="JT87">
        <v>101.063</v>
      </c>
      <c r="JU87">
        <v>102.011</v>
      </c>
    </row>
    <row r="88" spans="1:281">
      <c r="A88">
        <v>72</v>
      </c>
      <c r="B88">
        <v>1658964108.5</v>
      </c>
      <c r="C88">
        <v>1991.400000095367</v>
      </c>
      <c r="D88" t="s">
        <v>572</v>
      </c>
      <c r="E88" t="s">
        <v>573</v>
      </c>
      <c r="F88">
        <v>5</v>
      </c>
      <c r="G88" t="s">
        <v>415</v>
      </c>
      <c r="H88" t="s">
        <v>551</v>
      </c>
      <c r="I88">
        <v>1658964106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427.6667572598616</v>
      </c>
      <c r="AK88">
        <v>431.2686424242424</v>
      </c>
      <c r="AL88">
        <v>0.0009785347468605409</v>
      </c>
      <c r="AM88">
        <v>65.0050469865073</v>
      </c>
      <c r="AN88">
        <f>(AP88 - AO88 + DI88*1E3/(8.314*(DK88+273.15)) * AR88/DH88 * AQ88) * DH88/(100*CV88) * 1000/(1000 - AP88)</f>
        <v>0</v>
      </c>
      <c r="AO88">
        <v>17.32546498967096</v>
      </c>
      <c r="AP88">
        <v>17.79467818181818</v>
      </c>
      <c r="AQ88">
        <v>0.009760081336246947</v>
      </c>
      <c r="AR88">
        <v>81.34383723525956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417</v>
      </c>
      <c r="AY88" t="s">
        <v>417</v>
      </c>
      <c r="AZ88">
        <v>0</v>
      </c>
      <c r="BA88">
        <v>0</v>
      </c>
      <c r="BB88">
        <f>1-AZ88/BA88</f>
        <v>0</v>
      </c>
      <c r="BC88">
        <v>0</v>
      </c>
      <c r="BD88" t="s">
        <v>417</v>
      </c>
      <c r="BE88" t="s">
        <v>417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417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6</v>
      </c>
      <c r="CW88">
        <v>0.5</v>
      </c>
      <c r="CX88" t="s">
        <v>418</v>
      </c>
      <c r="CY88">
        <v>2</v>
      </c>
      <c r="CZ88" t="b">
        <v>1</v>
      </c>
      <c r="DA88">
        <v>1658964106</v>
      </c>
      <c r="DB88">
        <v>423.5648888888888</v>
      </c>
      <c r="DC88">
        <v>420.257</v>
      </c>
      <c r="DD88">
        <v>17.77774444444445</v>
      </c>
      <c r="DE88">
        <v>17.32533333333334</v>
      </c>
      <c r="DF88">
        <v>420.9032222222222</v>
      </c>
      <c r="DG88">
        <v>17.58906666666667</v>
      </c>
      <c r="DH88">
        <v>500.0654444444444</v>
      </c>
      <c r="DI88">
        <v>90.12542222222223</v>
      </c>
      <c r="DJ88">
        <v>0.1000658444444445</v>
      </c>
      <c r="DK88">
        <v>25.57613333333333</v>
      </c>
      <c r="DL88">
        <v>24.6725</v>
      </c>
      <c r="DM88">
        <v>999.9000000000001</v>
      </c>
      <c r="DN88">
        <v>0</v>
      </c>
      <c r="DO88">
        <v>0</v>
      </c>
      <c r="DP88">
        <v>9985.694444444445</v>
      </c>
      <c r="DQ88">
        <v>0</v>
      </c>
      <c r="DR88">
        <v>0.717133</v>
      </c>
      <c r="DS88">
        <v>3.307751111111111</v>
      </c>
      <c r="DT88">
        <v>431.2313333333333</v>
      </c>
      <c r="DU88">
        <v>427.6663333333333</v>
      </c>
      <c r="DV88">
        <v>0.4523968888888888</v>
      </c>
      <c r="DW88">
        <v>420.257</v>
      </c>
      <c r="DX88">
        <v>17.32533333333334</v>
      </c>
      <c r="DY88">
        <v>1.602227777777778</v>
      </c>
      <c r="DZ88">
        <v>1.561453333333334</v>
      </c>
      <c r="EA88">
        <v>13.98023333333333</v>
      </c>
      <c r="EB88">
        <v>13.58357777777778</v>
      </c>
      <c r="EC88">
        <v>0.0100011</v>
      </c>
      <c r="ED88">
        <v>0</v>
      </c>
      <c r="EE88">
        <v>0</v>
      </c>
      <c r="EF88">
        <v>0</v>
      </c>
      <c r="EG88">
        <v>855.6833333333333</v>
      </c>
      <c r="EH88">
        <v>0.0100011</v>
      </c>
      <c r="EI88">
        <v>-3.294444444444444</v>
      </c>
      <c r="EJ88">
        <v>-0.7722222222222223</v>
      </c>
      <c r="EK88">
        <v>34.35388888888889</v>
      </c>
      <c r="EL88">
        <v>39.94411111111111</v>
      </c>
      <c r="EM88">
        <v>37.09711111111111</v>
      </c>
      <c r="EN88">
        <v>39.93033333333334</v>
      </c>
      <c r="EO88">
        <v>37.40255555555555</v>
      </c>
      <c r="EP88">
        <v>0</v>
      </c>
      <c r="EQ88">
        <v>0</v>
      </c>
      <c r="ER88">
        <v>0</v>
      </c>
      <c r="ES88">
        <v>1658964108.3</v>
      </c>
      <c r="ET88">
        <v>0</v>
      </c>
      <c r="EU88">
        <v>857.8423076923077</v>
      </c>
      <c r="EV88">
        <v>-6.21880344033842</v>
      </c>
      <c r="EW88">
        <v>10.42564091754889</v>
      </c>
      <c r="EX88">
        <v>-7.098076923076923</v>
      </c>
      <c r="EY88">
        <v>15</v>
      </c>
      <c r="EZ88">
        <v>0</v>
      </c>
      <c r="FA88" t="s">
        <v>419</v>
      </c>
      <c r="FB88">
        <v>1655239120</v>
      </c>
      <c r="FC88">
        <v>1655239135</v>
      </c>
      <c r="FD88">
        <v>0</v>
      </c>
      <c r="FE88">
        <v>-0.075</v>
      </c>
      <c r="FF88">
        <v>-0.027</v>
      </c>
      <c r="FG88">
        <v>1.986</v>
      </c>
      <c r="FH88">
        <v>0.139</v>
      </c>
      <c r="FI88">
        <v>420</v>
      </c>
      <c r="FJ88">
        <v>22</v>
      </c>
      <c r="FK88">
        <v>0.12</v>
      </c>
      <c r="FL88">
        <v>0.02</v>
      </c>
      <c r="FM88">
        <v>3.365778536585366</v>
      </c>
      <c r="FN88">
        <v>-0.1905654355400773</v>
      </c>
      <c r="FO88">
        <v>0.04173626992349354</v>
      </c>
      <c r="FP88">
        <v>1</v>
      </c>
      <c r="FQ88">
        <v>857.2558823529412</v>
      </c>
      <c r="FR88">
        <v>4.884644721369591</v>
      </c>
      <c r="FS88">
        <v>3.676050564242154</v>
      </c>
      <c r="FT88">
        <v>0</v>
      </c>
      <c r="FU88">
        <v>0.4916821951219512</v>
      </c>
      <c r="FV88">
        <v>-0.2622047247386755</v>
      </c>
      <c r="FW88">
        <v>0.02794437016577628</v>
      </c>
      <c r="FX88">
        <v>0</v>
      </c>
      <c r="FY88">
        <v>1</v>
      </c>
      <c r="FZ88">
        <v>3</v>
      </c>
      <c r="GA88" t="s">
        <v>450</v>
      </c>
      <c r="GB88">
        <v>2.9809</v>
      </c>
      <c r="GC88">
        <v>2.72828</v>
      </c>
      <c r="GD88">
        <v>0.0863102</v>
      </c>
      <c r="GE88">
        <v>0.086657</v>
      </c>
      <c r="GF88">
        <v>0.0869714</v>
      </c>
      <c r="GG88">
        <v>0.08600430000000001</v>
      </c>
      <c r="GH88">
        <v>27454.9</v>
      </c>
      <c r="GI88">
        <v>27025.3</v>
      </c>
      <c r="GJ88">
        <v>30572.6</v>
      </c>
      <c r="GK88">
        <v>29829.9</v>
      </c>
      <c r="GL88">
        <v>38518.4</v>
      </c>
      <c r="GM88">
        <v>35902.4</v>
      </c>
      <c r="GN88">
        <v>46761.6</v>
      </c>
      <c r="GO88">
        <v>44365</v>
      </c>
      <c r="GP88">
        <v>1.89185</v>
      </c>
      <c r="GQ88">
        <v>1.85508</v>
      </c>
      <c r="GR88">
        <v>0.0278726</v>
      </c>
      <c r="GS88">
        <v>0</v>
      </c>
      <c r="GT88">
        <v>24.2212</v>
      </c>
      <c r="GU88">
        <v>999.9</v>
      </c>
      <c r="GV88">
        <v>46.8</v>
      </c>
      <c r="GW88">
        <v>31.7</v>
      </c>
      <c r="GX88">
        <v>24.3772</v>
      </c>
      <c r="GY88">
        <v>63.2955</v>
      </c>
      <c r="GZ88">
        <v>25.2003</v>
      </c>
      <c r="HA88">
        <v>1</v>
      </c>
      <c r="HB88">
        <v>-0.126989</v>
      </c>
      <c r="HC88">
        <v>-0.324867</v>
      </c>
      <c r="HD88">
        <v>20.2151</v>
      </c>
      <c r="HE88">
        <v>5.24035</v>
      </c>
      <c r="HF88">
        <v>11.968</v>
      </c>
      <c r="HG88">
        <v>4.9735</v>
      </c>
      <c r="HH88">
        <v>3.291</v>
      </c>
      <c r="HI88">
        <v>9003</v>
      </c>
      <c r="HJ88">
        <v>9999</v>
      </c>
      <c r="HK88">
        <v>9999</v>
      </c>
      <c r="HL88">
        <v>292.4</v>
      </c>
      <c r="HM88">
        <v>4.97289</v>
      </c>
      <c r="HN88">
        <v>1.87733</v>
      </c>
      <c r="HO88">
        <v>1.87546</v>
      </c>
      <c r="HP88">
        <v>1.87829</v>
      </c>
      <c r="HQ88">
        <v>1.875</v>
      </c>
      <c r="HR88">
        <v>1.87862</v>
      </c>
      <c r="HS88">
        <v>1.87565</v>
      </c>
      <c r="HT88">
        <v>1.8768</v>
      </c>
      <c r="HU88">
        <v>0</v>
      </c>
      <c r="HV88">
        <v>0</v>
      </c>
      <c r="HW88">
        <v>0</v>
      </c>
      <c r="HX88">
        <v>0</v>
      </c>
      <c r="HY88" t="s">
        <v>421</v>
      </c>
      <c r="HZ88" t="s">
        <v>422</v>
      </c>
      <c r="IA88" t="s">
        <v>423</v>
      </c>
      <c r="IB88" t="s">
        <v>423</v>
      </c>
      <c r="IC88" t="s">
        <v>423</v>
      </c>
      <c r="ID88" t="s">
        <v>423</v>
      </c>
      <c r="IE88">
        <v>0</v>
      </c>
      <c r="IF88">
        <v>100</v>
      </c>
      <c r="IG88">
        <v>100</v>
      </c>
      <c r="IH88">
        <v>2.661</v>
      </c>
      <c r="II88">
        <v>0.189</v>
      </c>
      <c r="IJ88">
        <v>1.541952822118649</v>
      </c>
      <c r="IK88">
        <v>0.003202726084708442</v>
      </c>
      <c r="IL88">
        <v>-1.448271390364826E-06</v>
      </c>
      <c r="IM88">
        <v>3.765748828769889E-10</v>
      </c>
      <c r="IN88">
        <v>-0.02072656761999695</v>
      </c>
      <c r="IO88">
        <v>0.006539777670035186</v>
      </c>
      <c r="IP88">
        <v>0.0002256768223539976</v>
      </c>
      <c r="IQ88">
        <v>4.51151419958819E-06</v>
      </c>
      <c r="IR88">
        <v>-0</v>
      </c>
      <c r="IS88">
        <v>2097</v>
      </c>
      <c r="IT88">
        <v>1</v>
      </c>
      <c r="IU88">
        <v>27</v>
      </c>
      <c r="IV88">
        <v>62083.1</v>
      </c>
      <c r="IW88">
        <v>62082.9</v>
      </c>
      <c r="IX88">
        <v>1.09619</v>
      </c>
      <c r="IY88">
        <v>2.54028</v>
      </c>
      <c r="IZ88">
        <v>1.39893</v>
      </c>
      <c r="JA88">
        <v>2.34375</v>
      </c>
      <c r="JB88">
        <v>1.44897</v>
      </c>
      <c r="JC88">
        <v>2.47925</v>
      </c>
      <c r="JD88">
        <v>36.908</v>
      </c>
      <c r="JE88">
        <v>24.105</v>
      </c>
      <c r="JF88">
        <v>18</v>
      </c>
      <c r="JG88">
        <v>490.837</v>
      </c>
      <c r="JH88">
        <v>439.381</v>
      </c>
      <c r="JI88">
        <v>25.0001</v>
      </c>
      <c r="JJ88">
        <v>25.3832</v>
      </c>
      <c r="JK88">
        <v>30.0003</v>
      </c>
      <c r="JL88">
        <v>25.2131</v>
      </c>
      <c r="JM88">
        <v>25.2946</v>
      </c>
      <c r="JN88">
        <v>21.9922</v>
      </c>
      <c r="JO88">
        <v>33.6514</v>
      </c>
      <c r="JP88">
        <v>0</v>
      </c>
      <c r="JQ88">
        <v>25</v>
      </c>
      <c r="JR88">
        <v>420.242</v>
      </c>
      <c r="JS88">
        <v>17.3637</v>
      </c>
      <c r="JT88">
        <v>101.062</v>
      </c>
      <c r="JU88">
        <v>102.011</v>
      </c>
    </row>
    <row r="89" spans="1:281">
      <c r="A89">
        <v>73</v>
      </c>
      <c r="B89">
        <v>1658964348.6</v>
      </c>
      <c r="C89">
        <v>2231.5</v>
      </c>
      <c r="D89" t="s">
        <v>574</v>
      </c>
      <c r="E89" t="s">
        <v>575</v>
      </c>
      <c r="F89">
        <v>5</v>
      </c>
      <c r="G89" t="s">
        <v>415</v>
      </c>
      <c r="H89" t="s">
        <v>576</v>
      </c>
      <c r="I89">
        <v>1658964345.85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427.4831311297841</v>
      </c>
      <c r="AK89">
        <v>430.7613393939395</v>
      </c>
      <c r="AL89">
        <v>-0.0004012049232330785</v>
      </c>
      <c r="AM89">
        <v>65.00511796862419</v>
      </c>
      <c r="AN89">
        <f>(AP89 - AO89 + DI89*1E3/(8.314*(DK89+273.15)) * AR89/DH89 * AQ89) * DH89/(100*CV89) * 1000/(1000 - AP89)</f>
        <v>0</v>
      </c>
      <c r="AO89">
        <v>16.91546470622756</v>
      </c>
      <c r="AP89">
        <v>17.78191151515151</v>
      </c>
      <c r="AQ89">
        <v>0.0002402023612096514</v>
      </c>
      <c r="AR89">
        <v>81.3780201639143</v>
      </c>
      <c r="AS89">
        <v>1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417</v>
      </c>
      <c r="AY89" t="s">
        <v>417</v>
      </c>
      <c r="AZ89">
        <v>0</v>
      </c>
      <c r="BA89">
        <v>0</v>
      </c>
      <c r="BB89">
        <f>1-AZ89/BA89</f>
        <v>0</v>
      </c>
      <c r="BC89">
        <v>0</v>
      </c>
      <c r="BD89" t="s">
        <v>417</v>
      </c>
      <c r="BE89" t="s">
        <v>417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417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6</v>
      </c>
      <c r="CW89">
        <v>0.5</v>
      </c>
      <c r="CX89" t="s">
        <v>418</v>
      </c>
      <c r="CY89">
        <v>2</v>
      </c>
      <c r="CZ89" t="b">
        <v>1</v>
      </c>
      <c r="DA89">
        <v>1658964345.85</v>
      </c>
      <c r="DB89">
        <v>423.1136</v>
      </c>
      <c r="DC89">
        <v>420.2341</v>
      </c>
      <c r="DD89">
        <v>17.76933</v>
      </c>
      <c r="DE89">
        <v>16.91319</v>
      </c>
      <c r="DF89">
        <v>420.4532</v>
      </c>
      <c r="DG89">
        <v>17.58079</v>
      </c>
      <c r="DH89">
        <v>500.0403</v>
      </c>
      <c r="DI89">
        <v>90.12692</v>
      </c>
      <c r="DJ89">
        <v>0.09992809000000001</v>
      </c>
      <c r="DK89">
        <v>25.55986</v>
      </c>
      <c r="DL89">
        <v>24.66632</v>
      </c>
      <c r="DM89">
        <v>999.9</v>
      </c>
      <c r="DN89">
        <v>0</v>
      </c>
      <c r="DO89">
        <v>0</v>
      </c>
      <c r="DP89">
        <v>10000.433</v>
      </c>
      <c r="DQ89">
        <v>0</v>
      </c>
      <c r="DR89">
        <v>0.6181129999999999</v>
      </c>
      <c r="DS89">
        <v>2.879604</v>
      </c>
      <c r="DT89">
        <v>430.7682</v>
      </c>
      <c r="DU89">
        <v>427.4639</v>
      </c>
      <c r="DV89">
        <v>0.8561183</v>
      </c>
      <c r="DW89">
        <v>420.2341</v>
      </c>
      <c r="DX89">
        <v>16.91319</v>
      </c>
      <c r="DY89">
        <v>1.601493</v>
      </c>
      <c r="DZ89">
        <v>1.524334</v>
      </c>
      <c r="EA89">
        <v>13.97317</v>
      </c>
      <c r="EB89">
        <v>13.21445</v>
      </c>
      <c r="EC89">
        <v>0.0100011</v>
      </c>
      <c r="ED89">
        <v>0</v>
      </c>
      <c r="EE89">
        <v>0</v>
      </c>
      <c r="EF89">
        <v>0</v>
      </c>
      <c r="EG89">
        <v>1003.73</v>
      </c>
      <c r="EH89">
        <v>0.0100011</v>
      </c>
      <c r="EI89">
        <v>-5.58</v>
      </c>
      <c r="EJ89">
        <v>-1.17</v>
      </c>
      <c r="EK89">
        <v>34.98719999999999</v>
      </c>
      <c r="EL89">
        <v>38.4246</v>
      </c>
      <c r="EM89">
        <v>36.1372</v>
      </c>
      <c r="EN89">
        <v>37.8372</v>
      </c>
      <c r="EO89">
        <v>36.61219999999999</v>
      </c>
      <c r="EP89">
        <v>0</v>
      </c>
      <c r="EQ89">
        <v>0</v>
      </c>
      <c r="ER89">
        <v>0</v>
      </c>
      <c r="ES89">
        <v>1658964348.9</v>
      </c>
      <c r="ET89">
        <v>0</v>
      </c>
      <c r="EU89">
        <v>1002.218</v>
      </c>
      <c r="EV89">
        <v>-0.7692305364031476</v>
      </c>
      <c r="EW89">
        <v>0.2192302700212923</v>
      </c>
      <c r="EX89">
        <v>-5.224</v>
      </c>
      <c r="EY89">
        <v>15</v>
      </c>
      <c r="EZ89">
        <v>0</v>
      </c>
      <c r="FA89" t="s">
        <v>419</v>
      </c>
      <c r="FB89">
        <v>1655239120</v>
      </c>
      <c r="FC89">
        <v>1655239135</v>
      </c>
      <c r="FD89">
        <v>0</v>
      </c>
      <c r="FE89">
        <v>-0.075</v>
      </c>
      <c r="FF89">
        <v>-0.027</v>
      </c>
      <c r="FG89">
        <v>1.986</v>
      </c>
      <c r="FH89">
        <v>0.139</v>
      </c>
      <c r="FI89">
        <v>420</v>
      </c>
      <c r="FJ89">
        <v>22</v>
      </c>
      <c r="FK89">
        <v>0.12</v>
      </c>
      <c r="FL89">
        <v>0.02</v>
      </c>
      <c r="FM89">
        <v>2.876151707317073</v>
      </c>
      <c r="FN89">
        <v>0.01550027874564397</v>
      </c>
      <c r="FO89">
        <v>0.02681169629211621</v>
      </c>
      <c r="FP89">
        <v>1</v>
      </c>
      <c r="FQ89">
        <v>1001.291176470588</v>
      </c>
      <c r="FR89">
        <v>9.095492906940949</v>
      </c>
      <c r="FS89">
        <v>4.972076004285087</v>
      </c>
      <c r="FT89">
        <v>0</v>
      </c>
      <c r="FU89">
        <v>0.8862786097560976</v>
      </c>
      <c r="FV89">
        <v>-0.1154236724738674</v>
      </c>
      <c r="FW89">
        <v>0.01662757596530103</v>
      </c>
      <c r="FX89">
        <v>0</v>
      </c>
      <c r="FY89">
        <v>1</v>
      </c>
      <c r="FZ89">
        <v>3</v>
      </c>
      <c r="GA89" t="s">
        <v>450</v>
      </c>
      <c r="GB89">
        <v>2.98075</v>
      </c>
      <c r="GC89">
        <v>2.72838</v>
      </c>
      <c r="GD89">
        <v>0.086224</v>
      </c>
      <c r="GE89">
        <v>0.0866338</v>
      </c>
      <c r="GF89">
        <v>0.0869157</v>
      </c>
      <c r="GG89">
        <v>0.0845693</v>
      </c>
      <c r="GH89">
        <v>27452.1</v>
      </c>
      <c r="GI89">
        <v>27021.3</v>
      </c>
      <c r="GJ89">
        <v>30567</v>
      </c>
      <c r="GK89">
        <v>29825.1</v>
      </c>
      <c r="GL89">
        <v>38514.7</v>
      </c>
      <c r="GM89">
        <v>35954.2</v>
      </c>
      <c r="GN89">
        <v>46754.2</v>
      </c>
      <c r="GO89">
        <v>44358.3</v>
      </c>
      <c r="GP89">
        <v>1.88745</v>
      </c>
      <c r="GQ89">
        <v>1.85405</v>
      </c>
      <c r="GR89">
        <v>0.0311434</v>
      </c>
      <c r="GS89">
        <v>0</v>
      </c>
      <c r="GT89">
        <v>24.1582</v>
      </c>
      <c r="GU89">
        <v>999.9</v>
      </c>
      <c r="GV89">
        <v>46.9</v>
      </c>
      <c r="GW89">
        <v>31.7</v>
      </c>
      <c r="GX89">
        <v>24.428</v>
      </c>
      <c r="GY89">
        <v>62.971</v>
      </c>
      <c r="GZ89">
        <v>25.3405</v>
      </c>
      <c r="HA89">
        <v>1</v>
      </c>
      <c r="HB89">
        <v>-0.121672</v>
      </c>
      <c r="HC89">
        <v>-0.313344</v>
      </c>
      <c r="HD89">
        <v>20.2133</v>
      </c>
      <c r="HE89">
        <v>5.2396</v>
      </c>
      <c r="HF89">
        <v>11.968</v>
      </c>
      <c r="HG89">
        <v>4.9725</v>
      </c>
      <c r="HH89">
        <v>3.291</v>
      </c>
      <c r="HI89">
        <v>9008</v>
      </c>
      <c r="HJ89">
        <v>9999</v>
      </c>
      <c r="HK89">
        <v>9999</v>
      </c>
      <c r="HL89">
        <v>292.4</v>
      </c>
      <c r="HM89">
        <v>4.97291</v>
      </c>
      <c r="HN89">
        <v>1.87729</v>
      </c>
      <c r="HO89">
        <v>1.87546</v>
      </c>
      <c r="HP89">
        <v>1.8782</v>
      </c>
      <c r="HQ89">
        <v>1.875</v>
      </c>
      <c r="HR89">
        <v>1.87854</v>
      </c>
      <c r="HS89">
        <v>1.87561</v>
      </c>
      <c r="HT89">
        <v>1.87681</v>
      </c>
      <c r="HU89">
        <v>0</v>
      </c>
      <c r="HV89">
        <v>0</v>
      </c>
      <c r="HW89">
        <v>0</v>
      </c>
      <c r="HX89">
        <v>0</v>
      </c>
      <c r="HY89" t="s">
        <v>421</v>
      </c>
      <c r="HZ89" t="s">
        <v>422</v>
      </c>
      <c r="IA89" t="s">
        <v>423</v>
      </c>
      <c r="IB89" t="s">
        <v>423</v>
      </c>
      <c r="IC89" t="s">
        <v>423</v>
      </c>
      <c r="ID89" t="s">
        <v>423</v>
      </c>
      <c r="IE89">
        <v>0</v>
      </c>
      <c r="IF89">
        <v>100</v>
      </c>
      <c r="IG89">
        <v>100</v>
      </c>
      <c r="IH89">
        <v>2.661</v>
      </c>
      <c r="II89">
        <v>0.1888</v>
      </c>
      <c r="IJ89">
        <v>1.541952822118649</v>
      </c>
      <c r="IK89">
        <v>0.003202726084708442</v>
      </c>
      <c r="IL89">
        <v>-1.448271390364826E-06</v>
      </c>
      <c r="IM89">
        <v>3.765748828769889E-10</v>
      </c>
      <c r="IN89">
        <v>-0.02072656761999695</v>
      </c>
      <c r="IO89">
        <v>0.006539777670035186</v>
      </c>
      <c r="IP89">
        <v>0.0002256768223539976</v>
      </c>
      <c r="IQ89">
        <v>4.51151419958819E-06</v>
      </c>
      <c r="IR89">
        <v>-0</v>
      </c>
      <c r="IS89">
        <v>2097</v>
      </c>
      <c r="IT89">
        <v>1</v>
      </c>
      <c r="IU89">
        <v>27</v>
      </c>
      <c r="IV89">
        <v>62087.1</v>
      </c>
      <c r="IW89">
        <v>62086.9</v>
      </c>
      <c r="IX89">
        <v>1.09619</v>
      </c>
      <c r="IY89">
        <v>2.55493</v>
      </c>
      <c r="IZ89">
        <v>1.39893</v>
      </c>
      <c r="JA89">
        <v>2.34375</v>
      </c>
      <c r="JB89">
        <v>1.44897</v>
      </c>
      <c r="JC89">
        <v>2.37183</v>
      </c>
      <c r="JD89">
        <v>36.8842</v>
      </c>
      <c r="JE89">
        <v>24.105</v>
      </c>
      <c r="JF89">
        <v>18</v>
      </c>
      <c r="JG89">
        <v>488.882</v>
      </c>
      <c r="JH89">
        <v>439.228</v>
      </c>
      <c r="JI89">
        <v>25.0001</v>
      </c>
      <c r="JJ89">
        <v>25.4479</v>
      </c>
      <c r="JK89">
        <v>30.0002</v>
      </c>
      <c r="JL89">
        <v>25.2744</v>
      </c>
      <c r="JM89">
        <v>25.3542</v>
      </c>
      <c r="JN89">
        <v>21.9846</v>
      </c>
      <c r="JO89">
        <v>35.6959</v>
      </c>
      <c r="JP89">
        <v>0</v>
      </c>
      <c r="JQ89">
        <v>25</v>
      </c>
      <c r="JR89">
        <v>420.242</v>
      </c>
      <c r="JS89">
        <v>16.9747</v>
      </c>
      <c r="JT89">
        <v>101.045</v>
      </c>
      <c r="JU89">
        <v>101.995</v>
      </c>
    </row>
    <row r="90" spans="1:281">
      <c r="A90">
        <v>74</v>
      </c>
      <c r="B90">
        <v>1658964353.6</v>
      </c>
      <c r="C90">
        <v>2236.5</v>
      </c>
      <c r="D90" t="s">
        <v>577</v>
      </c>
      <c r="E90" t="s">
        <v>578</v>
      </c>
      <c r="F90">
        <v>5</v>
      </c>
      <c r="G90" t="s">
        <v>415</v>
      </c>
      <c r="H90" t="s">
        <v>576</v>
      </c>
      <c r="I90">
        <v>1658964351.1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427.4829142691505</v>
      </c>
      <c r="AK90">
        <v>430.7976060606059</v>
      </c>
      <c r="AL90">
        <v>-7.550878774159116E-05</v>
      </c>
      <c r="AM90">
        <v>65.00511796862419</v>
      </c>
      <c r="AN90">
        <f>(AP90 - AO90 + DI90*1E3/(8.314*(DK90+273.15)) * AR90/DH90 * AQ90) * DH90/(100*CV90) * 1000/(1000 - AP90)</f>
        <v>0</v>
      </c>
      <c r="AO90">
        <v>16.93072620830969</v>
      </c>
      <c r="AP90">
        <v>17.80324121212121</v>
      </c>
      <c r="AQ90">
        <v>0.005174979418452682</v>
      </c>
      <c r="AR90">
        <v>81.3780201639143</v>
      </c>
      <c r="AS90">
        <v>1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417</v>
      </c>
      <c r="AY90" t="s">
        <v>417</v>
      </c>
      <c r="AZ90">
        <v>0</v>
      </c>
      <c r="BA90">
        <v>0</v>
      </c>
      <c r="BB90">
        <f>1-AZ90/BA90</f>
        <v>0</v>
      </c>
      <c r="BC90">
        <v>0</v>
      </c>
      <c r="BD90" t="s">
        <v>417</v>
      </c>
      <c r="BE90" t="s">
        <v>417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417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6</v>
      </c>
      <c r="CW90">
        <v>0.5</v>
      </c>
      <c r="CX90" t="s">
        <v>418</v>
      </c>
      <c r="CY90">
        <v>2</v>
      </c>
      <c r="CZ90" t="b">
        <v>1</v>
      </c>
      <c r="DA90">
        <v>1658964351.1</v>
      </c>
      <c r="DB90">
        <v>423.1351111111111</v>
      </c>
      <c r="DC90">
        <v>420.233111111111</v>
      </c>
      <c r="DD90">
        <v>17.79604444444444</v>
      </c>
      <c r="DE90">
        <v>16.93095555555555</v>
      </c>
      <c r="DF90">
        <v>420.4744444444444</v>
      </c>
      <c r="DG90">
        <v>17.60704444444444</v>
      </c>
      <c r="DH90">
        <v>500.0814444444443</v>
      </c>
      <c r="DI90">
        <v>90.12633333333332</v>
      </c>
      <c r="DJ90">
        <v>0.1000709666666667</v>
      </c>
      <c r="DK90">
        <v>25.5612</v>
      </c>
      <c r="DL90">
        <v>24.67246666666666</v>
      </c>
      <c r="DM90">
        <v>999.9000000000001</v>
      </c>
      <c r="DN90">
        <v>0</v>
      </c>
      <c r="DO90">
        <v>0</v>
      </c>
      <c r="DP90">
        <v>10001.68555555556</v>
      </c>
      <c r="DQ90">
        <v>0</v>
      </c>
      <c r="DR90">
        <v>0.6250394444444445</v>
      </c>
      <c r="DS90">
        <v>2.90191</v>
      </c>
      <c r="DT90">
        <v>430.8016666666667</v>
      </c>
      <c r="DU90">
        <v>427.4705555555556</v>
      </c>
      <c r="DV90">
        <v>0.8651009999999999</v>
      </c>
      <c r="DW90">
        <v>420.233111111111</v>
      </c>
      <c r="DX90">
        <v>16.93095555555555</v>
      </c>
      <c r="DY90">
        <v>1.603891111111111</v>
      </c>
      <c r="DZ90">
        <v>1.525923333333333</v>
      </c>
      <c r="EA90">
        <v>13.99626666666667</v>
      </c>
      <c r="EB90">
        <v>13.23042222222222</v>
      </c>
      <c r="EC90">
        <v>0.0100011</v>
      </c>
      <c r="ED90">
        <v>0</v>
      </c>
      <c r="EE90">
        <v>0</v>
      </c>
      <c r="EF90">
        <v>0</v>
      </c>
      <c r="EG90">
        <v>1005.094444444444</v>
      </c>
      <c r="EH90">
        <v>0.0100011</v>
      </c>
      <c r="EI90">
        <v>-9.727777777777778</v>
      </c>
      <c r="EJ90">
        <v>-1.627777777777778</v>
      </c>
      <c r="EK90">
        <v>35.20122222222223</v>
      </c>
      <c r="EL90">
        <v>38.333</v>
      </c>
      <c r="EM90">
        <v>36.12466666666666</v>
      </c>
      <c r="EN90">
        <v>37.67344444444445</v>
      </c>
      <c r="EO90">
        <v>36.54155555555556</v>
      </c>
      <c r="EP90">
        <v>0</v>
      </c>
      <c r="EQ90">
        <v>0</v>
      </c>
      <c r="ER90">
        <v>0</v>
      </c>
      <c r="ES90">
        <v>1658964353.7</v>
      </c>
      <c r="ET90">
        <v>0</v>
      </c>
      <c r="EU90">
        <v>1003.196</v>
      </c>
      <c r="EV90">
        <v>20.03076917544537</v>
      </c>
      <c r="EW90">
        <v>-6.546154176577544</v>
      </c>
      <c r="EX90">
        <v>-6.305999999999999</v>
      </c>
      <c r="EY90">
        <v>15</v>
      </c>
      <c r="EZ90">
        <v>0</v>
      </c>
      <c r="FA90" t="s">
        <v>419</v>
      </c>
      <c r="FB90">
        <v>1655239120</v>
      </c>
      <c r="FC90">
        <v>1655239135</v>
      </c>
      <c r="FD90">
        <v>0</v>
      </c>
      <c r="FE90">
        <v>-0.075</v>
      </c>
      <c r="FF90">
        <v>-0.027</v>
      </c>
      <c r="FG90">
        <v>1.986</v>
      </c>
      <c r="FH90">
        <v>0.139</v>
      </c>
      <c r="FI90">
        <v>420</v>
      </c>
      <c r="FJ90">
        <v>22</v>
      </c>
      <c r="FK90">
        <v>0.12</v>
      </c>
      <c r="FL90">
        <v>0.02</v>
      </c>
      <c r="FM90">
        <v>2.878599756097561</v>
      </c>
      <c r="FN90">
        <v>0.1778193031358914</v>
      </c>
      <c r="FO90">
        <v>0.02824072543528658</v>
      </c>
      <c r="FP90">
        <v>1</v>
      </c>
      <c r="FQ90">
        <v>1002.572058823529</v>
      </c>
      <c r="FR90">
        <v>9.524064295234147</v>
      </c>
      <c r="FS90">
        <v>4.615243145345366</v>
      </c>
      <c r="FT90">
        <v>0</v>
      </c>
      <c r="FU90">
        <v>0.8786994634146341</v>
      </c>
      <c r="FV90">
        <v>-0.1532945644599325</v>
      </c>
      <c r="FW90">
        <v>0.01888605203369389</v>
      </c>
      <c r="FX90">
        <v>0</v>
      </c>
      <c r="FY90">
        <v>1</v>
      </c>
      <c r="FZ90">
        <v>3</v>
      </c>
      <c r="GA90" t="s">
        <v>450</v>
      </c>
      <c r="GB90">
        <v>2.9809</v>
      </c>
      <c r="GC90">
        <v>2.7284</v>
      </c>
      <c r="GD90">
        <v>0.0862243</v>
      </c>
      <c r="GE90">
        <v>0.0866347</v>
      </c>
      <c r="GF90">
        <v>0.0869837</v>
      </c>
      <c r="GG90">
        <v>0.0845789</v>
      </c>
      <c r="GH90">
        <v>27452.3</v>
      </c>
      <c r="GI90">
        <v>27021.4</v>
      </c>
      <c r="GJ90">
        <v>30567.2</v>
      </c>
      <c r="GK90">
        <v>29825.3</v>
      </c>
      <c r="GL90">
        <v>38512</v>
      </c>
      <c r="GM90">
        <v>35954</v>
      </c>
      <c r="GN90">
        <v>46754.4</v>
      </c>
      <c r="GO90">
        <v>44358.5</v>
      </c>
      <c r="GP90">
        <v>1.8875</v>
      </c>
      <c r="GQ90">
        <v>1.85373</v>
      </c>
      <c r="GR90">
        <v>0.0311807</v>
      </c>
      <c r="GS90">
        <v>0</v>
      </c>
      <c r="GT90">
        <v>24.1619</v>
      </c>
      <c r="GU90">
        <v>999.9</v>
      </c>
      <c r="GV90">
        <v>46.9</v>
      </c>
      <c r="GW90">
        <v>31.7</v>
      </c>
      <c r="GX90">
        <v>24.4282</v>
      </c>
      <c r="GY90">
        <v>63.041</v>
      </c>
      <c r="GZ90">
        <v>25.2364</v>
      </c>
      <c r="HA90">
        <v>1</v>
      </c>
      <c r="HB90">
        <v>-0.121601</v>
      </c>
      <c r="HC90">
        <v>-0.312881</v>
      </c>
      <c r="HD90">
        <v>20.2134</v>
      </c>
      <c r="HE90">
        <v>5.2396</v>
      </c>
      <c r="HF90">
        <v>11.968</v>
      </c>
      <c r="HG90">
        <v>4.97265</v>
      </c>
      <c r="HH90">
        <v>3.291</v>
      </c>
      <c r="HI90">
        <v>9008</v>
      </c>
      <c r="HJ90">
        <v>9999</v>
      </c>
      <c r="HK90">
        <v>9999</v>
      </c>
      <c r="HL90">
        <v>292.4</v>
      </c>
      <c r="HM90">
        <v>4.9729</v>
      </c>
      <c r="HN90">
        <v>1.87729</v>
      </c>
      <c r="HO90">
        <v>1.87545</v>
      </c>
      <c r="HP90">
        <v>1.8782</v>
      </c>
      <c r="HQ90">
        <v>1.875</v>
      </c>
      <c r="HR90">
        <v>1.87851</v>
      </c>
      <c r="HS90">
        <v>1.87561</v>
      </c>
      <c r="HT90">
        <v>1.87675</v>
      </c>
      <c r="HU90">
        <v>0</v>
      </c>
      <c r="HV90">
        <v>0</v>
      </c>
      <c r="HW90">
        <v>0</v>
      </c>
      <c r="HX90">
        <v>0</v>
      </c>
      <c r="HY90" t="s">
        <v>421</v>
      </c>
      <c r="HZ90" t="s">
        <v>422</v>
      </c>
      <c r="IA90" t="s">
        <v>423</v>
      </c>
      <c r="IB90" t="s">
        <v>423</v>
      </c>
      <c r="IC90" t="s">
        <v>423</v>
      </c>
      <c r="ID90" t="s">
        <v>423</v>
      </c>
      <c r="IE90">
        <v>0</v>
      </c>
      <c r="IF90">
        <v>100</v>
      </c>
      <c r="IG90">
        <v>100</v>
      </c>
      <c r="IH90">
        <v>2.661</v>
      </c>
      <c r="II90">
        <v>0.1892</v>
      </c>
      <c r="IJ90">
        <v>1.541952822118649</v>
      </c>
      <c r="IK90">
        <v>0.003202726084708442</v>
      </c>
      <c r="IL90">
        <v>-1.448271390364826E-06</v>
      </c>
      <c r="IM90">
        <v>3.765748828769889E-10</v>
      </c>
      <c r="IN90">
        <v>-0.02072656761999695</v>
      </c>
      <c r="IO90">
        <v>0.006539777670035186</v>
      </c>
      <c r="IP90">
        <v>0.0002256768223539976</v>
      </c>
      <c r="IQ90">
        <v>4.51151419958819E-06</v>
      </c>
      <c r="IR90">
        <v>-0</v>
      </c>
      <c r="IS90">
        <v>2097</v>
      </c>
      <c r="IT90">
        <v>1</v>
      </c>
      <c r="IU90">
        <v>27</v>
      </c>
      <c r="IV90">
        <v>62087.2</v>
      </c>
      <c r="IW90">
        <v>62087</v>
      </c>
      <c r="IX90">
        <v>1.09741</v>
      </c>
      <c r="IY90">
        <v>2.55859</v>
      </c>
      <c r="IZ90">
        <v>1.39893</v>
      </c>
      <c r="JA90">
        <v>2.34375</v>
      </c>
      <c r="JB90">
        <v>1.44897</v>
      </c>
      <c r="JC90">
        <v>2.37183</v>
      </c>
      <c r="JD90">
        <v>36.908</v>
      </c>
      <c r="JE90">
        <v>24.0963</v>
      </c>
      <c r="JF90">
        <v>18</v>
      </c>
      <c r="JG90">
        <v>488.916</v>
      </c>
      <c r="JH90">
        <v>439.031</v>
      </c>
      <c r="JI90">
        <v>25</v>
      </c>
      <c r="JJ90">
        <v>25.4495</v>
      </c>
      <c r="JK90">
        <v>30.0002</v>
      </c>
      <c r="JL90">
        <v>25.2754</v>
      </c>
      <c r="JM90">
        <v>25.3542</v>
      </c>
      <c r="JN90">
        <v>21.9844</v>
      </c>
      <c r="JO90">
        <v>35.6959</v>
      </c>
      <c r="JP90">
        <v>0</v>
      </c>
      <c r="JQ90">
        <v>25</v>
      </c>
      <c r="JR90">
        <v>420.242</v>
      </c>
      <c r="JS90">
        <v>16.9763</v>
      </c>
      <c r="JT90">
        <v>101.045</v>
      </c>
      <c r="JU90">
        <v>101.995</v>
      </c>
    </row>
    <row r="91" spans="1:281">
      <c r="A91">
        <v>75</v>
      </c>
      <c r="B91">
        <v>1658964358.6</v>
      </c>
      <c r="C91">
        <v>2241.5</v>
      </c>
      <c r="D91" t="s">
        <v>579</v>
      </c>
      <c r="E91" t="s">
        <v>580</v>
      </c>
      <c r="F91">
        <v>5</v>
      </c>
      <c r="G91" t="s">
        <v>415</v>
      </c>
      <c r="H91" t="s">
        <v>576</v>
      </c>
      <c r="I91">
        <v>1658964355.8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427.4894803061131</v>
      </c>
      <c r="AK91">
        <v>430.7697393939393</v>
      </c>
      <c r="AL91">
        <v>0.003922395237070895</v>
      </c>
      <c r="AM91">
        <v>65.00511796862419</v>
      </c>
      <c r="AN91">
        <f>(AP91 - AO91 + DI91*1E3/(8.314*(DK91+273.15)) * AR91/DH91 * AQ91) * DH91/(100*CV91) * 1000/(1000 - AP91)</f>
        <v>0</v>
      </c>
      <c r="AO91">
        <v>16.93250921163456</v>
      </c>
      <c r="AP91">
        <v>17.8147593939394</v>
      </c>
      <c r="AQ91">
        <v>0.0006555742776320842</v>
      </c>
      <c r="AR91">
        <v>81.3780201639143</v>
      </c>
      <c r="AS91">
        <v>1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417</v>
      </c>
      <c r="AY91" t="s">
        <v>417</v>
      </c>
      <c r="AZ91">
        <v>0</v>
      </c>
      <c r="BA91">
        <v>0</v>
      </c>
      <c r="BB91">
        <f>1-AZ91/BA91</f>
        <v>0</v>
      </c>
      <c r="BC91">
        <v>0</v>
      </c>
      <c r="BD91" t="s">
        <v>417</v>
      </c>
      <c r="BE91" t="s">
        <v>417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417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6</v>
      </c>
      <c r="CW91">
        <v>0.5</v>
      </c>
      <c r="CX91" t="s">
        <v>418</v>
      </c>
      <c r="CY91">
        <v>2</v>
      </c>
      <c r="CZ91" t="b">
        <v>1</v>
      </c>
      <c r="DA91">
        <v>1658964355.8</v>
      </c>
      <c r="DB91">
        <v>423.0816</v>
      </c>
      <c r="DC91">
        <v>420.2438000000001</v>
      </c>
      <c r="DD91">
        <v>17.80921</v>
      </c>
      <c r="DE91">
        <v>16.93297</v>
      </c>
      <c r="DF91">
        <v>420.4210999999999</v>
      </c>
      <c r="DG91">
        <v>17.61996</v>
      </c>
      <c r="DH91">
        <v>500.0805</v>
      </c>
      <c r="DI91">
        <v>90.12765</v>
      </c>
      <c r="DJ91">
        <v>0.09986970000000001</v>
      </c>
      <c r="DK91">
        <v>25.56157</v>
      </c>
      <c r="DL91">
        <v>24.68322</v>
      </c>
      <c r="DM91">
        <v>999.9</v>
      </c>
      <c r="DN91">
        <v>0</v>
      </c>
      <c r="DO91">
        <v>0</v>
      </c>
      <c r="DP91">
        <v>9995.370999999999</v>
      </c>
      <c r="DQ91">
        <v>0</v>
      </c>
      <c r="DR91">
        <v>0.6178376</v>
      </c>
      <c r="DS91">
        <v>2.837849</v>
      </c>
      <c r="DT91">
        <v>430.7529000000001</v>
      </c>
      <c r="DU91">
        <v>427.4822</v>
      </c>
      <c r="DV91">
        <v>0.8762528999999999</v>
      </c>
      <c r="DW91">
        <v>420.2438000000001</v>
      </c>
      <c r="DX91">
        <v>16.93297</v>
      </c>
      <c r="DY91">
        <v>1.605101</v>
      </c>
      <c r="DZ91">
        <v>1.526129</v>
      </c>
      <c r="EA91">
        <v>14.00788</v>
      </c>
      <c r="EB91">
        <v>13.23247</v>
      </c>
      <c r="EC91">
        <v>0.0100011</v>
      </c>
      <c r="ED91">
        <v>0</v>
      </c>
      <c r="EE91">
        <v>0</v>
      </c>
      <c r="EF91">
        <v>0</v>
      </c>
      <c r="EG91">
        <v>1005.895</v>
      </c>
      <c r="EH91">
        <v>0.0100011</v>
      </c>
      <c r="EI91">
        <v>-7.065</v>
      </c>
      <c r="EJ91">
        <v>-1.695</v>
      </c>
      <c r="EK91">
        <v>34.9623</v>
      </c>
      <c r="EL91">
        <v>38.2748</v>
      </c>
      <c r="EM91">
        <v>36.0309</v>
      </c>
      <c r="EN91">
        <v>37.5811</v>
      </c>
      <c r="EO91">
        <v>36.506</v>
      </c>
      <c r="EP91">
        <v>0</v>
      </c>
      <c r="EQ91">
        <v>0</v>
      </c>
      <c r="ER91">
        <v>0</v>
      </c>
      <c r="ES91">
        <v>1658964358.5</v>
      </c>
      <c r="ET91">
        <v>0</v>
      </c>
      <c r="EU91">
        <v>1004.634</v>
      </c>
      <c r="EV91">
        <v>19.61538453799824</v>
      </c>
      <c r="EW91">
        <v>-4.449999977533605</v>
      </c>
      <c r="EX91">
        <v>-6.7</v>
      </c>
      <c r="EY91">
        <v>15</v>
      </c>
      <c r="EZ91">
        <v>0</v>
      </c>
      <c r="FA91" t="s">
        <v>419</v>
      </c>
      <c r="FB91">
        <v>1655239120</v>
      </c>
      <c r="FC91">
        <v>1655239135</v>
      </c>
      <c r="FD91">
        <v>0</v>
      </c>
      <c r="FE91">
        <v>-0.075</v>
      </c>
      <c r="FF91">
        <v>-0.027</v>
      </c>
      <c r="FG91">
        <v>1.986</v>
      </c>
      <c r="FH91">
        <v>0.139</v>
      </c>
      <c r="FI91">
        <v>420</v>
      </c>
      <c r="FJ91">
        <v>22</v>
      </c>
      <c r="FK91">
        <v>0.12</v>
      </c>
      <c r="FL91">
        <v>0.02</v>
      </c>
      <c r="FM91">
        <v>2.876021</v>
      </c>
      <c r="FN91">
        <v>-0.1385524953095767</v>
      </c>
      <c r="FO91">
        <v>0.03405671951318859</v>
      </c>
      <c r="FP91">
        <v>1</v>
      </c>
      <c r="FQ91">
        <v>1003.582352941177</v>
      </c>
      <c r="FR91">
        <v>19.16730325236696</v>
      </c>
      <c r="FS91">
        <v>4.632999954814893</v>
      </c>
      <c r="FT91">
        <v>0</v>
      </c>
      <c r="FU91">
        <v>0.872894925</v>
      </c>
      <c r="FV91">
        <v>-0.05654225515947603</v>
      </c>
      <c r="FW91">
        <v>0.01587430627206667</v>
      </c>
      <c r="FX91">
        <v>1</v>
      </c>
      <c r="FY91">
        <v>2</v>
      </c>
      <c r="FZ91">
        <v>3</v>
      </c>
      <c r="GA91" t="s">
        <v>420</v>
      </c>
      <c r="GB91">
        <v>2.98101</v>
      </c>
      <c r="GC91">
        <v>2.72849</v>
      </c>
      <c r="GD91">
        <v>0.0862197</v>
      </c>
      <c r="GE91">
        <v>0.08663609999999999</v>
      </c>
      <c r="GF91">
        <v>0.0870228</v>
      </c>
      <c r="GG91">
        <v>0.0845868</v>
      </c>
      <c r="GH91">
        <v>27451.9</v>
      </c>
      <c r="GI91">
        <v>27021.1</v>
      </c>
      <c r="GJ91">
        <v>30566.6</v>
      </c>
      <c r="GK91">
        <v>29825</v>
      </c>
      <c r="GL91">
        <v>38509.8</v>
      </c>
      <c r="GM91">
        <v>35953.3</v>
      </c>
      <c r="GN91">
        <v>46753.8</v>
      </c>
      <c r="GO91">
        <v>44358</v>
      </c>
      <c r="GP91">
        <v>1.88775</v>
      </c>
      <c r="GQ91">
        <v>1.85365</v>
      </c>
      <c r="GR91">
        <v>0.0314415</v>
      </c>
      <c r="GS91">
        <v>0</v>
      </c>
      <c r="GT91">
        <v>24.1655</v>
      </c>
      <c r="GU91">
        <v>999.9</v>
      </c>
      <c r="GV91">
        <v>46.9</v>
      </c>
      <c r="GW91">
        <v>31.7</v>
      </c>
      <c r="GX91">
        <v>24.4324</v>
      </c>
      <c r="GY91">
        <v>63.201</v>
      </c>
      <c r="GZ91">
        <v>24.7837</v>
      </c>
      <c r="HA91">
        <v>1</v>
      </c>
      <c r="HB91">
        <v>-0.121509</v>
      </c>
      <c r="HC91">
        <v>-0.312072</v>
      </c>
      <c r="HD91">
        <v>20.2131</v>
      </c>
      <c r="HE91">
        <v>5.23691</v>
      </c>
      <c r="HF91">
        <v>11.968</v>
      </c>
      <c r="HG91">
        <v>4.97215</v>
      </c>
      <c r="HH91">
        <v>3.29055</v>
      </c>
      <c r="HI91">
        <v>9008</v>
      </c>
      <c r="HJ91">
        <v>9999</v>
      </c>
      <c r="HK91">
        <v>9999</v>
      </c>
      <c r="HL91">
        <v>292.4</v>
      </c>
      <c r="HM91">
        <v>4.97291</v>
      </c>
      <c r="HN91">
        <v>1.8773</v>
      </c>
      <c r="HO91">
        <v>1.87546</v>
      </c>
      <c r="HP91">
        <v>1.8782</v>
      </c>
      <c r="HQ91">
        <v>1.87499</v>
      </c>
      <c r="HR91">
        <v>1.87852</v>
      </c>
      <c r="HS91">
        <v>1.87562</v>
      </c>
      <c r="HT91">
        <v>1.8768</v>
      </c>
      <c r="HU91">
        <v>0</v>
      </c>
      <c r="HV91">
        <v>0</v>
      </c>
      <c r="HW91">
        <v>0</v>
      </c>
      <c r="HX91">
        <v>0</v>
      </c>
      <c r="HY91" t="s">
        <v>421</v>
      </c>
      <c r="HZ91" t="s">
        <v>422</v>
      </c>
      <c r="IA91" t="s">
        <v>423</v>
      </c>
      <c r="IB91" t="s">
        <v>423</v>
      </c>
      <c r="IC91" t="s">
        <v>423</v>
      </c>
      <c r="ID91" t="s">
        <v>423</v>
      </c>
      <c r="IE91">
        <v>0</v>
      </c>
      <c r="IF91">
        <v>100</v>
      </c>
      <c r="IG91">
        <v>100</v>
      </c>
      <c r="IH91">
        <v>2.66</v>
      </c>
      <c r="II91">
        <v>0.1893</v>
      </c>
      <c r="IJ91">
        <v>1.541952822118649</v>
      </c>
      <c r="IK91">
        <v>0.003202726084708442</v>
      </c>
      <c r="IL91">
        <v>-1.448271390364826E-06</v>
      </c>
      <c r="IM91">
        <v>3.765748828769889E-10</v>
      </c>
      <c r="IN91">
        <v>-0.02072656761999695</v>
      </c>
      <c r="IO91">
        <v>0.006539777670035186</v>
      </c>
      <c r="IP91">
        <v>0.0002256768223539976</v>
      </c>
      <c r="IQ91">
        <v>4.51151419958819E-06</v>
      </c>
      <c r="IR91">
        <v>-0</v>
      </c>
      <c r="IS91">
        <v>2097</v>
      </c>
      <c r="IT91">
        <v>1</v>
      </c>
      <c r="IU91">
        <v>27</v>
      </c>
      <c r="IV91">
        <v>62087.3</v>
      </c>
      <c r="IW91">
        <v>62087.1</v>
      </c>
      <c r="IX91">
        <v>1.09619</v>
      </c>
      <c r="IY91">
        <v>2.54883</v>
      </c>
      <c r="IZ91">
        <v>1.39893</v>
      </c>
      <c r="JA91">
        <v>2.34375</v>
      </c>
      <c r="JB91">
        <v>1.44897</v>
      </c>
      <c r="JC91">
        <v>2.48291</v>
      </c>
      <c r="JD91">
        <v>36.8842</v>
      </c>
      <c r="JE91">
        <v>24.105</v>
      </c>
      <c r="JF91">
        <v>18</v>
      </c>
      <c r="JG91">
        <v>489.06</v>
      </c>
      <c r="JH91">
        <v>439.002</v>
      </c>
      <c r="JI91">
        <v>25.0001</v>
      </c>
      <c r="JJ91">
        <v>25.4495</v>
      </c>
      <c r="JK91">
        <v>30.0003</v>
      </c>
      <c r="JL91">
        <v>25.2765</v>
      </c>
      <c r="JM91">
        <v>25.3563</v>
      </c>
      <c r="JN91">
        <v>21.9853</v>
      </c>
      <c r="JO91">
        <v>35.6959</v>
      </c>
      <c r="JP91">
        <v>0</v>
      </c>
      <c r="JQ91">
        <v>25</v>
      </c>
      <c r="JR91">
        <v>420.242</v>
      </c>
      <c r="JS91">
        <v>16.9771</v>
      </c>
      <c r="JT91">
        <v>101.044</v>
      </c>
      <c r="JU91">
        <v>101.994</v>
      </c>
    </row>
    <row r="92" spans="1:281">
      <c r="A92">
        <v>76</v>
      </c>
      <c r="B92">
        <v>1658964363.6</v>
      </c>
      <c r="C92">
        <v>2246.5</v>
      </c>
      <c r="D92" t="s">
        <v>581</v>
      </c>
      <c r="E92" t="s">
        <v>582</v>
      </c>
      <c r="F92">
        <v>5</v>
      </c>
      <c r="G92" t="s">
        <v>415</v>
      </c>
      <c r="H92" t="s">
        <v>576</v>
      </c>
      <c r="I92">
        <v>1658964361.1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427.4645722460304</v>
      </c>
      <c r="AK92">
        <v>430.7138181818182</v>
      </c>
      <c r="AL92">
        <v>-0.0004848049871558684</v>
      </c>
      <c r="AM92">
        <v>65.00511796862419</v>
      </c>
      <c r="AN92">
        <f>(AP92 - AO92 + DI92*1E3/(8.314*(DK92+273.15)) * AR92/DH92 * AQ92) * DH92/(100*CV92) * 1000/(1000 - AP92)</f>
        <v>0</v>
      </c>
      <c r="AO92">
        <v>16.9344946868804</v>
      </c>
      <c r="AP92">
        <v>17.82056787878787</v>
      </c>
      <c r="AQ92">
        <v>0.0001638152442518039</v>
      </c>
      <c r="AR92">
        <v>81.3780201639143</v>
      </c>
      <c r="AS92">
        <v>1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417</v>
      </c>
      <c r="AY92" t="s">
        <v>417</v>
      </c>
      <c r="AZ92">
        <v>0</v>
      </c>
      <c r="BA92">
        <v>0</v>
      </c>
      <c r="BB92">
        <f>1-AZ92/BA92</f>
        <v>0</v>
      </c>
      <c r="BC92">
        <v>0</v>
      </c>
      <c r="BD92" t="s">
        <v>417</v>
      </c>
      <c r="BE92" t="s">
        <v>417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417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6</v>
      </c>
      <c r="CW92">
        <v>0.5</v>
      </c>
      <c r="CX92" t="s">
        <v>418</v>
      </c>
      <c r="CY92">
        <v>2</v>
      </c>
      <c r="CZ92" t="b">
        <v>1</v>
      </c>
      <c r="DA92">
        <v>1658964361.1</v>
      </c>
      <c r="DB92">
        <v>423.0382222222222</v>
      </c>
      <c r="DC92">
        <v>420.2394444444444</v>
      </c>
      <c r="DD92">
        <v>17.81798888888889</v>
      </c>
      <c r="DE92">
        <v>16.93407777777778</v>
      </c>
      <c r="DF92">
        <v>420.3777777777778</v>
      </c>
      <c r="DG92">
        <v>17.62857777777778</v>
      </c>
      <c r="DH92">
        <v>500.1308888888889</v>
      </c>
      <c r="DI92">
        <v>90.12752222222224</v>
      </c>
      <c r="DJ92">
        <v>0.1001641111111111</v>
      </c>
      <c r="DK92">
        <v>25.5595</v>
      </c>
      <c r="DL92">
        <v>24.67802222222222</v>
      </c>
      <c r="DM92">
        <v>999.9000000000001</v>
      </c>
      <c r="DN92">
        <v>0</v>
      </c>
      <c r="DO92">
        <v>0</v>
      </c>
      <c r="DP92">
        <v>9995.48111111111</v>
      </c>
      <c r="DQ92">
        <v>0</v>
      </c>
      <c r="DR92">
        <v>0.6179907777777778</v>
      </c>
      <c r="DS92">
        <v>2.79869</v>
      </c>
      <c r="DT92">
        <v>430.7126666666667</v>
      </c>
      <c r="DU92">
        <v>427.4785555555555</v>
      </c>
      <c r="DV92">
        <v>0.8839008888888888</v>
      </c>
      <c r="DW92">
        <v>420.2394444444444</v>
      </c>
      <c r="DX92">
        <v>16.93407777777778</v>
      </c>
      <c r="DY92">
        <v>1.60589</v>
      </c>
      <c r="DZ92">
        <v>1.526226666666667</v>
      </c>
      <c r="EA92">
        <v>14.01544444444444</v>
      </c>
      <c r="EB92">
        <v>13.23346666666667</v>
      </c>
      <c r="EC92">
        <v>0.0100011</v>
      </c>
      <c r="ED92">
        <v>0</v>
      </c>
      <c r="EE92">
        <v>0</v>
      </c>
      <c r="EF92">
        <v>0</v>
      </c>
      <c r="EG92">
        <v>1003.955555555556</v>
      </c>
      <c r="EH92">
        <v>0.0100011</v>
      </c>
      <c r="EI92">
        <v>-5.355555555555556</v>
      </c>
      <c r="EJ92">
        <v>-1.65</v>
      </c>
      <c r="EK92">
        <v>34.93733333333333</v>
      </c>
      <c r="EL92">
        <v>38.15944444444445</v>
      </c>
      <c r="EM92">
        <v>35.97888888888888</v>
      </c>
      <c r="EN92">
        <v>37.47888888888889</v>
      </c>
      <c r="EO92">
        <v>36.43733333333333</v>
      </c>
      <c r="EP92">
        <v>0</v>
      </c>
      <c r="EQ92">
        <v>0</v>
      </c>
      <c r="ER92">
        <v>0</v>
      </c>
      <c r="ES92">
        <v>1658964363.9</v>
      </c>
      <c r="ET92">
        <v>0</v>
      </c>
      <c r="EU92">
        <v>1004.938461538462</v>
      </c>
      <c r="EV92">
        <v>1.931623846978071</v>
      </c>
      <c r="EW92">
        <v>23.80000004537424</v>
      </c>
      <c r="EX92">
        <v>-6.775</v>
      </c>
      <c r="EY92">
        <v>15</v>
      </c>
      <c r="EZ92">
        <v>0</v>
      </c>
      <c r="FA92" t="s">
        <v>419</v>
      </c>
      <c r="FB92">
        <v>1655239120</v>
      </c>
      <c r="FC92">
        <v>1655239135</v>
      </c>
      <c r="FD92">
        <v>0</v>
      </c>
      <c r="FE92">
        <v>-0.075</v>
      </c>
      <c r="FF92">
        <v>-0.027</v>
      </c>
      <c r="FG92">
        <v>1.986</v>
      </c>
      <c r="FH92">
        <v>0.139</v>
      </c>
      <c r="FI92">
        <v>420</v>
      </c>
      <c r="FJ92">
        <v>22</v>
      </c>
      <c r="FK92">
        <v>0.12</v>
      </c>
      <c r="FL92">
        <v>0.02</v>
      </c>
      <c r="FM92">
        <v>2.861656829268293</v>
      </c>
      <c r="FN92">
        <v>-0.3580417421602784</v>
      </c>
      <c r="FO92">
        <v>0.04468491939853734</v>
      </c>
      <c r="FP92">
        <v>1</v>
      </c>
      <c r="FQ92">
        <v>1004.461764705882</v>
      </c>
      <c r="FR92">
        <v>11.99083271428615</v>
      </c>
      <c r="FS92">
        <v>4.99461561294833</v>
      </c>
      <c r="FT92">
        <v>0</v>
      </c>
      <c r="FU92">
        <v>0.8703385609756098</v>
      </c>
      <c r="FV92">
        <v>0.08109102439024449</v>
      </c>
      <c r="FW92">
        <v>0.01201453488447158</v>
      </c>
      <c r="FX92">
        <v>1</v>
      </c>
      <c r="FY92">
        <v>2</v>
      </c>
      <c r="FZ92">
        <v>3</v>
      </c>
      <c r="GA92" t="s">
        <v>420</v>
      </c>
      <c r="GB92">
        <v>2.98081</v>
      </c>
      <c r="GC92">
        <v>2.72822</v>
      </c>
      <c r="GD92">
        <v>0.0862111</v>
      </c>
      <c r="GE92">
        <v>0.0866463</v>
      </c>
      <c r="GF92">
        <v>0.08704099999999999</v>
      </c>
      <c r="GG92">
        <v>0.08458010000000001</v>
      </c>
      <c r="GH92">
        <v>27452.8</v>
      </c>
      <c r="GI92">
        <v>27020.8</v>
      </c>
      <c r="GJ92">
        <v>30567.4</v>
      </c>
      <c r="GK92">
        <v>29824.9</v>
      </c>
      <c r="GL92">
        <v>38510</v>
      </c>
      <c r="GM92">
        <v>35953.3</v>
      </c>
      <c r="GN92">
        <v>46755</v>
      </c>
      <c r="GO92">
        <v>44357.7</v>
      </c>
      <c r="GP92">
        <v>1.88752</v>
      </c>
      <c r="GQ92">
        <v>1.85368</v>
      </c>
      <c r="GR92">
        <v>0.0313669</v>
      </c>
      <c r="GS92">
        <v>0</v>
      </c>
      <c r="GT92">
        <v>24.1675</v>
      </c>
      <c r="GU92">
        <v>999.9</v>
      </c>
      <c r="GV92">
        <v>46.9</v>
      </c>
      <c r="GW92">
        <v>31.7</v>
      </c>
      <c r="GX92">
        <v>24.4293</v>
      </c>
      <c r="GY92">
        <v>63.091</v>
      </c>
      <c r="GZ92">
        <v>24.8918</v>
      </c>
      <c r="HA92">
        <v>1</v>
      </c>
      <c r="HB92">
        <v>-0.121242</v>
      </c>
      <c r="HC92">
        <v>-0.312255</v>
      </c>
      <c r="HD92">
        <v>20.2136</v>
      </c>
      <c r="HE92">
        <v>5.2396</v>
      </c>
      <c r="HF92">
        <v>11.968</v>
      </c>
      <c r="HG92">
        <v>4.97295</v>
      </c>
      <c r="HH92">
        <v>3.291</v>
      </c>
      <c r="HI92">
        <v>9008.200000000001</v>
      </c>
      <c r="HJ92">
        <v>9999</v>
      </c>
      <c r="HK92">
        <v>9999</v>
      </c>
      <c r="HL92">
        <v>292.4</v>
      </c>
      <c r="HM92">
        <v>4.97291</v>
      </c>
      <c r="HN92">
        <v>1.87729</v>
      </c>
      <c r="HO92">
        <v>1.87546</v>
      </c>
      <c r="HP92">
        <v>1.8782</v>
      </c>
      <c r="HQ92">
        <v>1.87499</v>
      </c>
      <c r="HR92">
        <v>1.87851</v>
      </c>
      <c r="HS92">
        <v>1.87561</v>
      </c>
      <c r="HT92">
        <v>1.87679</v>
      </c>
      <c r="HU92">
        <v>0</v>
      </c>
      <c r="HV92">
        <v>0</v>
      </c>
      <c r="HW92">
        <v>0</v>
      </c>
      <c r="HX92">
        <v>0</v>
      </c>
      <c r="HY92" t="s">
        <v>421</v>
      </c>
      <c r="HZ92" t="s">
        <v>422</v>
      </c>
      <c r="IA92" t="s">
        <v>423</v>
      </c>
      <c r="IB92" t="s">
        <v>423</v>
      </c>
      <c r="IC92" t="s">
        <v>423</v>
      </c>
      <c r="ID92" t="s">
        <v>423</v>
      </c>
      <c r="IE92">
        <v>0</v>
      </c>
      <c r="IF92">
        <v>100</v>
      </c>
      <c r="IG92">
        <v>100</v>
      </c>
      <c r="IH92">
        <v>2.661</v>
      </c>
      <c r="II92">
        <v>0.1894</v>
      </c>
      <c r="IJ92">
        <v>1.541952822118649</v>
      </c>
      <c r="IK92">
        <v>0.003202726084708442</v>
      </c>
      <c r="IL92">
        <v>-1.448271390364826E-06</v>
      </c>
      <c r="IM92">
        <v>3.765748828769889E-10</v>
      </c>
      <c r="IN92">
        <v>-0.02072656761999695</v>
      </c>
      <c r="IO92">
        <v>0.006539777670035186</v>
      </c>
      <c r="IP92">
        <v>0.0002256768223539976</v>
      </c>
      <c r="IQ92">
        <v>4.51151419958819E-06</v>
      </c>
      <c r="IR92">
        <v>-0</v>
      </c>
      <c r="IS92">
        <v>2097</v>
      </c>
      <c r="IT92">
        <v>1</v>
      </c>
      <c r="IU92">
        <v>27</v>
      </c>
      <c r="IV92">
        <v>62087.4</v>
      </c>
      <c r="IW92">
        <v>62087.1</v>
      </c>
      <c r="IX92">
        <v>1.09619</v>
      </c>
      <c r="IY92">
        <v>2.53662</v>
      </c>
      <c r="IZ92">
        <v>1.39893</v>
      </c>
      <c r="JA92">
        <v>2.34375</v>
      </c>
      <c r="JB92">
        <v>1.44897</v>
      </c>
      <c r="JC92">
        <v>2.43286</v>
      </c>
      <c r="JD92">
        <v>36.8842</v>
      </c>
      <c r="JE92">
        <v>24.105</v>
      </c>
      <c r="JF92">
        <v>18</v>
      </c>
      <c r="JG92">
        <v>488.949</v>
      </c>
      <c r="JH92">
        <v>439.017</v>
      </c>
      <c r="JI92">
        <v>25</v>
      </c>
      <c r="JJ92">
        <v>25.4516</v>
      </c>
      <c r="JK92">
        <v>30.0002</v>
      </c>
      <c r="JL92">
        <v>25.2781</v>
      </c>
      <c r="JM92">
        <v>25.3563</v>
      </c>
      <c r="JN92">
        <v>21.9831</v>
      </c>
      <c r="JO92">
        <v>35.6959</v>
      </c>
      <c r="JP92">
        <v>0</v>
      </c>
      <c r="JQ92">
        <v>25</v>
      </c>
      <c r="JR92">
        <v>420.242</v>
      </c>
      <c r="JS92">
        <v>16.9792</v>
      </c>
      <c r="JT92">
        <v>101.046</v>
      </c>
      <c r="JU92">
        <v>101.994</v>
      </c>
    </row>
    <row r="93" spans="1:281">
      <c r="A93">
        <v>77</v>
      </c>
      <c r="B93">
        <v>1658964368.6</v>
      </c>
      <c r="C93">
        <v>2251.5</v>
      </c>
      <c r="D93" t="s">
        <v>583</v>
      </c>
      <c r="E93" t="s">
        <v>584</v>
      </c>
      <c r="F93">
        <v>5</v>
      </c>
      <c r="G93" t="s">
        <v>415</v>
      </c>
      <c r="H93" t="s">
        <v>576</v>
      </c>
      <c r="I93">
        <v>1658964365.8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427.5043453300966</v>
      </c>
      <c r="AK93">
        <v>430.7377939393939</v>
      </c>
      <c r="AL93">
        <v>0.001294025827086978</v>
      </c>
      <c r="AM93">
        <v>65.00511796862419</v>
      </c>
      <c r="AN93">
        <f>(AP93 - AO93 + DI93*1E3/(8.314*(DK93+273.15)) * AR93/DH93 * AQ93) * DH93/(100*CV93) * 1000/(1000 - AP93)</f>
        <v>0</v>
      </c>
      <c r="AO93">
        <v>16.93440984369305</v>
      </c>
      <c r="AP93">
        <v>17.82105090909091</v>
      </c>
      <c r="AQ93">
        <v>-7.995033310762091E-05</v>
      </c>
      <c r="AR93">
        <v>81.3780201639143</v>
      </c>
      <c r="AS93">
        <v>1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417</v>
      </c>
      <c r="AY93" t="s">
        <v>417</v>
      </c>
      <c r="AZ93">
        <v>0</v>
      </c>
      <c r="BA93">
        <v>0</v>
      </c>
      <c r="BB93">
        <f>1-AZ93/BA93</f>
        <v>0</v>
      </c>
      <c r="BC93">
        <v>0</v>
      </c>
      <c r="BD93" t="s">
        <v>417</v>
      </c>
      <c r="BE93" t="s">
        <v>417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417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6</v>
      </c>
      <c r="CW93">
        <v>0.5</v>
      </c>
      <c r="CX93" t="s">
        <v>418</v>
      </c>
      <c r="CY93">
        <v>2</v>
      </c>
      <c r="CZ93" t="b">
        <v>1</v>
      </c>
      <c r="DA93">
        <v>1658964365.8</v>
      </c>
      <c r="DB93">
        <v>423.0485</v>
      </c>
      <c r="DC93">
        <v>420.2727</v>
      </c>
      <c r="DD93">
        <v>17.82094</v>
      </c>
      <c r="DE93">
        <v>16.93426</v>
      </c>
      <c r="DF93">
        <v>420.3881</v>
      </c>
      <c r="DG93">
        <v>17.63146</v>
      </c>
      <c r="DH93">
        <v>500.0332</v>
      </c>
      <c r="DI93">
        <v>90.12669000000002</v>
      </c>
      <c r="DJ93">
        <v>0.10000029</v>
      </c>
      <c r="DK93">
        <v>25.55945</v>
      </c>
      <c r="DL93">
        <v>24.68532</v>
      </c>
      <c r="DM93">
        <v>999.9</v>
      </c>
      <c r="DN93">
        <v>0</v>
      </c>
      <c r="DO93">
        <v>0</v>
      </c>
      <c r="DP93">
        <v>9987</v>
      </c>
      <c r="DQ93">
        <v>0</v>
      </c>
      <c r="DR93">
        <v>0.6222508</v>
      </c>
      <c r="DS93">
        <v>2.775708</v>
      </c>
      <c r="DT93">
        <v>430.7244000000001</v>
      </c>
      <c r="DU93">
        <v>427.5125</v>
      </c>
      <c r="DV93">
        <v>0.8866655</v>
      </c>
      <c r="DW93">
        <v>420.2727</v>
      </c>
      <c r="DX93">
        <v>16.93426</v>
      </c>
      <c r="DY93">
        <v>1.606139</v>
      </c>
      <c r="DZ93">
        <v>1.526229</v>
      </c>
      <c r="EA93">
        <v>14.01786</v>
      </c>
      <c r="EB93">
        <v>13.23349</v>
      </c>
      <c r="EC93">
        <v>0.0100011</v>
      </c>
      <c r="ED93">
        <v>0</v>
      </c>
      <c r="EE93">
        <v>0</v>
      </c>
      <c r="EF93">
        <v>0</v>
      </c>
      <c r="EG93">
        <v>1005.5</v>
      </c>
      <c r="EH93">
        <v>0.0100011</v>
      </c>
      <c r="EI93">
        <v>-5.425</v>
      </c>
      <c r="EJ93">
        <v>-1.16</v>
      </c>
      <c r="EK93">
        <v>34.7873</v>
      </c>
      <c r="EL93">
        <v>38.0998</v>
      </c>
      <c r="EM93">
        <v>35.8935</v>
      </c>
      <c r="EN93">
        <v>37.3747</v>
      </c>
      <c r="EO93">
        <v>36.3623</v>
      </c>
      <c r="EP93">
        <v>0</v>
      </c>
      <c r="EQ93">
        <v>0</v>
      </c>
      <c r="ER93">
        <v>0</v>
      </c>
      <c r="ES93">
        <v>1658964368.7</v>
      </c>
      <c r="ET93">
        <v>0</v>
      </c>
      <c r="EU93">
        <v>1005.734615384615</v>
      </c>
      <c r="EV93">
        <v>9.487179503411101</v>
      </c>
      <c r="EW93">
        <v>1.952136652566042</v>
      </c>
      <c r="EX93">
        <v>-5.738461538461538</v>
      </c>
      <c r="EY93">
        <v>15</v>
      </c>
      <c r="EZ93">
        <v>0</v>
      </c>
      <c r="FA93" t="s">
        <v>419</v>
      </c>
      <c r="FB93">
        <v>1655239120</v>
      </c>
      <c r="FC93">
        <v>1655239135</v>
      </c>
      <c r="FD93">
        <v>0</v>
      </c>
      <c r="FE93">
        <v>-0.075</v>
      </c>
      <c r="FF93">
        <v>-0.027</v>
      </c>
      <c r="FG93">
        <v>1.986</v>
      </c>
      <c r="FH93">
        <v>0.139</v>
      </c>
      <c r="FI93">
        <v>420</v>
      </c>
      <c r="FJ93">
        <v>22</v>
      </c>
      <c r="FK93">
        <v>0.12</v>
      </c>
      <c r="FL93">
        <v>0.02</v>
      </c>
      <c r="FM93">
        <v>2.82877425</v>
      </c>
      <c r="FN93">
        <v>-0.4901575609756116</v>
      </c>
      <c r="FO93">
        <v>0.05419977877664722</v>
      </c>
      <c r="FP93">
        <v>1</v>
      </c>
      <c r="FQ93">
        <v>1005.257352941176</v>
      </c>
      <c r="FR93">
        <v>3.741023627478321</v>
      </c>
      <c r="FS93">
        <v>4.67998134034963</v>
      </c>
      <c r="FT93">
        <v>0</v>
      </c>
      <c r="FU93">
        <v>0.8776888249999999</v>
      </c>
      <c r="FV93">
        <v>0.09101024015009303</v>
      </c>
      <c r="FW93">
        <v>0.009330091901711102</v>
      </c>
      <c r="FX93">
        <v>1</v>
      </c>
      <c r="FY93">
        <v>2</v>
      </c>
      <c r="FZ93">
        <v>3</v>
      </c>
      <c r="GA93" t="s">
        <v>420</v>
      </c>
      <c r="GB93">
        <v>2.98072</v>
      </c>
      <c r="GC93">
        <v>2.72842</v>
      </c>
      <c r="GD93">
        <v>0.08621280000000001</v>
      </c>
      <c r="GE93">
        <v>0.0866378</v>
      </c>
      <c r="GF93">
        <v>0.0870433</v>
      </c>
      <c r="GG93">
        <v>0.0845848</v>
      </c>
      <c r="GH93">
        <v>27452.5</v>
      </c>
      <c r="GI93">
        <v>27021.3</v>
      </c>
      <c r="GJ93">
        <v>30567.1</v>
      </c>
      <c r="GK93">
        <v>29825.2</v>
      </c>
      <c r="GL93">
        <v>38509.4</v>
      </c>
      <c r="GM93">
        <v>35953.6</v>
      </c>
      <c r="GN93">
        <v>46754.3</v>
      </c>
      <c r="GO93">
        <v>44358.2</v>
      </c>
      <c r="GP93">
        <v>1.88752</v>
      </c>
      <c r="GQ93">
        <v>1.85368</v>
      </c>
      <c r="GR93">
        <v>0.0309944</v>
      </c>
      <c r="GS93">
        <v>0</v>
      </c>
      <c r="GT93">
        <v>24.17</v>
      </c>
      <c r="GU93">
        <v>999.9</v>
      </c>
      <c r="GV93">
        <v>46.9</v>
      </c>
      <c r="GW93">
        <v>31.7</v>
      </c>
      <c r="GX93">
        <v>24.4295</v>
      </c>
      <c r="GY93">
        <v>63.161</v>
      </c>
      <c r="GZ93">
        <v>25.3966</v>
      </c>
      <c r="HA93">
        <v>1</v>
      </c>
      <c r="HB93">
        <v>-0.121204</v>
      </c>
      <c r="HC93">
        <v>-0.311332</v>
      </c>
      <c r="HD93">
        <v>20.2136</v>
      </c>
      <c r="HE93">
        <v>5.24005</v>
      </c>
      <c r="HF93">
        <v>11.968</v>
      </c>
      <c r="HG93">
        <v>4.9731</v>
      </c>
      <c r="HH93">
        <v>3.291</v>
      </c>
      <c r="HI93">
        <v>9008.200000000001</v>
      </c>
      <c r="HJ93">
        <v>9999</v>
      </c>
      <c r="HK93">
        <v>9999</v>
      </c>
      <c r="HL93">
        <v>292.4</v>
      </c>
      <c r="HM93">
        <v>4.9729</v>
      </c>
      <c r="HN93">
        <v>1.87729</v>
      </c>
      <c r="HO93">
        <v>1.87545</v>
      </c>
      <c r="HP93">
        <v>1.8782</v>
      </c>
      <c r="HQ93">
        <v>1.875</v>
      </c>
      <c r="HR93">
        <v>1.87852</v>
      </c>
      <c r="HS93">
        <v>1.87561</v>
      </c>
      <c r="HT93">
        <v>1.87679</v>
      </c>
      <c r="HU93">
        <v>0</v>
      </c>
      <c r="HV93">
        <v>0</v>
      </c>
      <c r="HW93">
        <v>0</v>
      </c>
      <c r="HX93">
        <v>0</v>
      </c>
      <c r="HY93" t="s">
        <v>421</v>
      </c>
      <c r="HZ93" t="s">
        <v>422</v>
      </c>
      <c r="IA93" t="s">
        <v>423</v>
      </c>
      <c r="IB93" t="s">
        <v>423</v>
      </c>
      <c r="IC93" t="s">
        <v>423</v>
      </c>
      <c r="ID93" t="s">
        <v>423</v>
      </c>
      <c r="IE93">
        <v>0</v>
      </c>
      <c r="IF93">
        <v>100</v>
      </c>
      <c r="IG93">
        <v>100</v>
      </c>
      <c r="IH93">
        <v>2.661</v>
      </c>
      <c r="II93">
        <v>0.1895</v>
      </c>
      <c r="IJ93">
        <v>1.541952822118649</v>
      </c>
      <c r="IK93">
        <v>0.003202726084708442</v>
      </c>
      <c r="IL93">
        <v>-1.448271390364826E-06</v>
      </c>
      <c r="IM93">
        <v>3.765748828769889E-10</v>
      </c>
      <c r="IN93">
        <v>-0.02072656761999695</v>
      </c>
      <c r="IO93">
        <v>0.006539777670035186</v>
      </c>
      <c r="IP93">
        <v>0.0002256768223539976</v>
      </c>
      <c r="IQ93">
        <v>4.51151419958819E-06</v>
      </c>
      <c r="IR93">
        <v>-0</v>
      </c>
      <c r="IS93">
        <v>2097</v>
      </c>
      <c r="IT93">
        <v>1</v>
      </c>
      <c r="IU93">
        <v>27</v>
      </c>
      <c r="IV93">
        <v>62087.5</v>
      </c>
      <c r="IW93">
        <v>62087.2</v>
      </c>
      <c r="IX93">
        <v>1.09619</v>
      </c>
      <c r="IY93">
        <v>2.55859</v>
      </c>
      <c r="IZ93">
        <v>1.39893</v>
      </c>
      <c r="JA93">
        <v>2.34375</v>
      </c>
      <c r="JB93">
        <v>1.44897</v>
      </c>
      <c r="JC93">
        <v>2.35596</v>
      </c>
      <c r="JD93">
        <v>36.908</v>
      </c>
      <c r="JE93">
        <v>24.0963</v>
      </c>
      <c r="JF93">
        <v>18</v>
      </c>
      <c r="JG93">
        <v>488.953</v>
      </c>
      <c r="JH93">
        <v>439.034</v>
      </c>
      <c r="JI93">
        <v>25.0001</v>
      </c>
      <c r="JJ93">
        <v>25.4522</v>
      </c>
      <c r="JK93">
        <v>30.0001</v>
      </c>
      <c r="JL93">
        <v>25.2786</v>
      </c>
      <c r="JM93">
        <v>25.3584</v>
      </c>
      <c r="JN93">
        <v>21.9825</v>
      </c>
      <c r="JO93">
        <v>35.6959</v>
      </c>
      <c r="JP93">
        <v>0</v>
      </c>
      <c r="JQ93">
        <v>25</v>
      </c>
      <c r="JR93">
        <v>420.242</v>
      </c>
      <c r="JS93">
        <v>16.9809</v>
      </c>
      <c r="JT93">
        <v>101.045</v>
      </c>
      <c r="JU93">
        <v>101.995</v>
      </c>
    </row>
    <row r="94" spans="1:281">
      <c r="A94">
        <v>78</v>
      </c>
      <c r="B94">
        <v>1658964373.6</v>
      </c>
      <c r="C94">
        <v>2256.5</v>
      </c>
      <c r="D94" t="s">
        <v>585</v>
      </c>
      <c r="E94" t="s">
        <v>586</v>
      </c>
      <c r="F94">
        <v>5</v>
      </c>
      <c r="G94" t="s">
        <v>415</v>
      </c>
      <c r="H94" t="s">
        <v>576</v>
      </c>
      <c r="I94">
        <v>1658964371.1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427.4718239478477</v>
      </c>
      <c r="AK94">
        <v>430.7050606060605</v>
      </c>
      <c r="AL94">
        <v>-0.0005498416198825157</v>
      </c>
      <c r="AM94">
        <v>65.00511796862419</v>
      </c>
      <c r="AN94">
        <f>(AP94 - AO94 + DI94*1E3/(8.314*(DK94+273.15)) * AR94/DH94 * AQ94) * DH94/(100*CV94) * 1000/(1000 - AP94)</f>
        <v>0</v>
      </c>
      <c r="AO94">
        <v>16.93527502506109</v>
      </c>
      <c r="AP94">
        <v>17.82290545454545</v>
      </c>
      <c r="AQ94">
        <v>4.885874560430028E-05</v>
      </c>
      <c r="AR94">
        <v>81.3780201639143</v>
      </c>
      <c r="AS94">
        <v>1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417</v>
      </c>
      <c r="AY94" t="s">
        <v>417</v>
      </c>
      <c r="AZ94">
        <v>0</v>
      </c>
      <c r="BA94">
        <v>0</v>
      </c>
      <c r="BB94">
        <f>1-AZ94/BA94</f>
        <v>0</v>
      </c>
      <c r="BC94">
        <v>0</v>
      </c>
      <c r="BD94" t="s">
        <v>417</v>
      </c>
      <c r="BE94" t="s">
        <v>417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417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6</v>
      </c>
      <c r="CW94">
        <v>0.5</v>
      </c>
      <c r="CX94" t="s">
        <v>418</v>
      </c>
      <c r="CY94">
        <v>2</v>
      </c>
      <c r="CZ94" t="b">
        <v>1</v>
      </c>
      <c r="DA94">
        <v>1658964371.1</v>
      </c>
      <c r="DB94">
        <v>423.035</v>
      </c>
      <c r="DC94">
        <v>420.2484444444444</v>
      </c>
      <c r="DD94">
        <v>17.82288888888889</v>
      </c>
      <c r="DE94">
        <v>16.935</v>
      </c>
      <c r="DF94">
        <v>420.3746666666667</v>
      </c>
      <c r="DG94">
        <v>17.63338888888889</v>
      </c>
      <c r="DH94">
        <v>500.0912222222222</v>
      </c>
      <c r="DI94">
        <v>90.12602222222222</v>
      </c>
      <c r="DJ94">
        <v>0.1000396222222222</v>
      </c>
      <c r="DK94">
        <v>25.56024444444445</v>
      </c>
      <c r="DL94">
        <v>24.68916666666667</v>
      </c>
      <c r="DM94">
        <v>999.9000000000001</v>
      </c>
      <c r="DN94">
        <v>0</v>
      </c>
      <c r="DO94">
        <v>0</v>
      </c>
      <c r="DP94">
        <v>10000.05</v>
      </c>
      <c r="DQ94">
        <v>0</v>
      </c>
      <c r="DR94">
        <v>0.6179907777777778</v>
      </c>
      <c r="DS94">
        <v>2.786706666666666</v>
      </c>
      <c r="DT94">
        <v>430.7116666666667</v>
      </c>
      <c r="DU94">
        <v>427.4878888888889</v>
      </c>
      <c r="DV94">
        <v>0.8878484444444444</v>
      </c>
      <c r="DW94">
        <v>420.2484444444444</v>
      </c>
      <c r="DX94">
        <v>16.935</v>
      </c>
      <c r="DY94">
        <v>1.606305555555555</v>
      </c>
      <c r="DZ94">
        <v>1.526286666666667</v>
      </c>
      <c r="EA94">
        <v>14.0194</v>
      </c>
      <c r="EB94">
        <v>13.23406666666667</v>
      </c>
      <c r="EC94">
        <v>0.0100011</v>
      </c>
      <c r="ED94">
        <v>0</v>
      </c>
      <c r="EE94">
        <v>0</v>
      </c>
      <c r="EF94">
        <v>0</v>
      </c>
      <c r="EG94">
        <v>1007.7</v>
      </c>
      <c r="EH94">
        <v>0.0100011</v>
      </c>
      <c r="EI94">
        <v>-6.15</v>
      </c>
      <c r="EJ94">
        <v>-1.338888888888889</v>
      </c>
      <c r="EK94">
        <v>34.81922222222222</v>
      </c>
      <c r="EL94">
        <v>38.00688888888889</v>
      </c>
      <c r="EM94">
        <v>35.85388888888889</v>
      </c>
      <c r="EN94">
        <v>37.27755555555555</v>
      </c>
      <c r="EO94">
        <v>36.30533333333333</v>
      </c>
      <c r="EP94">
        <v>0</v>
      </c>
      <c r="EQ94">
        <v>0</v>
      </c>
      <c r="ER94">
        <v>0</v>
      </c>
      <c r="ES94">
        <v>1658964373.5</v>
      </c>
      <c r="ET94">
        <v>0</v>
      </c>
      <c r="EU94">
        <v>1006.551923076923</v>
      </c>
      <c r="EV94">
        <v>22.8393161661263</v>
      </c>
      <c r="EW94">
        <v>-4.847863497970824</v>
      </c>
      <c r="EX94">
        <v>-5.515384615384615</v>
      </c>
      <c r="EY94">
        <v>15</v>
      </c>
      <c r="EZ94">
        <v>0</v>
      </c>
      <c r="FA94" t="s">
        <v>419</v>
      </c>
      <c r="FB94">
        <v>1655239120</v>
      </c>
      <c r="FC94">
        <v>1655239135</v>
      </c>
      <c r="FD94">
        <v>0</v>
      </c>
      <c r="FE94">
        <v>-0.075</v>
      </c>
      <c r="FF94">
        <v>-0.027</v>
      </c>
      <c r="FG94">
        <v>1.986</v>
      </c>
      <c r="FH94">
        <v>0.139</v>
      </c>
      <c r="FI94">
        <v>420</v>
      </c>
      <c r="FJ94">
        <v>22</v>
      </c>
      <c r="FK94">
        <v>0.12</v>
      </c>
      <c r="FL94">
        <v>0.02</v>
      </c>
      <c r="FM94">
        <v>2.806230731707317</v>
      </c>
      <c r="FN94">
        <v>-0.2699548432055738</v>
      </c>
      <c r="FO94">
        <v>0.0403559070775267</v>
      </c>
      <c r="FP94">
        <v>1</v>
      </c>
      <c r="FQ94">
        <v>1006.323529411765</v>
      </c>
      <c r="FR94">
        <v>10.3223834452465</v>
      </c>
      <c r="FS94">
        <v>4.715014117846085</v>
      </c>
      <c r="FT94">
        <v>0</v>
      </c>
      <c r="FU94">
        <v>0.8828701463414634</v>
      </c>
      <c r="FV94">
        <v>0.05041856445993062</v>
      </c>
      <c r="FW94">
        <v>0.005493219730083124</v>
      </c>
      <c r="FX94">
        <v>1</v>
      </c>
      <c r="FY94">
        <v>2</v>
      </c>
      <c r="FZ94">
        <v>3</v>
      </c>
      <c r="GA94" t="s">
        <v>420</v>
      </c>
      <c r="GB94">
        <v>2.98096</v>
      </c>
      <c r="GC94">
        <v>2.72824</v>
      </c>
      <c r="GD94">
        <v>0.08620999999999999</v>
      </c>
      <c r="GE94">
        <v>0.08664189999999999</v>
      </c>
      <c r="GF94">
        <v>0.0870491</v>
      </c>
      <c r="GG94">
        <v>0.0845847</v>
      </c>
      <c r="GH94">
        <v>27452.6</v>
      </c>
      <c r="GI94">
        <v>27021.2</v>
      </c>
      <c r="GJ94">
        <v>30567.1</v>
      </c>
      <c r="GK94">
        <v>29825.3</v>
      </c>
      <c r="GL94">
        <v>38508.8</v>
      </c>
      <c r="GM94">
        <v>35953.7</v>
      </c>
      <c r="GN94">
        <v>46753.9</v>
      </c>
      <c r="GO94">
        <v>44358.4</v>
      </c>
      <c r="GP94">
        <v>1.8876</v>
      </c>
      <c r="GQ94">
        <v>1.85365</v>
      </c>
      <c r="GR94">
        <v>0.0315905</v>
      </c>
      <c r="GS94">
        <v>0</v>
      </c>
      <c r="GT94">
        <v>24.1736</v>
      </c>
      <c r="GU94">
        <v>999.9</v>
      </c>
      <c r="GV94">
        <v>46.9</v>
      </c>
      <c r="GW94">
        <v>31.7</v>
      </c>
      <c r="GX94">
        <v>24.4286</v>
      </c>
      <c r="GY94">
        <v>63.171</v>
      </c>
      <c r="GZ94">
        <v>25.1042</v>
      </c>
      <c r="HA94">
        <v>1</v>
      </c>
      <c r="HB94">
        <v>-0.12125</v>
      </c>
      <c r="HC94">
        <v>-0.310806</v>
      </c>
      <c r="HD94">
        <v>20.2136</v>
      </c>
      <c r="HE94">
        <v>5.23975</v>
      </c>
      <c r="HF94">
        <v>11.968</v>
      </c>
      <c r="HG94">
        <v>4.97305</v>
      </c>
      <c r="HH94">
        <v>3.291</v>
      </c>
      <c r="HI94">
        <v>9008.4</v>
      </c>
      <c r="HJ94">
        <v>9999</v>
      </c>
      <c r="HK94">
        <v>9999</v>
      </c>
      <c r="HL94">
        <v>292.4</v>
      </c>
      <c r="HM94">
        <v>4.9729</v>
      </c>
      <c r="HN94">
        <v>1.8773</v>
      </c>
      <c r="HO94">
        <v>1.87546</v>
      </c>
      <c r="HP94">
        <v>1.87822</v>
      </c>
      <c r="HQ94">
        <v>1.875</v>
      </c>
      <c r="HR94">
        <v>1.87856</v>
      </c>
      <c r="HS94">
        <v>1.87563</v>
      </c>
      <c r="HT94">
        <v>1.87682</v>
      </c>
      <c r="HU94">
        <v>0</v>
      </c>
      <c r="HV94">
        <v>0</v>
      </c>
      <c r="HW94">
        <v>0</v>
      </c>
      <c r="HX94">
        <v>0</v>
      </c>
      <c r="HY94" t="s">
        <v>421</v>
      </c>
      <c r="HZ94" t="s">
        <v>422</v>
      </c>
      <c r="IA94" t="s">
        <v>423</v>
      </c>
      <c r="IB94" t="s">
        <v>423</v>
      </c>
      <c r="IC94" t="s">
        <v>423</v>
      </c>
      <c r="ID94" t="s">
        <v>423</v>
      </c>
      <c r="IE94">
        <v>0</v>
      </c>
      <c r="IF94">
        <v>100</v>
      </c>
      <c r="IG94">
        <v>100</v>
      </c>
      <c r="IH94">
        <v>2.66</v>
      </c>
      <c r="II94">
        <v>0.1895</v>
      </c>
      <c r="IJ94">
        <v>1.541952822118649</v>
      </c>
      <c r="IK94">
        <v>0.003202726084708442</v>
      </c>
      <c r="IL94">
        <v>-1.448271390364826E-06</v>
      </c>
      <c r="IM94">
        <v>3.765748828769889E-10</v>
      </c>
      <c r="IN94">
        <v>-0.02072656761999695</v>
      </c>
      <c r="IO94">
        <v>0.006539777670035186</v>
      </c>
      <c r="IP94">
        <v>0.0002256768223539976</v>
      </c>
      <c r="IQ94">
        <v>4.51151419958819E-06</v>
      </c>
      <c r="IR94">
        <v>-0</v>
      </c>
      <c r="IS94">
        <v>2097</v>
      </c>
      <c r="IT94">
        <v>1</v>
      </c>
      <c r="IU94">
        <v>27</v>
      </c>
      <c r="IV94">
        <v>62087.6</v>
      </c>
      <c r="IW94">
        <v>62087.3</v>
      </c>
      <c r="IX94">
        <v>1.09619</v>
      </c>
      <c r="IY94">
        <v>2.55615</v>
      </c>
      <c r="IZ94">
        <v>1.39893</v>
      </c>
      <c r="JA94">
        <v>2.34375</v>
      </c>
      <c r="JB94">
        <v>1.44897</v>
      </c>
      <c r="JC94">
        <v>2.40479</v>
      </c>
      <c r="JD94">
        <v>36.8842</v>
      </c>
      <c r="JE94">
        <v>24.105</v>
      </c>
      <c r="JF94">
        <v>18</v>
      </c>
      <c r="JG94">
        <v>489.005</v>
      </c>
      <c r="JH94">
        <v>439.018</v>
      </c>
      <c r="JI94">
        <v>25</v>
      </c>
      <c r="JJ94">
        <v>25.4538</v>
      </c>
      <c r="JK94">
        <v>30.0001</v>
      </c>
      <c r="JL94">
        <v>25.2802</v>
      </c>
      <c r="JM94">
        <v>25.3584</v>
      </c>
      <c r="JN94">
        <v>21.9815</v>
      </c>
      <c r="JO94">
        <v>35.6959</v>
      </c>
      <c r="JP94">
        <v>0</v>
      </c>
      <c r="JQ94">
        <v>25</v>
      </c>
      <c r="JR94">
        <v>420.242</v>
      </c>
      <c r="JS94">
        <v>16.9858</v>
      </c>
      <c r="JT94">
        <v>101.044</v>
      </c>
      <c r="JU94">
        <v>101.995</v>
      </c>
    </row>
    <row r="95" spans="1:281">
      <c r="A95">
        <v>79</v>
      </c>
      <c r="B95">
        <v>1658964378.6</v>
      </c>
      <c r="C95">
        <v>2261.5</v>
      </c>
      <c r="D95" t="s">
        <v>587</v>
      </c>
      <c r="E95" t="s">
        <v>588</v>
      </c>
      <c r="F95">
        <v>5</v>
      </c>
      <c r="G95" t="s">
        <v>415</v>
      </c>
      <c r="H95" t="s">
        <v>576</v>
      </c>
      <c r="I95">
        <v>1658964375.8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427.4954706886365</v>
      </c>
      <c r="AK95">
        <v>430.6422666666663</v>
      </c>
      <c r="AL95">
        <v>-0.001833230673024488</v>
      </c>
      <c r="AM95">
        <v>65.00511796862419</v>
      </c>
      <c r="AN95">
        <f>(AP95 - AO95 + DI95*1E3/(8.314*(DK95+273.15)) * AR95/DH95 * AQ95) * DH95/(100*CV95) * 1000/(1000 - AP95)</f>
        <v>0</v>
      </c>
      <c r="AO95">
        <v>16.93518173674753</v>
      </c>
      <c r="AP95">
        <v>17.82526545454546</v>
      </c>
      <c r="AQ95">
        <v>5.218679935196126E-05</v>
      </c>
      <c r="AR95">
        <v>81.3780201639143</v>
      </c>
      <c r="AS95">
        <v>1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417</v>
      </c>
      <c r="AY95" t="s">
        <v>417</v>
      </c>
      <c r="AZ95">
        <v>0</v>
      </c>
      <c r="BA95">
        <v>0</v>
      </c>
      <c r="BB95">
        <f>1-AZ95/BA95</f>
        <v>0</v>
      </c>
      <c r="BC95">
        <v>0</v>
      </c>
      <c r="BD95" t="s">
        <v>417</v>
      </c>
      <c r="BE95" t="s">
        <v>417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417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6</v>
      </c>
      <c r="CW95">
        <v>0.5</v>
      </c>
      <c r="CX95" t="s">
        <v>418</v>
      </c>
      <c r="CY95">
        <v>2</v>
      </c>
      <c r="CZ95" t="b">
        <v>1</v>
      </c>
      <c r="DA95">
        <v>1658964375.8</v>
      </c>
      <c r="DB95">
        <v>423.0032</v>
      </c>
      <c r="DC95">
        <v>420.2522</v>
      </c>
      <c r="DD95">
        <v>17.82462</v>
      </c>
      <c r="DE95">
        <v>16.93522</v>
      </c>
      <c r="DF95">
        <v>420.3428</v>
      </c>
      <c r="DG95">
        <v>17.63508</v>
      </c>
      <c r="DH95">
        <v>500.1142</v>
      </c>
      <c r="DI95">
        <v>90.12572</v>
      </c>
      <c r="DJ95">
        <v>0.09978733000000001</v>
      </c>
      <c r="DK95">
        <v>25.5604</v>
      </c>
      <c r="DL95">
        <v>24.68761</v>
      </c>
      <c r="DM95">
        <v>999.9</v>
      </c>
      <c r="DN95">
        <v>0</v>
      </c>
      <c r="DO95">
        <v>0</v>
      </c>
      <c r="DP95">
        <v>10011.3</v>
      </c>
      <c r="DQ95">
        <v>0</v>
      </c>
      <c r="DR95">
        <v>0.6277668000000001</v>
      </c>
      <c r="DS95">
        <v>2.751021</v>
      </c>
      <c r="DT95">
        <v>430.6799999999999</v>
      </c>
      <c r="DU95">
        <v>427.4917</v>
      </c>
      <c r="DV95">
        <v>0.8893913</v>
      </c>
      <c r="DW95">
        <v>420.2522</v>
      </c>
      <c r="DX95">
        <v>16.93522</v>
      </c>
      <c r="DY95">
        <v>1.606456</v>
      </c>
      <c r="DZ95">
        <v>1.526299</v>
      </c>
      <c r="EA95">
        <v>14.02087</v>
      </c>
      <c r="EB95">
        <v>13.23419</v>
      </c>
      <c r="EC95">
        <v>0.0100011</v>
      </c>
      <c r="ED95">
        <v>0</v>
      </c>
      <c r="EE95">
        <v>0</v>
      </c>
      <c r="EF95">
        <v>0</v>
      </c>
      <c r="EG95">
        <v>1007.68</v>
      </c>
      <c r="EH95">
        <v>0.0100011</v>
      </c>
      <c r="EI95">
        <v>-7.279999999999999</v>
      </c>
      <c r="EJ95">
        <v>-1.185</v>
      </c>
      <c r="EK95">
        <v>34.1124</v>
      </c>
      <c r="EL95">
        <v>37.9496</v>
      </c>
      <c r="EM95">
        <v>35.8747</v>
      </c>
      <c r="EN95">
        <v>37.2248</v>
      </c>
      <c r="EO95">
        <v>36.28100000000001</v>
      </c>
      <c r="EP95">
        <v>0</v>
      </c>
      <c r="EQ95">
        <v>0</v>
      </c>
      <c r="ER95">
        <v>0</v>
      </c>
      <c r="ES95">
        <v>1658964378.9</v>
      </c>
      <c r="ET95">
        <v>0</v>
      </c>
      <c r="EU95">
        <v>1007.974</v>
      </c>
      <c r="EV95">
        <v>15.49615371595404</v>
      </c>
      <c r="EW95">
        <v>-11.45000010346757</v>
      </c>
      <c r="EX95">
        <v>-6.344000000000001</v>
      </c>
      <c r="EY95">
        <v>15</v>
      </c>
      <c r="EZ95">
        <v>0</v>
      </c>
      <c r="FA95" t="s">
        <v>419</v>
      </c>
      <c r="FB95">
        <v>1655239120</v>
      </c>
      <c r="FC95">
        <v>1655239135</v>
      </c>
      <c r="FD95">
        <v>0</v>
      </c>
      <c r="FE95">
        <v>-0.075</v>
      </c>
      <c r="FF95">
        <v>-0.027</v>
      </c>
      <c r="FG95">
        <v>1.986</v>
      </c>
      <c r="FH95">
        <v>0.139</v>
      </c>
      <c r="FI95">
        <v>420</v>
      </c>
      <c r="FJ95">
        <v>22</v>
      </c>
      <c r="FK95">
        <v>0.12</v>
      </c>
      <c r="FL95">
        <v>0.02</v>
      </c>
      <c r="FM95">
        <v>2.7786205</v>
      </c>
      <c r="FN95">
        <v>-0.1635287054409089</v>
      </c>
      <c r="FO95">
        <v>0.03306759712694588</v>
      </c>
      <c r="FP95">
        <v>1</v>
      </c>
      <c r="FQ95">
        <v>1006.966176470588</v>
      </c>
      <c r="FR95">
        <v>17.51184107028454</v>
      </c>
      <c r="FS95">
        <v>5.029994161326208</v>
      </c>
      <c r="FT95">
        <v>0</v>
      </c>
      <c r="FU95">
        <v>0.8869010750000001</v>
      </c>
      <c r="FV95">
        <v>0.02220237523452006</v>
      </c>
      <c r="FW95">
        <v>0.002516689347014247</v>
      </c>
      <c r="FX95">
        <v>1</v>
      </c>
      <c r="FY95">
        <v>2</v>
      </c>
      <c r="FZ95">
        <v>3</v>
      </c>
      <c r="GA95" t="s">
        <v>420</v>
      </c>
      <c r="GB95">
        <v>2.98086</v>
      </c>
      <c r="GC95">
        <v>2.7284</v>
      </c>
      <c r="GD95">
        <v>0.08620170000000001</v>
      </c>
      <c r="GE95">
        <v>0.0866262</v>
      </c>
      <c r="GF95">
        <v>0.08705690000000001</v>
      </c>
      <c r="GG95">
        <v>0.08458880000000001</v>
      </c>
      <c r="GH95">
        <v>27452.8</v>
      </c>
      <c r="GI95">
        <v>27021.6</v>
      </c>
      <c r="GJ95">
        <v>30567.1</v>
      </c>
      <c r="GK95">
        <v>29825.3</v>
      </c>
      <c r="GL95">
        <v>38508.8</v>
      </c>
      <c r="GM95">
        <v>35953.5</v>
      </c>
      <c r="GN95">
        <v>46754.3</v>
      </c>
      <c r="GO95">
        <v>44358.4</v>
      </c>
      <c r="GP95">
        <v>1.88745</v>
      </c>
      <c r="GQ95">
        <v>1.85362</v>
      </c>
      <c r="GR95">
        <v>0.0314415</v>
      </c>
      <c r="GS95">
        <v>0</v>
      </c>
      <c r="GT95">
        <v>24.1767</v>
      </c>
      <c r="GU95">
        <v>999.9</v>
      </c>
      <c r="GV95">
        <v>46.9</v>
      </c>
      <c r="GW95">
        <v>31.7</v>
      </c>
      <c r="GX95">
        <v>24.429</v>
      </c>
      <c r="GY95">
        <v>63.211</v>
      </c>
      <c r="GZ95">
        <v>24.7356</v>
      </c>
      <c r="HA95">
        <v>1</v>
      </c>
      <c r="HB95">
        <v>-0.121143</v>
      </c>
      <c r="HC95">
        <v>-0.311002</v>
      </c>
      <c r="HD95">
        <v>20.2155</v>
      </c>
      <c r="HE95">
        <v>5.2399</v>
      </c>
      <c r="HF95">
        <v>11.968</v>
      </c>
      <c r="HG95">
        <v>4.9733</v>
      </c>
      <c r="HH95">
        <v>3.291</v>
      </c>
      <c r="HI95">
        <v>9008.4</v>
      </c>
      <c r="HJ95">
        <v>9999</v>
      </c>
      <c r="HK95">
        <v>9999</v>
      </c>
      <c r="HL95">
        <v>292.4</v>
      </c>
      <c r="HM95">
        <v>4.9729</v>
      </c>
      <c r="HN95">
        <v>1.8773</v>
      </c>
      <c r="HO95">
        <v>1.87546</v>
      </c>
      <c r="HP95">
        <v>1.87821</v>
      </c>
      <c r="HQ95">
        <v>1.875</v>
      </c>
      <c r="HR95">
        <v>1.87855</v>
      </c>
      <c r="HS95">
        <v>1.87563</v>
      </c>
      <c r="HT95">
        <v>1.87683</v>
      </c>
      <c r="HU95">
        <v>0</v>
      </c>
      <c r="HV95">
        <v>0</v>
      </c>
      <c r="HW95">
        <v>0</v>
      </c>
      <c r="HX95">
        <v>0</v>
      </c>
      <c r="HY95" t="s">
        <v>421</v>
      </c>
      <c r="HZ95" t="s">
        <v>422</v>
      </c>
      <c r="IA95" t="s">
        <v>423</v>
      </c>
      <c r="IB95" t="s">
        <v>423</v>
      </c>
      <c r="IC95" t="s">
        <v>423</v>
      </c>
      <c r="ID95" t="s">
        <v>423</v>
      </c>
      <c r="IE95">
        <v>0</v>
      </c>
      <c r="IF95">
        <v>100</v>
      </c>
      <c r="IG95">
        <v>100</v>
      </c>
      <c r="IH95">
        <v>2.66</v>
      </c>
      <c r="II95">
        <v>0.1896</v>
      </c>
      <c r="IJ95">
        <v>1.541952822118649</v>
      </c>
      <c r="IK95">
        <v>0.003202726084708442</v>
      </c>
      <c r="IL95">
        <v>-1.448271390364826E-06</v>
      </c>
      <c r="IM95">
        <v>3.765748828769889E-10</v>
      </c>
      <c r="IN95">
        <v>-0.02072656761999695</v>
      </c>
      <c r="IO95">
        <v>0.006539777670035186</v>
      </c>
      <c r="IP95">
        <v>0.0002256768223539976</v>
      </c>
      <c r="IQ95">
        <v>4.51151419958819E-06</v>
      </c>
      <c r="IR95">
        <v>-0</v>
      </c>
      <c r="IS95">
        <v>2097</v>
      </c>
      <c r="IT95">
        <v>1</v>
      </c>
      <c r="IU95">
        <v>27</v>
      </c>
      <c r="IV95">
        <v>62087.6</v>
      </c>
      <c r="IW95">
        <v>62087.4</v>
      </c>
      <c r="IX95">
        <v>1.09619</v>
      </c>
      <c r="IY95">
        <v>2.54395</v>
      </c>
      <c r="IZ95">
        <v>1.39893</v>
      </c>
      <c r="JA95">
        <v>2.34375</v>
      </c>
      <c r="JB95">
        <v>1.44897</v>
      </c>
      <c r="JC95">
        <v>2.47681</v>
      </c>
      <c r="JD95">
        <v>36.8842</v>
      </c>
      <c r="JE95">
        <v>24.105</v>
      </c>
      <c r="JF95">
        <v>18</v>
      </c>
      <c r="JG95">
        <v>488.927</v>
      </c>
      <c r="JH95">
        <v>439.02</v>
      </c>
      <c r="JI95">
        <v>25</v>
      </c>
      <c r="JJ95">
        <v>25.4538</v>
      </c>
      <c r="JK95">
        <v>30.0001</v>
      </c>
      <c r="JL95">
        <v>25.2807</v>
      </c>
      <c r="JM95">
        <v>25.3605</v>
      </c>
      <c r="JN95">
        <v>21.9844</v>
      </c>
      <c r="JO95">
        <v>35.6959</v>
      </c>
      <c r="JP95">
        <v>0</v>
      </c>
      <c r="JQ95">
        <v>25</v>
      </c>
      <c r="JR95">
        <v>420.242</v>
      </c>
      <c r="JS95">
        <v>16.9885</v>
      </c>
      <c r="JT95">
        <v>101.045</v>
      </c>
      <c r="JU95">
        <v>101.995</v>
      </c>
    </row>
    <row r="96" spans="1:281">
      <c r="A96">
        <v>80</v>
      </c>
      <c r="B96">
        <v>1658964383.6</v>
      </c>
      <c r="C96">
        <v>2266.5</v>
      </c>
      <c r="D96" t="s">
        <v>589</v>
      </c>
      <c r="E96" t="s">
        <v>590</v>
      </c>
      <c r="F96">
        <v>5</v>
      </c>
      <c r="G96" t="s">
        <v>415</v>
      </c>
      <c r="H96" t="s">
        <v>576</v>
      </c>
      <c r="I96">
        <v>1658964381.1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427.4649773789248</v>
      </c>
      <c r="AK96">
        <v>430.6268363636365</v>
      </c>
      <c r="AL96">
        <v>0.0003852665656609424</v>
      </c>
      <c r="AM96">
        <v>65.00511796862419</v>
      </c>
      <c r="AN96">
        <f>(AP96 - AO96 + DI96*1E3/(8.314*(DK96+273.15)) * AR96/DH96 * AQ96) * DH96/(100*CV96) * 1000/(1000 - AP96)</f>
        <v>0</v>
      </c>
      <c r="AO96">
        <v>16.9355143479362</v>
      </c>
      <c r="AP96">
        <v>17.82722303030302</v>
      </c>
      <c r="AQ96">
        <v>4.906674123202483E-05</v>
      </c>
      <c r="AR96">
        <v>81.3780201639143</v>
      </c>
      <c r="AS96">
        <v>1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417</v>
      </c>
      <c r="AY96" t="s">
        <v>417</v>
      </c>
      <c r="AZ96">
        <v>0</v>
      </c>
      <c r="BA96">
        <v>0</v>
      </c>
      <c r="BB96">
        <f>1-AZ96/BA96</f>
        <v>0</v>
      </c>
      <c r="BC96">
        <v>0</v>
      </c>
      <c r="BD96" t="s">
        <v>417</v>
      </c>
      <c r="BE96" t="s">
        <v>417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417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6</v>
      </c>
      <c r="CW96">
        <v>0.5</v>
      </c>
      <c r="CX96" t="s">
        <v>418</v>
      </c>
      <c r="CY96">
        <v>2</v>
      </c>
      <c r="CZ96" t="b">
        <v>1</v>
      </c>
      <c r="DA96">
        <v>1658964381.1</v>
      </c>
      <c r="DB96">
        <v>422.938</v>
      </c>
      <c r="DC96">
        <v>420.225</v>
      </c>
      <c r="DD96">
        <v>17.82735555555556</v>
      </c>
      <c r="DE96">
        <v>16.93557777777777</v>
      </c>
      <c r="DF96">
        <v>420.278</v>
      </c>
      <c r="DG96">
        <v>17.63776666666667</v>
      </c>
      <c r="DH96">
        <v>500.0907777777778</v>
      </c>
      <c r="DI96">
        <v>90.12564444444443</v>
      </c>
      <c r="DJ96">
        <v>0.1001481111111111</v>
      </c>
      <c r="DK96">
        <v>25.55856666666666</v>
      </c>
      <c r="DL96">
        <v>24.69784444444444</v>
      </c>
      <c r="DM96">
        <v>999.9000000000001</v>
      </c>
      <c r="DN96">
        <v>0</v>
      </c>
      <c r="DO96">
        <v>0</v>
      </c>
      <c r="DP96">
        <v>9998.396666666667</v>
      </c>
      <c r="DQ96">
        <v>0</v>
      </c>
      <c r="DR96">
        <v>0.6236604444444445</v>
      </c>
      <c r="DS96">
        <v>2.713186666666667</v>
      </c>
      <c r="DT96">
        <v>430.6148888888889</v>
      </c>
      <c r="DU96">
        <v>427.4642222222222</v>
      </c>
      <c r="DV96">
        <v>0.8917854444444444</v>
      </c>
      <c r="DW96">
        <v>420.225</v>
      </c>
      <c r="DX96">
        <v>16.93557777777777</v>
      </c>
      <c r="DY96">
        <v>1.606701111111111</v>
      </c>
      <c r="DZ96">
        <v>1.526327777777778</v>
      </c>
      <c r="EA96">
        <v>14.02322222222222</v>
      </c>
      <c r="EB96">
        <v>13.23447777777778</v>
      </c>
      <c r="EC96">
        <v>0.0100011</v>
      </c>
      <c r="ED96">
        <v>0</v>
      </c>
      <c r="EE96">
        <v>0</v>
      </c>
      <c r="EF96">
        <v>0</v>
      </c>
      <c r="EG96">
        <v>1007.2</v>
      </c>
      <c r="EH96">
        <v>0.0100011</v>
      </c>
      <c r="EI96">
        <v>-5.461111111111112</v>
      </c>
      <c r="EJ96">
        <v>-0.9888888888888887</v>
      </c>
      <c r="EK96">
        <v>33.66666666666666</v>
      </c>
      <c r="EL96">
        <v>38.04133333333333</v>
      </c>
      <c r="EM96">
        <v>35.93722222222222</v>
      </c>
      <c r="EN96">
        <v>37.38866666666667</v>
      </c>
      <c r="EO96">
        <v>36.37488888888889</v>
      </c>
      <c r="EP96">
        <v>0</v>
      </c>
      <c r="EQ96">
        <v>0</v>
      </c>
      <c r="ER96">
        <v>0</v>
      </c>
      <c r="ES96">
        <v>1658964383.7</v>
      </c>
      <c r="ET96">
        <v>0</v>
      </c>
      <c r="EU96">
        <v>1008.068</v>
      </c>
      <c r="EV96">
        <v>-0.08461541701714009</v>
      </c>
      <c r="EW96">
        <v>-0.8384615580240966</v>
      </c>
      <c r="EX96">
        <v>-6.252000000000001</v>
      </c>
      <c r="EY96">
        <v>15</v>
      </c>
      <c r="EZ96">
        <v>0</v>
      </c>
      <c r="FA96" t="s">
        <v>419</v>
      </c>
      <c r="FB96">
        <v>1655239120</v>
      </c>
      <c r="FC96">
        <v>1655239135</v>
      </c>
      <c r="FD96">
        <v>0</v>
      </c>
      <c r="FE96">
        <v>-0.075</v>
      </c>
      <c r="FF96">
        <v>-0.027</v>
      </c>
      <c r="FG96">
        <v>1.986</v>
      </c>
      <c r="FH96">
        <v>0.139</v>
      </c>
      <c r="FI96">
        <v>420</v>
      </c>
      <c r="FJ96">
        <v>22</v>
      </c>
      <c r="FK96">
        <v>0.12</v>
      </c>
      <c r="FL96">
        <v>0.02</v>
      </c>
      <c r="FM96">
        <v>2.759996829268292</v>
      </c>
      <c r="FN96">
        <v>-0.172903693379785</v>
      </c>
      <c r="FO96">
        <v>0.03485353083831938</v>
      </c>
      <c r="FP96">
        <v>1</v>
      </c>
      <c r="FQ96">
        <v>1007.739705882353</v>
      </c>
      <c r="FR96">
        <v>12.44232232004148</v>
      </c>
      <c r="FS96">
        <v>3.889404525188092</v>
      </c>
      <c r="FT96">
        <v>0</v>
      </c>
      <c r="FU96">
        <v>0.8887513170731707</v>
      </c>
      <c r="FV96">
        <v>0.01726174912891981</v>
      </c>
      <c r="FW96">
        <v>0.001912058110136243</v>
      </c>
      <c r="FX96">
        <v>1</v>
      </c>
      <c r="FY96">
        <v>2</v>
      </c>
      <c r="FZ96">
        <v>3</v>
      </c>
      <c r="GA96" t="s">
        <v>420</v>
      </c>
      <c r="GB96">
        <v>2.98081</v>
      </c>
      <c r="GC96">
        <v>2.72857</v>
      </c>
      <c r="GD96">
        <v>0.08619599999999999</v>
      </c>
      <c r="GE96">
        <v>0.08663990000000001</v>
      </c>
      <c r="GF96">
        <v>0.0870585</v>
      </c>
      <c r="GG96">
        <v>0.0845843</v>
      </c>
      <c r="GH96">
        <v>27452.8</v>
      </c>
      <c r="GI96">
        <v>27021.1</v>
      </c>
      <c r="GJ96">
        <v>30566.9</v>
      </c>
      <c r="GK96">
        <v>29825.1</v>
      </c>
      <c r="GL96">
        <v>38508.4</v>
      </c>
      <c r="GM96">
        <v>35953.3</v>
      </c>
      <c r="GN96">
        <v>46753.8</v>
      </c>
      <c r="GO96">
        <v>44357.9</v>
      </c>
      <c r="GP96">
        <v>1.88773</v>
      </c>
      <c r="GQ96">
        <v>1.85345</v>
      </c>
      <c r="GR96">
        <v>0.032261</v>
      </c>
      <c r="GS96">
        <v>0</v>
      </c>
      <c r="GT96">
        <v>24.1788</v>
      </c>
      <c r="GU96">
        <v>999.9</v>
      </c>
      <c r="GV96">
        <v>46.9</v>
      </c>
      <c r="GW96">
        <v>31.7</v>
      </c>
      <c r="GX96">
        <v>24.4294</v>
      </c>
      <c r="GY96">
        <v>63.191</v>
      </c>
      <c r="GZ96">
        <v>24.9519</v>
      </c>
      <c r="HA96">
        <v>1</v>
      </c>
      <c r="HB96">
        <v>-0.121057</v>
      </c>
      <c r="HC96">
        <v>-0.310866</v>
      </c>
      <c r="HD96">
        <v>20.2157</v>
      </c>
      <c r="HE96">
        <v>5.23975</v>
      </c>
      <c r="HF96">
        <v>11.968</v>
      </c>
      <c r="HG96">
        <v>4.97325</v>
      </c>
      <c r="HH96">
        <v>3.291</v>
      </c>
      <c r="HI96">
        <v>9008.700000000001</v>
      </c>
      <c r="HJ96">
        <v>9999</v>
      </c>
      <c r="HK96">
        <v>9999</v>
      </c>
      <c r="HL96">
        <v>292.4</v>
      </c>
      <c r="HM96">
        <v>4.9729</v>
      </c>
      <c r="HN96">
        <v>1.8773</v>
      </c>
      <c r="HO96">
        <v>1.87546</v>
      </c>
      <c r="HP96">
        <v>1.87826</v>
      </c>
      <c r="HQ96">
        <v>1.875</v>
      </c>
      <c r="HR96">
        <v>1.8786</v>
      </c>
      <c r="HS96">
        <v>1.87566</v>
      </c>
      <c r="HT96">
        <v>1.87682</v>
      </c>
      <c r="HU96">
        <v>0</v>
      </c>
      <c r="HV96">
        <v>0</v>
      </c>
      <c r="HW96">
        <v>0</v>
      </c>
      <c r="HX96">
        <v>0</v>
      </c>
      <c r="HY96" t="s">
        <v>421</v>
      </c>
      <c r="HZ96" t="s">
        <v>422</v>
      </c>
      <c r="IA96" t="s">
        <v>423</v>
      </c>
      <c r="IB96" t="s">
        <v>423</v>
      </c>
      <c r="IC96" t="s">
        <v>423</v>
      </c>
      <c r="ID96" t="s">
        <v>423</v>
      </c>
      <c r="IE96">
        <v>0</v>
      </c>
      <c r="IF96">
        <v>100</v>
      </c>
      <c r="IG96">
        <v>100</v>
      </c>
      <c r="IH96">
        <v>2.66</v>
      </c>
      <c r="II96">
        <v>0.1896</v>
      </c>
      <c r="IJ96">
        <v>1.541952822118649</v>
      </c>
      <c r="IK96">
        <v>0.003202726084708442</v>
      </c>
      <c r="IL96">
        <v>-1.448271390364826E-06</v>
      </c>
      <c r="IM96">
        <v>3.765748828769889E-10</v>
      </c>
      <c r="IN96">
        <v>-0.02072656761999695</v>
      </c>
      <c r="IO96">
        <v>0.006539777670035186</v>
      </c>
      <c r="IP96">
        <v>0.0002256768223539976</v>
      </c>
      <c r="IQ96">
        <v>4.51151419958819E-06</v>
      </c>
      <c r="IR96">
        <v>-0</v>
      </c>
      <c r="IS96">
        <v>2097</v>
      </c>
      <c r="IT96">
        <v>1</v>
      </c>
      <c r="IU96">
        <v>27</v>
      </c>
      <c r="IV96">
        <v>62087.7</v>
      </c>
      <c r="IW96">
        <v>62087.5</v>
      </c>
      <c r="IX96">
        <v>1.09619</v>
      </c>
      <c r="IY96">
        <v>2.53784</v>
      </c>
      <c r="IZ96">
        <v>1.39893</v>
      </c>
      <c r="JA96">
        <v>2.34375</v>
      </c>
      <c r="JB96">
        <v>1.44897</v>
      </c>
      <c r="JC96">
        <v>2.44507</v>
      </c>
      <c r="JD96">
        <v>36.908</v>
      </c>
      <c r="JE96">
        <v>24.105</v>
      </c>
      <c r="JF96">
        <v>18</v>
      </c>
      <c r="JG96">
        <v>489.087</v>
      </c>
      <c r="JH96">
        <v>438.914</v>
      </c>
      <c r="JI96">
        <v>25</v>
      </c>
      <c r="JJ96">
        <v>25.4559</v>
      </c>
      <c r="JK96">
        <v>30.0002</v>
      </c>
      <c r="JL96">
        <v>25.2823</v>
      </c>
      <c r="JM96">
        <v>25.3605</v>
      </c>
      <c r="JN96">
        <v>21.9817</v>
      </c>
      <c r="JO96">
        <v>35.6959</v>
      </c>
      <c r="JP96">
        <v>0</v>
      </c>
      <c r="JQ96">
        <v>25</v>
      </c>
      <c r="JR96">
        <v>420.242</v>
      </c>
      <c r="JS96">
        <v>16.9918</v>
      </c>
      <c r="JT96">
        <v>101.044</v>
      </c>
      <c r="JU96">
        <v>101.994</v>
      </c>
    </row>
    <row r="97" spans="1:281">
      <c r="A97">
        <v>81</v>
      </c>
      <c r="B97">
        <v>1658964388.6</v>
      </c>
      <c r="C97">
        <v>2271.5</v>
      </c>
      <c r="D97" t="s">
        <v>591</v>
      </c>
      <c r="E97" t="s">
        <v>592</v>
      </c>
      <c r="F97">
        <v>5</v>
      </c>
      <c r="G97" t="s">
        <v>415</v>
      </c>
      <c r="H97" t="s">
        <v>576</v>
      </c>
      <c r="I97">
        <v>1658964385.8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427.5156178493246</v>
      </c>
      <c r="AK97">
        <v>430.6194909090909</v>
      </c>
      <c r="AL97">
        <v>-0.0008045416910054889</v>
      </c>
      <c r="AM97">
        <v>65.00511796862419</v>
      </c>
      <c r="AN97">
        <f>(AP97 - AO97 + DI97*1E3/(8.314*(DK97+273.15)) * AR97/DH97 * AQ97) * DH97/(100*CV97) * 1000/(1000 - AP97)</f>
        <v>0</v>
      </c>
      <c r="AO97">
        <v>16.93563792218217</v>
      </c>
      <c r="AP97">
        <v>17.82577212121213</v>
      </c>
      <c r="AQ97">
        <v>2.005866729294257E-06</v>
      </c>
      <c r="AR97">
        <v>81.3780201639143</v>
      </c>
      <c r="AS97">
        <v>1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417</v>
      </c>
      <c r="AY97" t="s">
        <v>417</v>
      </c>
      <c r="AZ97">
        <v>0</v>
      </c>
      <c r="BA97">
        <v>0</v>
      </c>
      <c r="BB97">
        <f>1-AZ97/BA97</f>
        <v>0</v>
      </c>
      <c r="BC97">
        <v>0</v>
      </c>
      <c r="BD97" t="s">
        <v>417</v>
      </c>
      <c r="BE97" t="s">
        <v>417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417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6</v>
      </c>
      <c r="CW97">
        <v>0.5</v>
      </c>
      <c r="CX97" t="s">
        <v>418</v>
      </c>
      <c r="CY97">
        <v>2</v>
      </c>
      <c r="CZ97" t="b">
        <v>1</v>
      </c>
      <c r="DA97">
        <v>1658964385.8</v>
      </c>
      <c r="DB97">
        <v>422.9673000000001</v>
      </c>
      <c r="DC97">
        <v>420.2646000000001</v>
      </c>
      <c r="DD97">
        <v>17.8264</v>
      </c>
      <c r="DE97">
        <v>16.93567</v>
      </c>
      <c r="DF97">
        <v>420.3071</v>
      </c>
      <c r="DG97">
        <v>17.63683</v>
      </c>
      <c r="DH97">
        <v>500.0429999999999</v>
      </c>
      <c r="DI97">
        <v>90.12589</v>
      </c>
      <c r="DJ97">
        <v>0.09993062</v>
      </c>
      <c r="DK97">
        <v>25.55804</v>
      </c>
      <c r="DL97">
        <v>24.7037</v>
      </c>
      <c r="DM97">
        <v>999.9</v>
      </c>
      <c r="DN97">
        <v>0</v>
      </c>
      <c r="DO97">
        <v>0</v>
      </c>
      <c r="DP97">
        <v>9997.933999999999</v>
      </c>
      <c r="DQ97">
        <v>0</v>
      </c>
      <c r="DR97">
        <v>0.6211473000000001</v>
      </c>
      <c r="DS97">
        <v>2.702776</v>
      </c>
      <c r="DT97">
        <v>430.6441</v>
      </c>
      <c r="DU97">
        <v>427.5047</v>
      </c>
      <c r="DV97">
        <v>0.8907242</v>
      </c>
      <c r="DW97">
        <v>420.2646000000001</v>
      </c>
      <c r="DX97">
        <v>16.93567</v>
      </c>
      <c r="DY97">
        <v>1.606619</v>
      </c>
      <c r="DZ97">
        <v>1.526341</v>
      </c>
      <c r="EA97">
        <v>14.02243</v>
      </c>
      <c r="EB97">
        <v>13.23462</v>
      </c>
      <c r="EC97">
        <v>0.0100011</v>
      </c>
      <c r="ED97">
        <v>0</v>
      </c>
      <c r="EE97">
        <v>0</v>
      </c>
      <c r="EF97">
        <v>0</v>
      </c>
      <c r="EG97">
        <v>1007.16</v>
      </c>
      <c r="EH97">
        <v>0.0100011</v>
      </c>
      <c r="EI97">
        <v>-5.404999999999999</v>
      </c>
      <c r="EJ97">
        <v>-0.9099999999999999</v>
      </c>
      <c r="EK97">
        <v>33.6686</v>
      </c>
      <c r="EL97">
        <v>38.1372</v>
      </c>
      <c r="EM97">
        <v>36.0185</v>
      </c>
      <c r="EN97">
        <v>37.5498</v>
      </c>
      <c r="EO97">
        <v>36.4248</v>
      </c>
      <c r="EP97">
        <v>0</v>
      </c>
      <c r="EQ97">
        <v>0</v>
      </c>
      <c r="ER97">
        <v>0</v>
      </c>
      <c r="ES97">
        <v>1658964388.5</v>
      </c>
      <c r="ET97">
        <v>0</v>
      </c>
      <c r="EU97">
        <v>1007.818</v>
      </c>
      <c r="EV97">
        <v>2.511538518044701</v>
      </c>
      <c r="EW97">
        <v>1.834615377173616</v>
      </c>
      <c r="EX97">
        <v>-6.246</v>
      </c>
      <c r="EY97">
        <v>15</v>
      </c>
      <c r="EZ97">
        <v>0</v>
      </c>
      <c r="FA97" t="s">
        <v>419</v>
      </c>
      <c r="FB97">
        <v>1655239120</v>
      </c>
      <c r="FC97">
        <v>1655239135</v>
      </c>
      <c r="FD97">
        <v>0</v>
      </c>
      <c r="FE97">
        <v>-0.075</v>
      </c>
      <c r="FF97">
        <v>-0.027</v>
      </c>
      <c r="FG97">
        <v>1.986</v>
      </c>
      <c r="FH97">
        <v>0.139</v>
      </c>
      <c r="FI97">
        <v>420</v>
      </c>
      <c r="FJ97">
        <v>22</v>
      </c>
      <c r="FK97">
        <v>0.12</v>
      </c>
      <c r="FL97">
        <v>0.02</v>
      </c>
      <c r="FM97">
        <v>2.7400605</v>
      </c>
      <c r="FN97">
        <v>-0.3314181613508519</v>
      </c>
      <c r="FO97">
        <v>0.04151092000606586</v>
      </c>
      <c r="FP97">
        <v>1</v>
      </c>
      <c r="FQ97">
        <v>1008.351470588235</v>
      </c>
      <c r="FR97">
        <v>-2.06187929439698</v>
      </c>
      <c r="FS97">
        <v>4.258149371812164</v>
      </c>
      <c r="FT97">
        <v>0</v>
      </c>
      <c r="FU97">
        <v>0.8899040250000001</v>
      </c>
      <c r="FV97">
        <v>0.01254109193245653</v>
      </c>
      <c r="FW97">
        <v>0.001564335841299749</v>
      </c>
      <c r="FX97">
        <v>1</v>
      </c>
      <c r="FY97">
        <v>2</v>
      </c>
      <c r="FZ97">
        <v>3</v>
      </c>
      <c r="GA97" t="s">
        <v>420</v>
      </c>
      <c r="GB97">
        <v>2.98059</v>
      </c>
      <c r="GC97">
        <v>2.72785</v>
      </c>
      <c r="GD97">
        <v>0.0861976</v>
      </c>
      <c r="GE97">
        <v>0.0866363</v>
      </c>
      <c r="GF97">
        <v>0.0870558</v>
      </c>
      <c r="GG97">
        <v>0.0845905</v>
      </c>
      <c r="GH97">
        <v>27452.7</v>
      </c>
      <c r="GI97">
        <v>27020.9</v>
      </c>
      <c r="GJ97">
        <v>30566.9</v>
      </c>
      <c r="GK97">
        <v>29824.8</v>
      </c>
      <c r="GL97">
        <v>38508.5</v>
      </c>
      <c r="GM97">
        <v>35953</v>
      </c>
      <c r="GN97">
        <v>46753.8</v>
      </c>
      <c r="GO97">
        <v>44357.8</v>
      </c>
      <c r="GP97">
        <v>1.8874</v>
      </c>
      <c r="GQ97">
        <v>1.85375</v>
      </c>
      <c r="GR97">
        <v>0.0315905</v>
      </c>
      <c r="GS97">
        <v>0</v>
      </c>
      <c r="GT97">
        <v>24.1807</v>
      </c>
      <c r="GU97">
        <v>999.9</v>
      </c>
      <c r="GV97">
        <v>46.9</v>
      </c>
      <c r="GW97">
        <v>31.7</v>
      </c>
      <c r="GX97">
        <v>24.4307</v>
      </c>
      <c r="GY97">
        <v>63.291</v>
      </c>
      <c r="GZ97">
        <v>25.4127</v>
      </c>
      <c r="HA97">
        <v>1</v>
      </c>
      <c r="HB97">
        <v>-0.120902</v>
      </c>
      <c r="HC97">
        <v>-0.311138</v>
      </c>
      <c r="HD97">
        <v>20.2148</v>
      </c>
      <c r="HE97">
        <v>5.23481</v>
      </c>
      <c r="HF97">
        <v>11.968</v>
      </c>
      <c r="HG97">
        <v>4.97175</v>
      </c>
      <c r="HH97">
        <v>3.2902</v>
      </c>
      <c r="HI97">
        <v>9008.700000000001</v>
      </c>
      <c r="HJ97">
        <v>9999</v>
      </c>
      <c r="HK97">
        <v>9999</v>
      </c>
      <c r="HL97">
        <v>292.4</v>
      </c>
      <c r="HM97">
        <v>4.9729</v>
      </c>
      <c r="HN97">
        <v>1.87729</v>
      </c>
      <c r="HO97">
        <v>1.87543</v>
      </c>
      <c r="HP97">
        <v>1.87821</v>
      </c>
      <c r="HQ97">
        <v>1.875</v>
      </c>
      <c r="HR97">
        <v>1.87854</v>
      </c>
      <c r="HS97">
        <v>1.87563</v>
      </c>
      <c r="HT97">
        <v>1.8768</v>
      </c>
      <c r="HU97">
        <v>0</v>
      </c>
      <c r="HV97">
        <v>0</v>
      </c>
      <c r="HW97">
        <v>0</v>
      </c>
      <c r="HX97">
        <v>0</v>
      </c>
      <c r="HY97" t="s">
        <v>421</v>
      </c>
      <c r="HZ97" t="s">
        <v>422</v>
      </c>
      <c r="IA97" t="s">
        <v>423</v>
      </c>
      <c r="IB97" t="s">
        <v>423</v>
      </c>
      <c r="IC97" t="s">
        <v>423</v>
      </c>
      <c r="ID97" t="s">
        <v>423</v>
      </c>
      <c r="IE97">
        <v>0</v>
      </c>
      <c r="IF97">
        <v>100</v>
      </c>
      <c r="IG97">
        <v>100</v>
      </c>
      <c r="IH97">
        <v>2.66</v>
      </c>
      <c r="II97">
        <v>0.1896</v>
      </c>
      <c r="IJ97">
        <v>1.541952822118649</v>
      </c>
      <c r="IK97">
        <v>0.003202726084708442</v>
      </c>
      <c r="IL97">
        <v>-1.448271390364826E-06</v>
      </c>
      <c r="IM97">
        <v>3.765748828769889E-10</v>
      </c>
      <c r="IN97">
        <v>-0.02072656761999695</v>
      </c>
      <c r="IO97">
        <v>0.006539777670035186</v>
      </c>
      <c r="IP97">
        <v>0.0002256768223539976</v>
      </c>
      <c r="IQ97">
        <v>4.51151419958819E-06</v>
      </c>
      <c r="IR97">
        <v>-0</v>
      </c>
      <c r="IS97">
        <v>2097</v>
      </c>
      <c r="IT97">
        <v>1</v>
      </c>
      <c r="IU97">
        <v>27</v>
      </c>
      <c r="IV97">
        <v>62087.8</v>
      </c>
      <c r="IW97">
        <v>62087.6</v>
      </c>
      <c r="IX97">
        <v>1.09619</v>
      </c>
      <c r="IY97">
        <v>2.55737</v>
      </c>
      <c r="IZ97">
        <v>1.39893</v>
      </c>
      <c r="JA97">
        <v>2.34375</v>
      </c>
      <c r="JB97">
        <v>1.44897</v>
      </c>
      <c r="JC97">
        <v>2.34253</v>
      </c>
      <c r="JD97">
        <v>36.908</v>
      </c>
      <c r="JE97">
        <v>24.105</v>
      </c>
      <c r="JF97">
        <v>18</v>
      </c>
      <c r="JG97">
        <v>488.915</v>
      </c>
      <c r="JH97">
        <v>439.112</v>
      </c>
      <c r="JI97">
        <v>24.9999</v>
      </c>
      <c r="JJ97">
        <v>25.4559</v>
      </c>
      <c r="JK97">
        <v>30.0003</v>
      </c>
      <c r="JL97">
        <v>25.2829</v>
      </c>
      <c r="JM97">
        <v>25.3626</v>
      </c>
      <c r="JN97">
        <v>21.9816</v>
      </c>
      <c r="JO97">
        <v>35.3641</v>
      </c>
      <c r="JP97">
        <v>0</v>
      </c>
      <c r="JQ97">
        <v>25</v>
      </c>
      <c r="JR97">
        <v>420.242</v>
      </c>
      <c r="JS97">
        <v>17.1002</v>
      </c>
      <c r="JT97">
        <v>101.044</v>
      </c>
      <c r="JU97">
        <v>101.994</v>
      </c>
    </row>
    <row r="98" spans="1:281">
      <c r="A98">
        <v>82</v>
      </c>
      <c r="B98">
        <v>1658964393.6</v>
      </c>
      <c r="C98">
        <v>2276.5</v>
      </c>
      <c r="D98" t="s">
        <v>593</v>
      </c>
      <c r="E98" t="s">
        <v>594</v>
      </c>
      <c r="F98">
        <v>5</v>
      </c>
      <c r="G98" t="s">
        <v>415</v>
      </c>
      <c r="H98" t="s">
        <v>576</v>
      </c>
      <c r="I98">
        <v>1658964391.1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427.454354332728</v>
      </c>
      <c r="AK98">
        <v>430.5552787878787</v>
      </c>
      <c r="AL98">
        <v>-0.004623469656356421</v>
      </c>
      <c r="AM98">
        <v>65.00511796862419</v>
      </c>
      <c r="AN98">
        <f>(AP98 - AO98 + DI98*1E3/(8.314*(DK98+273.15)) * AR98/DH98 * AQ98) * DH98/(100*CV98) * 1000/(1000 - AP98)</f>
        <v>0</v>
      </c>
      <c r="AO98">
        <v>16.94208545934623</v>
      </c>
      <c r="AP98">
        <v>17.82859515151515</v>
      </c>
      <c r="AQ98">
        <v>-5.227097486361152E-06</v>
      </c>
      <c r="AR98">
        <v>81.3780201639143</v>
      </c>
      <c r="AS98">
        <v>1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417</v>
      </c>
      <c r="AY98" t="s">
        <v>417</v>
      </c>
      <c r="AZ98">
        <v>0</v>
      </c>
      <c r="BA98">
        <v>0</v>
      </c>
      <c r="BB98">
        <f>1-AZ98/BA98</f>
        <v>0</v>
      </c>
      <c r="BC98">
        <v>0</v>
      </c>
      <c r="BD98" t="s">
        <v>417</v>
      </c>
      <c r="BE98" t="s">
        <v>417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417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6</v>
      </c>
      <c r="CW98">
        <v>0.5</v>
      </c>
      <c r="CX98" t="s">
        <v>418</v>
      </c>
      <c r="CY98">
        <v>2</v>
      </c>
      <c r="CZ98" t="b">
        <v>1</v>
      </c>
      <c r="DA98">
        <v>1658964391.1</v>
      </c>
      <c r="DB98">
        <v>422.8996666666667</v>
      </c>
      <c r="DC98">
        <v>420.2165555555556</v>
      </c>
      <c r="DD98">
        <v>17.8262</v>
      </c>
      <c r="DE98">
        <v>16.94905555555556</v>
      </c>
      <c r="DF98">
        <v>420.2395555555556</v>
      </c>
      <c r="DG98">
        <v>17.63666666666667</v>
      </c>
      <c r="DH98">
        <v>500.0806666666666</v>
      </c>
      <c r="DI98">
        <v>90.12792222222222</v>
      </c>
      <c r="DJ98">
        <v>0.1000271</v>
      </c>
      <c r="DK98">
        <v>25.55663333333333</v>
      </c>
      <c r="DL98">
        <v>24.70248888888889</v>
      </c>
      <c r="DM98">
        <v>999.9000000000001</v>
      </c>
      <c r="DN98">
        <v>0</v>
      </c>
      <c r="DO98">
        <v>0</v>
      </c>
      <c r="DP98">
        <v>9994.577777777777</v>
      </c>
      <c r="DQ98">
        <v>0</v>
      </c>
      <c r="DR98">
        <v>0.6294831111111111</v>
      </c>
      <c r="DS98">
        <v>2.683061111111111</v>
      </c>
      <c r="DT98">
        <v>430.5752222222222</v>
      </c>
      <c r="DU98">
        <v>427.4616666666667</v>
      </c>
      <c r="DV98">
        <v>0.8771680000000001</v>
      </c>
      <c r="DW98">
        <v>420.2165555555556</v>
      </c>
      <c r="DX98">
        <v>16.94905555555556</v>
      </c>
      <c r="DY98">
        <v>1.60664</v>
      </c>
      <c r="DZ98">
        <v>1.527584444444444</v>
      </c>
      <c r="EA98">
        <v>14.02263333333333</v>
      </c>
      <c r="EB98">
        <v>13.24706666666667</v>
      </c>
      <c r="EC98">
        <v>0.0100011</v>
      </c>
      <c r="ED98">
        <v>0</v>
      </c>
      <c r="EE98">
        <v>0</v>
      </c>
      <c r="EF98">
        <v>0</v>
      </c>
      <c r="EG98">
        <v>1010.805555555556</v>
      </c>
      <c r="EH98">
        <v>0.0100011</v>
      </c>
      <c r="EI98">
        <v>-2.061111111111111</v>
      </c>
      <c r="EJ98">
        <v>-0.2666666666666667</v>
      </c>
      <c r="EK98">
        <v>33.77044444444444</v>
      </c>
      <c r="EL98">
        <v>38.28433333333333</v>
      </c>
      <c r="EM98">
        <v>36.15255555555555</v>
      </c>
      <c r="EN98">
        <v>37.70811111111111</v>
      </c>
      <c r="EO98">
        <v>36.48577777777778</v>
      </c>
      <c r="EP98">
        <v>0</v>
      </c>
      <c r="EQ98">
        <v>0</v>
      </c>
      <c r="ER98">
        <v>0</v>
      </c>
      <c r="ES98">
        <v>1658964393.9</v>
      </c>
      <c r="ET98">
        <v>0</v>
      </c>
      <c r="EU98">
        <v>1008.796153846154</v>
      </c>
      <c r="EV98">
        <v>16.33504268889276</v>
      </c>
      <c r="EW98">
        <v>13.18803431458467</v>
      </c>
      <c r="EX98">
        <v>-4.744230769230769</v>
      </c>
      <c r="EY98">
        <v>15</v>
      </c>
      <c r="EZ98">
        <v>0</v>
      </c>
      <c r="FA98" t="s">
        <v>419</v>
      </c>
      <c r="FB98">
        <v>1655239120</v>
      </c>
      <c r="FC98">
        <v>1655239135</v>
      </c>
      <c r="FD98">
        <v>0</v>
      </c>
      <c r="FE98">
        <v>-0.075</v>
      </c>
      <c r="FF98">
        <v>-0.027</v>
      </c>
      <c r="FG98">
        <v>1.986</v>
      </c>
      <c r="FH98">
        <v>0.139</v>
      </c>
      <c r="FI98">
        <v>420</v>
      </c>
      <c r="FJ98">
        <v>22</v>
      </c>
      <c r="FK98">
        <v>0.12</v>
      </c>
      <c r="FL98">
        <v>0.02</v>
      </c>
      <c r="FM98">
        <v>2.71904575</v>
      </c>
      <c r="FN98">
        <v>-0.2508708067542272</v>
      </c>
      <c r="FO98">
        <v>0.03517338716185148</v>
      </c>
      <c r="FP98">
        <v>1</v>
      </c>
      <c r="FQ98">
        <v>1008.635294117647</v>
      </c>
      <c r="FR98">
        <v>8.453781453452619</v>
      </c>
      <c r="FS98">
        <v>5.079594839849349</v>
      </c>
      <c r="FT98">
        <v>0</v>
      </c>
      <c r="FU98">
        <v>0.88891595</v>
      </c>
      <c r="FV98">
        <v>-0.02073446904315085</v>
      </c>
      <c r="FW98">
        <v>0.004719963797265833</v>
      </c>
      <c r="FX98">
        <v>1</v>
      </c>
      <c r="FY98">
        <v>2</v>
      </c>
      <c r="FZ98">
        <v>3</v>
      </c>
      <c r="GA98" t="s">
        <v>420</v>
      </c>
      <c r="GB98">
        <v>2.9809</v>
      </c>
      <c r="GC98">
        <v>2.72827</v>
      </c>
      <c r="GD98">
        <v>0.08618489999999999</v>
      </c>
      <c r="GE98">
        <v>0.08663170000000001</v>
      </c>
      <c r="GF98">
        <v>0.08707330000000001</v>
      </c>
      <c r="GG98">
        <v>0.084733</v>
      </c>
      <c r="GH98">
        <v>27452.9</v>
      </c>
      <c r="GI98">
        <v>27020.8</v>
      </c>
      <c r="GJ98">
        <v>30566.7</v>
      </c>
      <c r="GK98">
        <v>29824.5</v>
      </c>
      <c r="GL98">
        <v>38507.5</v>
      </c>
      <c r="GM98">
        <v>35947.1</v>
      </c>
      <c r="GN98">
        <v>46753.6</v>
      </c>
      <c r="GO98">
        <v>44357.6</v>
      </c>
      <c r="GP98">
        <v>1.8877</v>
      </c>
      <c r="GQ98">
        <v>1.8536</v>
      </c>
      <c r="GR98">
        <v>0.0317767</v>
      </c>
      <c r="GS98">
        <v>0</v>
      </c>
      <c r="GT98">
        <v>24.1808</v>
      </c>
      <c r="GU98">
        <v>999.9</v>
      </c>
      <c r="GV98">
        <v>46.9</v>
      </c>
      <c r="GW98">
        <v>31.7</v>
      </c>
      <c r="GX98">
        <v>24.4297</v>
      </c>
      <c r="GY98">
        <v>63.301</v>
      </c>
      <c r="GZ98">
        <v>25.1482</v>
      </c>
      <c r="HA98">
        <v>1</v>
      </c>
      <c r="HB98">
        <v>-0.120884</v>
      </c>
      <c r="HC98">
        <v>-0.311329</v>
      </c>
      <c r="HD98">
        <v>20.2149</v>
      </c>
      <c r="HE98">
        <v>5.23691</v>
      </c>
      <c r="HF98">
        <v>11.968</v>
      </c>
      <c r="HG98">
        <v>4.97235</v>
      </c>
      <c r="HH98">
        <v>3.29055</v>
      </c>
      <c r="HI98">
        <v>9008.9</v>
      </c>
      <c r="HJ98">
        <v>9999</v>
      </c>
      <c r="HK98">
        <v>9999</v>
      </c>
      <c r="HL98">
        <v>292.4</v>
      </c>
      <c r="HM98">
        <v>4.97288</v>
      </c>
      <c r="HN98">
        <v>1.87729</v>
      </c>
      <c r="HO98">
        <v>1.87544</v>
      </c>
      <c r="HP98">
        <v>1.87821</v>
      </c>
      <c r="HQ98">
        <v>1.87498</v>
      </c>
      <c r="HR98">
        <v>1.87852</v>
      </c>
      <c r="HS98">
        <v>1.87561</v>
      </c>
      <c r="HT98">
        <v>1.87678</v>
      </c>
      <c r="HU98">
        <v>0</v>
      </c>
      <c r="HV98">
        <v>0</v>
      </c>
      <c r="HW98">
        <v>0</v>
      </c>
      <c r="HX98">
        <v>0</v>
      </c>
      <c r="HY98" t="s">
        <v>421</v>
      </c>
      <c r="HZ98" t="s">
        <v>422</v>
      </c>
      <c r="IA98" t="s">
        <v>423</v>
      </c>
      <c r="IB98" t="s">
        <v>423</v>
      </c>
      <c r="IC98" t="s">
        <v>423</v>
      </c>
      <c r="ID98" t="s">
        <v>423</v>
      </c>
      <c r="IE98">
        <v>0</v>
      </c>
      <c r="IF98">
        <v>100</v>
      </c>
      <c r="IG98">
        <v>100</v>
      </c>
      <c r="IH98">
        <v>2.66</v>
      </c>
      <c r="II98">
        <v>0.1896</v>
      </c>
      <c r="IJ98">
        <v>1.541952822118649</v>
      </c>
      <c r="IK98">
        <v>0.003202726084708442</v>
      </c>
      <c r="IL98">
        <v>-1.448271390364826E-06</v>
      </c>
      <c r="IM98">
        <v>3.765748828769889E-10</v>
      </c>
      <c r="IN98">
        <v>-0.02072656761999695</v>
      </c>
      <c r="IO98">
        <v>0.006539777670035186</v>
      </c>
      <c r="IP98">
        <v>0.0002256768223539976</v>
      </c>
      <c r="IQ98">
        <v>4.51151419958819E-06</v>
      </c>
      <c r="IR98">
        <v>-0</v>
      </c>
      <c r="IS98">
        <v>2097</v>
      </c>
      <c r="IT98">
        <v>1</v>
      </c>
      <c r="IU98">
        <v>27</v>
      </c>
      <c r="IV98">
        <v>62087.9</v>
      </c>
      <c r="IW98">
        <v>62087.6</v>
      </c>
      <c r="IX98">
        <v>1.09619</v>
      </c>
      <c r="IY98">
        <v>2.55859</v>
      </c>
      <c r="IZ98">
        <v>1.39893</v>
      </c>
      <c r="JA98">
        <v>2.34375</v>
      </c>
      <c r="JB98">
        <v>1.44897</v>
      </c>
      <c r="JC98">
        <v>2.40967</v>
      </c>
      <c r="JD98">
        <v>36.8842</v>
      </c>
      <c r="JE98">
        <v>24.105</v>
      </c>
      <c r="JF98">
        <v>18</v>
      </c>
      <c r="JG98">
        <v>489.081</v>
      </c>
      <c r="JH98">
        <v>439.022</v>
      </c>
      <c r="JI98">
        <v>24.9999</v>
      </c>
      <c r="JJ98">
        <v>25.4581</v>
      </c>
      <c r="JK98">
        <v>30.0003</v>
      </c>
      <c r="JL98">
        <v>25.2834</v>
      </c>
      <c r="JM98">
        <v>25.3627</v>
      </c>
      <c r="JN98">
        <v>21.9837</v>
      </c>
      <c r="JO98">
        <v>35.0784</v>
      </c>
      <c r="JP98">
        <v>0</v>
      </c>
      <c r="JQ98">
        <v>25</v>
      </c>
      <c r="JR98">
        <v>420.242</v>
      </c>
      <c r="JS98">
        <v>17.1391</v>
      </c>
      <c r="JT98">
        <v>101.043</v>
      </c>
      <c r="JU98">
        <v>101.993</v>
      </c>
    </row>
    <row r="99" spans="1:281">
      <c r="A99">
        <v>83</v>
      </c>
      <c r="B99">
        <v>1658964398.6</v>
      </c>
      <c r="C99">
        <v>2281.5</v>
      </c>
      <c r="D99" t="s">
        <v>595</v>
      </c>
      <c r="E99" t="s">
        <v>596</v>
      </c>
      <c r="F99">
        <v>5</v>
      </c>
      <c r="G99" t="s">
        <v>415</v>
      </c>
      <c r="H99" t="s">
        <v>576</v>
      </c>
      <c r="I99">
        <v>1658964395.8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427.5161264574917</v>
      </c>
      <c r="AK99">
        <v>430.5253030303031</v>
      </c>
      <c r="AL99">
        <v>-0.001165433830133855</v>
      </c>
      <c r="AM99">
        <v>65.00511796862419</v>
      </c>
      <c r="AN99">
        <f>(AP99 - AO99 + DI99*1E3/(8.314*(DK99+273.15)) * AR99/DH99 * AQ99) * DH99/(100*CV99) * 1000/(1000 - AP99)</f>
        <v>0</v>
      </c>
      <c r="AO99">
        <v>16.98563037087769</v>
      </c>
      <c r="AP99">
        <v>17.85048181818182</v>
      </c>
      <c r="AQ99">
        <v>0.005060754469783281</v>
      </c>
      <c r="AR99">
        <v>81.3780201639143</v>
      </c>
      <c r="AS99">
        <v>1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417</v>
      </c>
      <c r="AY99" t="s">
        <v>417</v>
      </c>
      <c r="AZ99">
        <v>0</v>
      </c>
      <c r="BA99">
        <v>0</v>
      </c>
      <c r="BB99">
        <f>1-AZ99/BA99</f>
        <v>0</v>
      </c>
      <c r="BC99">
        <v>0</v>
      </c>
      <c r="BD99" t="s">
        <v>417</v>
      </c>
      <c r="BE99" t="s">
        <v>417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417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6</v>
      </c>
      <c r="CW99">
        <v>0.5</v>
      </c>
      <c r="CX99" t="s">
        <v>418</v>
      </c>
      <c r="CY99">
        <v>2</v>
      </c>
      <c r="CZ99" t="b">
        <v>1</v>
      </c>
      <c r="DA99">
        <v>1658964395.8</v>
      </c>
      <c r="DB99">
        <v>422.8563</v>
      </c>
      <c r="DC99">
        <v>420.2325</v>
      </c>
      <c r="DD99">
        <v>17.84023</v>
      </c>
      <c r="DE99">
        <v>16.99034</v>
      </c>
      <c r="DF99">
        <v>420.1965</v>
      </c>
      <c r="DG99">
        <v>17.65042</v>
      </c>
      <c r="DH99">
        <v>500.1254</v>
      </c>
      <c r="DI99">
        <v>90.1271</v>
      </c>
      <c r="DJ99">
        <v>0.09997289000000001</v>
      </c>
      <c r="DK99">
        <v>25.55722</v>
      </c>
      <c r="DL99">
        <v>24.70795</v>
      </c>
      <c r="DM99">
        <v>999.9</v>
      </c>
      <c r="DN99">
        <v>0</v>
      </c>
      <c r="DO99">
        <v>0</v>
      </c>
      <c r="DP99">
        <v>9997.810000000001</v>
      </c>
      <c r="DQ99">
        <v>0</v>
      </c>
      <c r="DR99">
        <v>0.6285942</v>
      </c>
      <c r="DS99">
        <v>2.62404</v>
      </c>
      <c r="DT99">
        <v>430.5374</v>
      </c>
      <c r="DU99">
        <v>427.4958</v>
      </c>
      <c r="DV99">
        <v>0.8499003000000001</v>
      </c>
      <c r="DW99">
        <v>420.2325</v>
      </c>
      <c r="DX99">
        <v>16.99034</v>
      </c>
      <c r="DY99">
        <v>1.60789</v>
      </c>
      <c r="DZ99">
        <v>1.53129</v>
      </c>
      <c r="EA99">
        <v>14.0346</v>
      </c>
      <c r="EB99">
        <v>13.28422</v>
      </c>
      <c r="EC99">
        <v>0.0100011</v>
      </c>
      <c r="ED99">
        <v>0</v>
      </c>
      <c r="EE99">
        <v>0</v>
      </c>
      <c r="EF99">
        <v>0</v>
      </c>
      <c r="EG99">
        <v>1012.83</v>
      </c>
      <c r="EH99">
        <v>0.0100011</v>
      </c>
      <c r="EI99">
        <v>-7.35</v>
      </c>
      <c r="EJ99">
        <v>-1.325</v>
      </c>
      <c r="EK99">
        <v>33.8246</v>
      </c>
      <c r="EL99">
        <v>38.4059</v>
      </c>
      <c r="EM99">
        <v>36.1934</v>
      </c>
      <c r="EN99">
        <v>37.8434</v>
      </c>
      <c r="EO99">
        <v>36.5872</v>
      </c>
      <c r="EP99">
        <v>0</v>
      </c>
      <c r="EQ99">
        <v>0</v>
      </c>
      <c r="ER99">
        <v>0</v>
      </c>
      <c r="ES99">
        <v>1658964398.7</v>
      </c>
      <c r="ET99">
        <v>0</v>
      </c>
      <c r="EU99">
        <v>1010.488461538461</v>
      </c>
      <c r="EV99">
        <v>23.43931620519436</v>
      </c>
      <c r="EW99">
        <v>-17.30085456676043</v>
      </c>
      <c r="EX99">
        <v>-5.601923076923077</v>
      </c>
      <c r="EY99">
        <v>15</v>
      </c>
      <c r="EZ99">
        <v>0</v>
      </c>
      <c r="FA99" t="s">
        <v>419</v>
      </c>
      <c r="FB99">
        <v>1655239120</v>
      </c>
      <c r="FC99">
        <v>1655239135</v>
      </c>
      <c r="FD99">
        <v>0</v>
      </c>
      <c r="FE99">
        <v>-0.075</v>
      </c>
      <c r="FF99">
        <v>-0.027</v>
      </c>
      <c r="FG99">
        <v>1.986</v>
      </c>
      <c r="FH99">
        <v>0.139</v>
      </c>
      <c r="FI99">
        <v>420</v>
      </c>
      <c r="FJ99">
        <v>22</v>
      </c>
      <c r="FK99">
        <v>0.12</v>
      </c>
      <c r="FL99">
        <v>0.02</v>
      </c>
      <c r="FM99">
        <v>2.68245425</v>
      </c>
      <c r="FN99">
        <v>-0.3710421388367792</v>
      </c>
      <c r="FO99">
        <v>0.04374666415210994</v>
      </c>
      <c r="FP99">
        <v>1</v>
      </c>
      <c r="FQ99">
        <v>1009.725</v>
      </c>
      <c r="FR99">
        <v>19.42322385301325</v>
      </c>
      <c r="FS99">
        <v>4.776324115763449</v>
      </c>
      <c r="FT99">
        <v>0</v>
      </c>
      <c r="FU99">
        <v>0.8775563250000001</v>
      </c>
      <c r="FV99">
        <v>-0.165824881801128</v>
      </c>
      <c r="FW99">
        <v>0.01812359292798685</v>
      </c>
      <c r="FX99">
        <v>0</v>
      </c>
      <c r="FY99">
        <v>1</v>
      </c>
      <c r="FZ99">
        <v>3</v>
      </c>
      <c r="GA99" t="s">
        <v>450</v>
      </c>
      <c r="GB99">
        <v>2.98105</v>
      </c>
      <c r="GC99">
        <v>2.72854</v>
      </c>
      <c r="GD99">
        <v>0.0861802</v>
      </c>
      <c r="GE99">
        <v>0.0866301</v>
      </c>
      <c r="GF99">
        <v>0.0871488</v>
      </c>
      <c r="GG99">
        <v>0.08489389999999999</v>
      </c>
      <c r="GH99">
        <v>27452.7</v>
      </c>
      <c r="GI99">
        <v>27020.8</v>
      </c>
      <c r="GJ99">
        <v>30566.2</v>
      </c>
      <c r="GK99">
        <v>29824.4</v>
      </c>
      <c r="GL99">
        <v>38503.8</v>
      </c>
      <c r="GM99">
        <v>35940.4</v>
      </c>
      <c r="GN99">
        <v>46753</v>
      </c>
      <c r="GO99">
        <v>44357.2</v>
      </c>
      <c r="GP99">
        <v>1.8877</v>
      </c>
      <c r="GQ99">
        <v>1.8536</v>
      </c>
      <c r="GR99">
        <v>0.0320747</v>
      </c>
      <c r="GS99">
        <v>0</v>
      </c>
      <c r="GT99">
        <v>24.1808</v>
      </c>
      <c r="GU99">
        <v>999.9</v>
      </c>
      <c r="GV99">
        <v>46.9</v>
      </c>
      <c r="GW99">
        <v>31.7</v>
      </c>
      <c r="GX99">
        <v>24.432</v>
      </c>
      <c r="GY99">
        <v>63.161</v>
      </c>
      <c r="GZ99">
        <v>24.7155</v>
      </c>
      <c r="HA99">
        <v>1</v>
      </c>
      <c r="HB99">
        <v>-0.120904</v>
      </c>
      <c r="HC99">
        <v>-0.312361</v>
      </c>
      <c r="HD99">
        <v>20.2153</v>
      </c>
      <c r="HE99">
        <v>5.2399</v>
      </c>
      <c r="HF99">
        <v>11.968</v>
      </c>
      <c r="HG99">
        <v>4.97315</v>
      </c>
      <c r="HH99">
        <v>3.291</v>
      </c>
      <c r="HI99">
        <v>9008.9</v>
      </c>
      <c r="HJ99">
        <v>9999</v>
      </c>
      <c r="HK99">
        <v>9999</v>
      </c>
      <c r="HL99">
        <v>292.4</v>
      </c>
      <c r="HM99">
        <v>4.9729</v>
      </c>
      <c r="HN99">
        <v>1.87731</v>
      </c>
      <c r="HO99">
        <v>1.87546</v>
      </c>
      <c r="HP99">
        <v>1.87825</v>
      </c>
      <c r="HQ99">
        <v>1.875</v>
      </c>
      <c r="HR99">
        <v>1.87859</v>
      </c>
      <c r="HS99">
        <v>1.87566</v>
      </c>
      <c r="HT99">
        <v>1.87683</v>
      </c>
      <c r="HU99">
        <v>0</v>
      </c>
      <c r="HV99">
        <v>0</v>
      </c>
      <c r="HW99">
        <v>0</v>
      </c>
      <c r="HX99">
        <v>0</v>
      </c>
      <c r="HY99" t="s">
        <v>421</v>
      </c>
      <c r="HZ99" t="s">
        <v>422</v>
      </c>
      <c r="IA99" t="s">
        <v>423</v>
      </c>
      <c r="IB99" t="s">
        <v>423</v>
      </c>
      <c r="IC99" t="s">
        <v>423</v>
      </c>
      <c r="ID99" t="s">
        <v>423</v>
      </c>
      <c r="IE99">
        <v>0</v>
      </c>
      <c r="IF99">
        <v>100</v>
      </c>
      <c r="IG99">
        <v>100</v>
      </c>
      <c r="IH99">
        <v>2.66</v>
      </c>
      <c r="II99">
        <v>0.1901</v>
      </c>
      <c r="IJ99">
        <v>1.541952822118649</v>
      </c>
      <c r="IK99">
        <v>0.003202726084708442</v>
      </c>
      <c r="IL99">
        <v>-1.448271390364826E-06</v>
      </c>
      <c r="IM99">
        <v>3.765748828769889E-10</v>
      </c>
      <c r="IN99">
        <v>-0.02072656761999695</v>
      </c>
      <c r="IO99">
        <v>0.006539777670035186</v>
      </c>
      <c r="IP99">
        <v>0.0002256768223539976</v>
      </c>
      <c r="IQ99">
        <v>4.51151419958819E-06</v>
      </c>
      <c r="IR99">
        <v>-0</v>
      </c>
      <c r="IS99">
        <v>2097</v>
      </c>
      <c r="IT99">
        <v>1</v>
      </c>
      <c r="IU99">
        <v>27</v>
      </c>
      <c r="IV99">
        <v>62088</v>
      </c>
      <c r="IW99">
        <v>62087.7</v>
      </c>
      <c r="IX99">
        <v>1.09619</v>
      </c>
      <c r="IY99">
        <v>2.54028</v>
      </c>
      <c r="IZ99">
        <v>1.39893</v>
      </c>
      <c r="JA99">
        <v>2.34375</v>
      </c>
      <c r="JB99">
        <v>1.44897</v>
      </c>
      <c r="JC99">
        <v>2.47314</v>
      </c>
      <c r="JD99">
        <v>36.908</v>
      </c>
      <c r="JE99">
        <v>24.105</v>
      </c>
      <c r="JF99">
        <v>18</v>
      </c>
      <c r="JG99">
        <v>489.093</v>
      </c>
      <c r="JH99">
        <v>439.038</v>
      </c>
      <c r="JI99">
        <v>24.9997</v>
      </c>
      <c r="JJ99">
        <v>25.4581</v>
      </c>
      <c r="JK99">
        <v>30.0001</v>
      </c>
      <c r="JL99">
        <v>25.285</v>
      </c>
      <c r="JM99">
        <v>25.3648</v>
      </c>
      <c r="JN99">
        <v>21.9849</v>
      </c>
      <c r="JO99">
        <v>34.7831</v>
      </c>
      <c r="JP99">
        <v>0</v>
      </c>
      <c r="JQ99">
        <v>25</v>
      </c>
      <c r="JR99">
        <v>420.242</v>
      </c>
      <c r="JS99">
        <v>17.1666</v>
      </c>
      <c r="JT99">
        <v>101.042</v>
      </c>
      <c r="JU99">
        <v>101.992</v>
      </c>
    </row>
    <row r="100" spans="1:281">
      <c r="A100">
        <v>84</v>
      </c>
      <c r="B100">
        <v>1658964403.6</v>
      </c>
      <c r="C100">
        <v>2286.5</v>
      </c>
      <c r="D100" t="s">
        <v>597</v>
      </c>
      <c r="E100" t="s">
        <v>598</v>
      </c>
      <c r="F100">
        <v>5</v>
      </c>
      <c r="G100" t="s">
        <v>415</v>
      </c>
      <c r="H100" t="s">
        <v>576</v>
      </c>
      <c r="I100">
        <v>1658964401.1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427.531475235265</v>
      </c>
      <c r="AK100">
        <v>430.5235333333334</v>
      </c>
      <c r="AL100">
        <v>-0.0009717686467939424</v>
      </c>
      <c r="AM100">
        <v>65.00511796862419</v>
      </c>
      <c r="AN100">
        <f>(AP100 - AO100 + DI100*1E3/(8.314*(DK100+273.15)) * AR100/DH100 * AQ100) * DH100/(100*CV100) * 1000/(1000 - AP100)</f>
        <v>0</v>
      </c>
      <c r="AO100">
        <v>17.05107994134383</v>
      </c>
      <c r="AP100">
        <v>17.8873812121212</v>
      </c>
      <c r="AQ100">
        <v>0.007296029643206221</v>
      </c>
      <c r="AR100">
        <v>81.3780201639143</v>
      </c>
      <c r="AS100">
        <v>1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417</v>
      </c>
      <c r="AY100" t="s">
        <v>417</v>
      </c>
      <c r="AZ100">
        <v>0</v>
      </c>
      <c r="BA100">
        <v>0</v>
      </c>
      <c r="BB100">
        <f>1-AZ100/BA100</f>
        <v>0</v>
      </c>
      <c r="BC100">
        <v>0</v>
      </c>
      <c r="BD100" t="s">
        <v>417</v>
      </c>
      <c r="BE100" t="s">
        <v>417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417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6</v>
      </c>
      <c r="CW100">
        <v>0.5</v>
      </c>
      <c r="CX100" t="s">
        <v>418</v>
      </c>
      <c r="CY100">
        <v>2</v>
      </c>
      <c r="CZ100" t="b">
        <v>1</v>
      </c>
      <c r="DA100">
        <v>1658964401.1</v>
      </c>
      <c r="DB100">
        <v>422.8473333333334</v>
      </c>
      <c r="DC100">
        <v>420.2272222222222</v>
      </c>
      <c r="DD100">
        <v>17.87056666666667</v>
      </c>
      <c r="DE100">
        <v>17.0556</v>
      </c>
      <c r="DF100">
        <v>420.1873333333334</v>
      </c>
      <c r="DG100">
        <v>17.68021111111111</v>
      </c>
      <c r="DH100">
        <v>500.0775555555556</v>
      </c>
      <c r="DI100">
        <v>90.12664444444445</v>
      </c>
      <c r="DJ100">
        <v>0.1001007888888889</v>
      </c>
      <c r="DK100">
        <v>25.5564</v>
      </c>
      <c r="DL100">
        <v>24.71557777777777</v>
      </c>
      <c r="DM100">
        <v>999.9000000000001</v>
      </c>
      <c r="DN100">
        <v>0</v>
      </c>
      <c r="DO100">
        <v>0</v>
      </c>
      <c r="DP100">
        <v>10009.45</v>
      </c>
      <c r="DQ100">
        <v>0</v>
      </c>
      <c r="DR100">
        <v>0.620596</v>
      </c>
      <c r="DS100">
        <v>2.620005555555556</v>
      </c>
      <c r="DT100">
        <v>430.5414444444445</v>
      </c>
      <c r="DU100">
        <v>427.5188888888889</v>
      </c>
      <c r="DV100">
        <v>0.8149782222222223</v>
      </c>
      <c r="DW100">
        <v>420.2272222222222</v>
      </c>
      <c r="DX100">
        <v>17.0556</v>
      </c>
      <c r="DY100">
        <v>1.610614444444445</v>
      </c>
      <c r="DZ100">
        <v>1.537164444444444</v>
      </c>
      <c r="EA100">
        <v>14.06072222222222</v>
      </c>
      <c r="EB100">
        <v>13.34291111111111</v>
      </c>
      <c r="EC100">
        <v>0.0100011</v>
      </c>
      <c r="ED100">
        <v>0</v>
      </c>
      <c r="EE100">
        <v>0</v>
      </c>
      <c r="EF100">
        <v>0</v>
      </c>
      <c r="EG100">
        <v>1013.983333333333</v>
      </c>
      <c r="EH100">
        <v>0.0100011</v>
      </c>
      <c r="EI100">
        <v>-9.494444444444445</v>
      </c>
      <c r="EJ100">
        <v>-1.122222222222222</v>
      </c>
      <c r="EK100">
        <v>33.812</v>
      </c>
      <c r="EL100">
        <v>38.52055555555555</v>
      </c>
      <c r="EM100">
        <v>36.27755555555555</v>
      </c>
      <c r="EN100">
        <v>37.97188888888888</v>
      </c>
      <c r="EO100">
        <v>36.604</v>
      </c>
      <c r="EP100">
        <v>0</v>
      </c>
      <c r="EQ100">
        <v>0</v>
      </c>
      <c r="ER100">
        <v>0</v>
      </c>
      <c r="ES100">
        <v>1658964403.5</v>
      </c>
      <c r="ET100">
        <v>0</v>
      </c>
      <c r="EU100">
        <v>1012.261538461538</v>
      </c>
      <c r="EV100">
        <v>16.01367515576845</v>
      </c>
      <c r="EW100">
        <v>-16.30427340617744</v>
      </c>
      <c r="EX100">
        <v>-6.199999999999999</v>
      </c>
      <c r="EY100">
        <v>15</v>
      </c>
      <c r="EZ100">
        <v>0</v>
      </c>
      <c r="FA100" t="s">
        <v>419</v>
      </c>
      <c r="FB100">
        <v>1655239120</v>
      </c>
      <c r="FC100">
        <v>1655239135</v>
      </c>
      <c r="FD100">
        <v>0</v>
      </c>
      <c r="FE100">
        <v>-0.075</v>
      </c>
      <c r="FF100">
        <v>-0.027</v>
      </c>
      <c r="FG100">
        <v>1.986</v>
      </c>
      <c r="FH100">
        <v>0.139</v>
      </c>
      <c r="FI100">
        <v>420</v>
      </c>
      <c r="FJ100">
        <v>22</v>
      </c>
      <c r="FK100">
        <v>0.12</v>
      </c>
      <c r="FL100">
        <v>0.02</v>
      </c>
      <c r="FM100">
        <v>2.66069475</v>
      </c>
      <c r="FN100">
        <v>-0.3369101313320925</v>
      </c>
      <c r="FO100">
        <v>0.03924781426955521</v>
      </c>
      <c r="FP100">
        <v>1</v>
      </c>
      <c r="FQ100">
        <v>1011.035294117647</v>
      </c>
      <c r="FR100">
        <v>27.59205506530962</v>
      </c>
      <c r="FS100">
        <v>5.375906618638227</v>
      </c>
      <c r="FT100">
        <v>0</v>
      </c>
      <c r="FU100">
        <v>0.862856725</v>
      </c>
      <c r="FV100">
        <v>-0.2792707879924982</v>
      </c>
      <c r="FW100">
        <v>0.02807704503058281</v>
      </c>
      <c r="FX100">
        <v>0</v>
      </c>
      <c r="FY100">
        <v>1</v>
      </c>
      <c r="FZ100">
        <v>3</v>
      </c>
      <c r="GA100" t="s">
        <v>450</v>
      </c>
      <c r="GB100">
        <v>2.98082</v>
      </c>
      <c r="GC100">
        <v>2.7285</v>
      </c>
      <c r="GD100">
        <v>0.08617569999999999</v>
      </c>
      <c r="GE100">
        <v>0.08662449999999999</v>
      </c>
      <c r="GF100">
        <v>0.0872849</v>
      </c>
      <c r="GG100">
        <v>0.08511340000000001</v>
      </c>
      <c r="GH100">
        <v>27453.2</v>
      </c>
      <c r="GI100">
        <v>27021.2</v>
      </c>
      <c r="GJ100">
        <v>30566.6</v>
      </c>
      <c r="GK100">
        <v>29824.7</v>
      </c>
      <c r="GL100">
        <v>38498.7</v>
      </c>
      <c r="GM100">
        <v>35931.8</v>
      </c>
      <c r="GN100">
        <v>46753.8</v>
      </c>
      <c r="GO100">
        <v>44357.3</v>
      </c>
      <c r="GP100">
        <v>1.88773</v>
      </c>
      <c r="GQ100">
        <v>1.85373</v>
      </c>
      <c r="GR100">
        <v>0.0323728</v>
      </c>
      <c r="GS100">
        <v>0</v>
      </c>
      <c r="GT100">
        <v>24.1808</v>
      </c>
      <c r="GU100">
        <v>999.9</v>
      </c>
      <c r="GV100">
        <v>46.9</v>
      </c>
      <c r="GW100">
        <v>31.7</v>
      </c>
      <c r="GX100">
        <v>24.4316</v>
      </c>
      <c r="GY100">
        <v>63.291</v>
      </c>
      <c r="GZ100">
        <v>25.0321</v>
      </c>
      <c r="HA100">
        <v>1</v>
      </c>
      <c r="HB100">
        <v>-0.120681</v>
      </c>
      <c r="HC100">
        <v>-0.313181</v>
      </c>
      <c r="HD100">
        <v>20.2152</v>
      </c>
      <c r="HE100">
        <v>5.2399</v>
      </c>
      <c r="HF100">
        <v>11.968</v>
      </c>
      <c r="HG100">
        <v>4.9729</v>
      </c>
      <c r="HH100">
        <v>3.291</v>
      </c>
      <c r="HI100">
        <v>9009.1</v>
      </c>
      <c r="HJ100">
        <v>9999</v>
      </c>
      <c r="HK100">
        <v>9999</v>
      </c>
      <c r="HL100">
        <v>292.4</v>
      </c>
      <c r="HM100">
        <v>4.9729</v>
      </c>
      <c r="HN100">
        <v>1.87733</v>
      </c>
      <c r="HO100">
        <v>1.87546</v>
      </c>
      <c r="HP100">
        <v>1.87828</v>
      </c>
      <c r="HQ100">
        <v>1.875</v>
      </c>
      <c r="HR100">
        <v>1.87863</v>
      </c>
      <c r="HS100">
        <v>1.87566</v>
      </c>
      <c r="HT100">
        <v>1.87683</v>
      </c>
      <c r="HU100">
        <v>0</v>
      </c>
      <c r="HV100">
        <v>0</v>
      </c>
      <c r="HW100">
        <v>0</v>
      </c>
      <c r="HX100">
        <v>0</v>
      </c>
      <c r="HY100" t="s">
        <v>421</v>
      </c>
      <c r="HZ100" t="s">
        <v>422</v>
      </c>
      <c r="IA100" t="s">
        <v>423</v>
      </c>
      <c r="IB100" t="s">
        <v>423</v>
      </c>
      <c r="IC100" t="s">
        <v>423</v>
      </c>
      <c r="ID100" t="s">
        <v>423</v>
      </c>
      <c r="IE100">
        <v>0</v>
      </c>
      <c r="IF100">
        <v>100</v>
      </c>
      <c r="IG100">
        <v>100</v>
      </c>
      <c r="IH100">
        <v>2.66</v>
      </c>
      <c r="II100">
        <v>0.1908</v>
      </c>
      <c r="IJ100">
        <v>1.541952822118649</v>
      </c>
      <c r="IK100">
        <v>0.003202726084708442</v>
      </c>
      <c r="IL100">
        <v>-1.448271390364826E-06</v>
      </c>
      <c r="IM100">
        <v>3.765748828769889E-10</v>
      </c>
      <c r="IN100">
        <v>-0.02072656761999695</v>
      </c>
      <c r="IO100">
        <v>0.006539777670035186</v>
      </c>
      <c r="IP100">
        <v>0.0002256768223539976</v>
      </c>
      <c r="IQ100">
        <v>4.51151419958819E-06</v>
      </c>
      <c r="IR100">
        <v>-0</v>
      </c>
      <c r="IS100">
        <v>2097</v>
      </c>
      <c r="IT100">
        <v>1</v>
      </c>
      <c r="IU100">
        <v>27</v>
      </c>
      <c r="IV100">
        <v>62088.1</v>
      </c>
      <c r="IW100">
        <v>62087.8</v>
      </c>
      <c r="IX100">
        <v>1.09619</v>
      </c>
      <c r="IY100">
        <v>2.54395</v>
      </c>
      <c r="IZ100">
        <v>1.39893</v>
      </c>
      <c r="JA100">
        <v>2.34375</v>
      </c>
      <c r="JB100">
        <v>1.44897</v>
      </c>
      <c r="JC100">
        <v>2.40112</v>
      </c>
      <c r="JD100">
        <v>36.8842</v>
      </c>
      <c r="JE100">
        <v>24.105</v>
      </c>
      <c r="JF100">
        <v>18</v>
      </c>
      <c r="JG100">
        <v>489.11</v>
      </c>
      <c r="JH100">
        <v>439.114</v>
      </c>
      <c r="JI100">
        <v>24.9998</v>
      </c>
      <c r="JJ100">
        <v>25.4586</v>
      </c>
      <c r="JK100">
        <v>30.0001</v>
      </c>
      <c r="JL100">
        <v>25.2856</v>
      </c>
      <c r="JM100">
        <v>25.3648</v>
      </c>
      <c r="JN100">
        <v>21.9854</v>
      </c>
      <c r="JO100">
        <v>34.5095</v>
      </c>
      <c r="JP100">
        <v>0</v>
      </c>
      <c r="JQ100">
        <v>25</v>
      </c>
      <c r="JR100">
        <v>420.242</v>
      </c>
      <c r="JS100">
        <v>17.163</v>
      </c>
      <c r="JT100">
        <v>101.044</v>
      </c>
      <c r="JU100">
        <v>101.993</v>
      </c>
    </row>
    <row r="101" spans="1:281">
      <c r="A101">
        <v>85</v>
      </c>
      <c r="B101">
        <v>1658964721.1</v>
      </c>
      <c r="C101">
        <v>2604</v>
      </c>
      <c r="D101" t="s">
        <v>599</v>
      </c>
      <c r="E101" t="s">
        <v>600</v>
      </c>
      <c r="F101">
        <v>5</v>
      </c>
      <c r="G101" t="s">
        <v>415</v>
      </c>
      <c r="H101" t="s">
        <v>601</v>
      </c>
      <c r="I101">
        <v>1658964718.35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427.4883474308139</v>
      </c>
      <c r="AK101">
        <v>431.618727272727</v>
      </c>
      <c r="AL101">
        <v>-0.02664037910028549</v>
      </c>
      <c r="AM101">
        <v>65.00432315115462</v>
      </c>
      <c r="AN101">
        <f>(AP101 - AO101 + DI101*1E3/(8.314*(DK101+273.15)) * AR101/DH101 * AQ101) * DH101/(100*CV101) * 1000/(1000 - AP101)</f>
        <v>0</v>
      </c>
      <c r="AO101">
        <v>17.04830803670724</v>
      </c>
      <c r="AP101">
        <v>17.85951878787879</v>
      </c>
      <c r="AQ101">
        <v>6.69224163793108E-05</v>
      </c>
      <c r="AR101">
        <v>81.4346082588843</v>
      </c>
      <c r="AS101">
        <v>2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417</v>
      </c>
      <c r="AY101" t="s">
        <v>417</v>
      </c>
      <c r="AZ101">
        <v>0</v>
      </c>
      <c r="BA101">
        <v>0</v>
      </c>
      <c r="BB101">
        <f>1-AZ101/BA101</f>
        <v>0</v>
      </c>
      <c r="BC101">
        <v>0</v>
      </c>
      <c r="BD101" t="s">
        <v>417</v>
      </c>
      <c r="BE101" t="s">
        <v>417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417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6</v>
      </c>
      <c r="CW101">
        <v>0.5</v>
      </c>
      <c r="CX101" t="s">
        <v>418</v>
      </c>
      <c r="CY101">
        <v>2</v>
      </c>
      <c r="CZ101" t="b">
        <v>1</v>
      </c>
      <c r="DA101">
        <v>1658964718.35</v>
      </c>
      <c r="DB101">
        <v>423.9695</v>
      </c>
      <c r="DC101">
        <v>420.2255</v>
      </c>
      <c r="DD101">
        <v>17.85164</v>
      </c>
      <c r="DE101">
        <v>17.04891</v>
      </c>
      <c r="DF101">
        <v>421.3073000000001</v>
      </c>
      <c r="DG101">
        <v>17.66162</v>
      </c>
      <c r="DH101">
        <v>500.0507000000001</v>
      </c>
      <c r="DI101">
        <v>90.12533000000001</v>
      </c>
      <c r="DJ101">
        <v>0.10002292</v>
      </c>
      <c r="DK101">
        <v>25.61329</v>
      </c>
      <c r="DL101">
        <v>24.68594</v>
      </c>
      <c r="DM101">
        <v>999.9</v>
      </c>
      <c r="DN101">
        <v>0</v>
      </c>
      <c r="DO101">
        <v>0</v>
      </c>
      <c r="DP101">
        <v>9992.189000000002</v>
      </c>
      <c r="DQ101">
        <v>0</v>
      </c>
      <c r="DR101">
        <v>0.661968</v>
      </c>
      <c r="DS101">
        <v>3.744029</v>
      </c>
      <c r="DT101">
        <v>431.6759</v>
      </c>
      <c r="DU101">
        <v>427.5142</v>
      </c>
      <c r="DV101">
        <v>0.8027487000000001</v>
      </c>
      <c r="DW101">
        <v>420.2255</v>
      </c>
      <c r="DX101">
        <v>17.04891</v>
      </c>
      <c r="DY101">
        <v>1.608885</v>
      </c>
      <c r="DZ101">
        <v>1.536538</v>
      </c>
      <c r="EA101">
        <v>14.04417</v>
      </c>
      <c r="EB101">
        <v>13.33667</v>
      </c>
      <c r="EC101">
        <v>0.0100011</v>
      </c>
      <c r="ED101">
        <v>0</v>
      </c>
      <c r="EE101">
        <v>0</v>
      </c>
      <c r="EF101">
        <v>0</v>
      </c>
      <c r="EG101">
        <v>862.515</v>
      </c>
      <c r="EH101">
        <v>0.0100011</v>
      </c>
      <c r="EI101">
        <v>-2.305</v>
      </c>
      <c r="EJ101">
        <v>-0.8049999999999999</v>
      </c>
      <c r="EK101">
        <v>34.2747</v>
      </c>
      <c r="EL101">
        <v>38.4685</v>
      </c>
      <c r="EM101">
        <v>36.2624</v>
      </c>
      <c r="EN101">
        <v>37.9435</v>
      </c>
      <c r="EO101">
        <v>36.6872</v>
      </c>
      <c r="EP101">
        <v>0</v>
      </c>
      <c r="EQ101">
        <v>0</v>
      </c>
      <c r="ER101">
        <v>0</v>
      </c>
      <c r="ES101">
        <v>1658964720.9</v>
      </c>
      <c r="ET101">
        <v>0</v>
      </c>
      <c r="EU101">
        <v>863.1920000000001</v>
      </c>
      <c r="EV101">
        <v>1.015384778258161</v>
      </c>
      <c r="EW101">
        <v>11.21923066738559</v>
      </c>
      <c r="EX101">
        <v>-3.804</v>
      </c>
      <c r="EY101">
        <v>15</v>
      </c>
      <c r="EZ101">
        <v>0</v>
      </c>
      <c r="FA101" t="s">
        <v>419</v>
      </c>
      <c r="FB101">
        <v>1655239120</v>
      </c>
      <c r="FC101">
        <v>1655239135</v>
      </c>
      <c r="FD101">
        <v>0</v>
      </c>
      <c r="FE101">
        <v>-0.075</v>
      </c>
      <c r="FF101">
        <v>-0.027</v>
      </c>
      <c r="FG101">
        <v>1.986</v>
      </c>
      <c r="FH101">
        <v>0.139</v>
      </c>
      <c r="FI101">
        <v>420</v>
      </c>
      <c r="FJ101">
        <v>22</v>
      </c>
      <c r="FK101">
        <v>0.12</v>
      </c>
      <c r="FL101">
        <v>0.02</v>
      </c>
      <c r="FM101">
        <v>3.778744634146341</v>
      </c>
      <c r="FN101">
        <v>-0.3477349128919903</v>
      </c>
      <c r="FO101">
        <v>0.04624113252355819</v>
      </c>
      <c r="FP101">
        <v>1</v>
      </c>
      <c r="FQ101">
        <v>863.0691176470588</v>
      </c>
      <c r="FR101">
        <v>4.061879344291784</v>
      </c>
      <c r="FS101">
        <v>4.132013017210195</v>
      </c>
      <c r="FT101">
        <v>0</v>
      </c>
      <c r="FU101">
        <v>0.8235221219512197</v>
      </c>
      <c r="FV101">
        <v>-0.06270200696863995</v>
      </c>
      <c r="FW101">
        <v>0.0100993057602385</v>
      </c>
      <c r="FX101">
        <v>1</v>
      </c>
      <c r="FY101">
        <v>2</v>
      </c>
      <c r="FZ101">
        <v>3</v>
      </c>
      <c r="GA101" t="s">
        <v>420</v>
      </c>
      <c r="GB101">
        <v>2.98069</v>
      </c>
      <c r="GC101">
        <v>2.72842</v>
      </c>
      <c r="GD101">
        <v>0.08633010000000001</v>
      </c>
      <c r="GE101">
        <v>0.0866188</v>
      </c>
      <c r="GF101">
        <v>0.0871671</v>
      </c>
      <c r="GG101">
        <v>0.0850443</v>
      </c>
      <c r="GH101">
        <v>27444.4</v>
      </c>
      <c r="GI101">
        <v>27018.9</v>
      </c>
      <c r="GJ101">
        <v>30562.2</v>
      </c>
      <c r="GK101">
        <v>29822.3</v>
      </c>
      <c r="GL101">
        <v>38498.8</v>
      </c>
      <c r="GM101">
        <v>35931.8</v>
      </c>
      <c r="GN101">
        <v>46747.8</v>
      </c>
      <c r="GO101">
        <v>44353.8</v>
      </c>
      <c r="GP101">
        <v>1.88535</v>
      </c>
      <c r="GQ101">
        <v>1.85343</v>
      </c>
      <c r="GR101">
        <v>0.0297092</v>
      </c>
      <c r="GS101">
        <v>0</v>
      </c>
      <c r="GT101">
        <v>24.1971</v>
      </c>
      <c r="GU101">
        <v>999.9</v>
      </c>
      <c r="GV101">
        <v>46.9</v>
      </c>
      <c r="GW101">
        <v>31.7</v>
      </c>
      <c r="GX101">
        <v>24.4306</v>
      </c>
      <c r="GY101">
        <v>63.2311</v>
      </c>
      <c r="GZ101">
        <v>25.3446</v>
      </c>
      <c r="HA101">
        <v>1</v>
      </c>
      <c r="HB101">
        <v>-0.116502</v>
      </c>
      <c r="HC101">
        <v>-0.29567</v>
      </c>
      <c r="HD101">
        <v>20.2128</v>
      </c>
      <c r="HE101">
        <v>5.2402</v>
      </c>
      <c r="HF101">
        <v>11.968</v>
      </c>
      <c r="HG101">
        <v>4.973</v>
      </c>
      <c r="HH101">
        <v>3.291</v>
      </c>
      <c r="HI101">
        <v>9015.6</v>
      </c>
      <c r="HJ101">
        <v>9999</v>
      </c>
      <c r="HK101">
        <v>9999</v>
      </c>
      <c r="HL101">
        <v>292.5</v>
      </c>
      <c r="HM101">
        <v>4.97291</v>
      </c>
      <c r="HN101">
        <v>1.8773</v>
      </c>
      <c r="HO101">
        <v>1.87546</v>
      </c>
      <c r="HP101">
        <v>1.87822</v>
      </c>
      <c r="HQ101">
        <v>1.875</v>
      </c>
      <c r="HR101">
        <v>1.87855</v>
      </c>
      <c r="HS101">
        <v>1.87561</v>
      </c>
      <c r="HT101">
        <v>1.8768</v>
      </c>
      <c r="HU101">
        <v>0</v>
      </c>
      <c r="HV101">
        <v>0</v>
      </c>
      <c r="HW101">
        <v>0</v>
      </c>
      <c r="HX101">
        <v>0</v>
      </c>
      <c r="HY101" t="s">
        <v>421</v>
      </c>
      <c r="HZ101" t="s">
        <v>422</v>
      </c>
      <c r="IA101" t="s">
        <v>423</v>
      </c>
      <c r="IB101" t="s">
        <v>423</v>
      </c>
      <c r="IC101" t="s">
        <v>423</v>
      </c>
      <c r="ID101" t="s">
        <v>423</v>
      </c>
      <c r="IE101">
        <v>0</v>
      </c>
      <c r="IF101">
        <v>100</v>
      </c>
      <c r="IG101">
        <v>100</v>
      </c>
      <c r="IH101">
        <v>2.662</v>
      </c>
      <c r="II101">
        <v>0.1902</v>
      </c>
      <c r="IJ101">
        <v>1.541952822118649</v>
      </c>
      <c r="IK101">
        <v>0.003202726084708442</v>
      </c>
      <c r="IL101">
        <v>-1.448271390364826E-06</v>
      </c>
      <c r="IM101">
        <v>3.765748828769889E-10</v>
      </c>
      <c r="IN101">
        <v>-0.02072656761999695</v>
      </c>
      <c r="IO101">
        <v>0.006539777670035186</v>
      </c>
      <c r="IP101">
        <v>0.0002256768223539976</v>
      </c>
      <c r="IQ101">
        <v>4.51151419958819E-06</v>
      </c>
      <c r="IR101">
        <v>-0</v>
      </c>
      <c r="IS101">
        <v>2097</v>
      </c>
      <c r="IT101">
        <v>1</v>
      </c>
      <c r="IU101">
        <v>27</v>
      </c>
      <c r="IV101">
        <v>62093.4</v>
      </c>
      <c r="IW101">
        <v>62093.1</v>
      </c>
      <c r="IX101">
        <v>1.09619</v>
      </c>
      <c r="IY101">
        <v>2.55981</v>
      </c>
      <c r="IZ101">
        <v>1.39893</v>
      </c>
      <c r="JA101">
        <v>2.34375</v>
      </c>
      <c r="JB101">
        <v>1.44897</v>
      </c>
      <c r="JC101">
        <v>2.34497</v>
      </c>
      <c r="JD101">
        <v>36.8842</v>
      </c>
      <c r="JE101">
        <v>24.0963</v>
      </c>
      <c r="JF101">
        <v>18</v>
      </c>
      <c r="JG101">
        <v>488.225</v>
      </c>
      <c r="JH101">
        <v>439.386</v>
      </c>
      <c r="JI101">
        <v>25</v>
      </c>
      <c r="JJ101">
        <v>25.5117</v>
      </c>
      <c r="JK101">
        <v>30</v>
      </c>
      <c r="JL101">
        <v>25.3427</v>
      </c>
      <c r="JM101">
        <v>25.4224</v>
      </c>
      <c r="JN101">
        <v>21.9816</v>
      </c>
      <c r="JO101">
        <v>34.7765</v>
      </c>
      <c r="JP101">
        <v>0</v>
      </c>
      <c r="JQ101">
        <v>25</v>
      </c>
      <c r="JR101">
        <v>420.242</v>
      </c>
      <c r="JS101">
        <v>17.1355</v>
      </c>
      <c r="JT101">
        <v>101.03</v>
      </c>
      <c r="JU101">
        <v>101.985</v>
      </c>
    </row>
    <row r="102" spans="1:281">
      <c r="A102">
        <v>86</v>
      </c>
      <c r="B102">
        <v>1658964726.1</v>
      </c>
      <c r="C102">
        <v>2609</v>
      </c>
      <c r="D102" t="s">
        <v>602</v>
      </c>
      <c r="E102" t="s">
        <v>603</v>
      </c>
      <c r="F102">
        <v>5</v>
      </c>
      <c r="G102" t="s">
        <v>415</v>
      </c>
      <c r="H102" t="s">
        <v>601</v>
      </c>
      <c r="I102">
        <v>1658964723.6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427.5225606123059</v>
      </c>
      <c r="AK102">
        <v>431.5904060606061</v>
      </c>
      <c r="AL102">
        <v>-0.001198737034275676</v>
      </c>
      <c r="AM102">
        <v>65.00432315115462</v>
      </c>
      <c r="AN102">
        <f>(AP102 - AO102 + DI102*1E3/(8.314*(DK102+273.15)) * AR102/DH102 * AQ102) * DH102/(100*CV102) * 1000/(1000 - AP102)</f>
        <v>0</v>
      </c>
      <c r="AO102">
        <v>17.06880480333216</v>
      </c>
      <c r="AP102">
        <v>17.87520909090909</v>
      </c>
      <c r="AQ102">
        <v>0.0001349331649413868</v>
      </c>
      <c r="AR102">
        <v>81.4346082588843</v>
      </c>
      <c r="AS102">
        <v>2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417</v>
      </c>
      <c r="AY102" t="s">
        <v>417</v>
      </c>
      <c r="AZ102">
        <v>0</v>
      </c>
      <c r="BA102">
        <v>0</v>
      </c>
      <c r="BB102">
        <f>1-AZ102/BA102</f>
        <v>0</v>
      </c>
      <c r="BC102">
        <v>0</v>
      </c>
      <c r="BD102" t="s">
        <v>417</v>
      </c>
      <c r="BE102" t="s">
        <v>417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417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6</v>
      </c>
      <c r="CW102">
        <v>0.5</v>
      </c>
      <c r="CX102" t="s">
        <v>418</v>
      </c>
      <c r="CY102">
        <v>2</v>
      </c>
      <c r="CZ102" t="b">
        <v>1</v>
      </c>
      <c r="DA102">
        <v>1658964723.6</v>
      </c>
      <c r="DB102">
        <v>423.884888888889</v>
      </c>
      <c r="DC102">
        <v>420.2212222222222</v>
      </c>
      <c r="DD102">
        <v>17.86994444444445</v>
      </c>
      <c r="DE102">
        <v>17.06911111111111</v>
      </c>
      <c r="DF102">
        <v>421.2224444444445</v>
      </c>
      <c r="DG102">
        <v>17.67957777777778</v>
      </c>
      <c r="DH102">
        <v>500.0933333333334</v>
      </c>
      <c r="DI102">
        <v>90.12732222222222</v>
      </c>
      <c r="DJ102">
        <v>0.09993076666666667</v>
      </c>
      <c r="DK102">
        <v>25.6124</v>
      </c>
      <c r="DL102">
        <v>24.68234444444444</v>
      </c>
      <c r="DM102">
        <v>999.9000000000001</v>
      </c>
      <c r="DN102">
        <v>0</v>
      </c>
      <c r="DO102">
        <v>0</v>
      </c>
      <c r="DP102">
        <v>10001.59444444444</v>
      </c>
      <c r="DQ102">
        <v>0</v>
      </c>
      <c r="DR102">
        <v>0.661968</v>
      </c>
      <c r="DS102">
        <v>3.663495555555556</v>
      </c>
      <c r="DT102">
        <v>431.5972222222222</v>
      </c>
      <c r="DU102">
        <v>427.5184444444445</v>
      </c>
      <c r="DV102">
        <v>0.8008431111111111</v>
      </c>
      <c r="DW102">
        <v>420.2212222222222</v>
      </c>
      <c r="DX102">
        <v>17.06911111111111</v>
      </c>
      <c r="DY102">
        <v>1.61057</v>
      </c>
      <c r="DZ102">
        <v>1.538392222222222</v>
      </c>
      <c r="EA102">
        <v>14.06031111111111</v>
      </c>
      <c r="EB102">
        <v>13.35517777777778</v>
      </c>
      <c r="EC102">
        <v>0.0100011</v>
      </c>
      <c r="ED102">
        <v>0</v>
      </c>
      <c r="EE102">
        <v>0</v>
      </c>
      <c r="EF102">
        <v>0</v>
      </c>
      <c r="EG102">
        <v>864.4666666666667</v>
      </c>
      <c r="EH102">
        <v>0.0100011</v>
      </c>
      <c r="EI102">
        <v>-4.811111111111111</v>
      </c>
      <c r="EJ102">
        <v>-0.6611111111111111</v>
      </c>
      <c r="EK102">
        <v>34.20788888888889</v>
      </c>
      <c r="EL102">
        <v>38.368</v>
      </c>
      <c r="EM102">
        <v>36.27755555555555</v>
      </c>
      <c r="EN102">
        <v>37.84</v>
      </c>
      <c r="EO102">
        <v>36.62455555555555</v>
      </c>
      <c r="EP102">
        <v>0</v>
      </c>
      <c r="EQ102">
        <v>0</v>
      </c>
      <c r="ER102">
        <v>0</v>
      </c>
      <c r="ES102">
        <v>1658964726.3</v>
      </c>
      <c r="ET102">
        <v>0</v>
      </c>
      <c r="EU102">
        <v>864.0365384615385</v>
      </c>
      <c r="EV102">
        <v>1.252991533139453</v>
      </c>
      <c r="EW102">
        <v>-8.271794893283706</v>
      </c>
      <c r="EX102">
        <v>-3.636538461538462</v>
      </c>
      <c r="EY102">
        <v>15</v>
      </c>
      <c r="EZ102">
        <v>0</v>
      </c>
      <c r="FA102" t="s">
        <v>419</v>
      </c>
      <c r="FB102">
        <v>1655239120</v>
      </c>
      <c r="FC102">
        <v>1655239135</v>
      </c>
      <c r="FD102">
        <v>0</v>
      </c>
      <c r="FE102">
        <v>-0.075</v>
      </c>
      <c r="FF102">
        <v>-0.027</v>
      </c>
      <c r="FG102">
        <v>1.986</v>
      </c>
      <c r="FH102">
        <v>0.139</v>
      </c>
      <c r="FI102">
        <v>420</v>
      </c>
      <c r="FJ102">
        <v>22</v>
      </c>
      <c r="FK102">
        <v>0.12</v>
      </c>
      <c r="FL102">
        <v>0.02</v>
      </c>
      <c r="FM102">
        <v>3.73339487804878</v>
      </c>
      <c r="FN102">
        <v>-0.4346454355400765</v>
      </c>
      <c r="FO102">
        <v>0.05178225532408319</v>
      </c>
      <c r="FP102">
        <v>1</v>
      </c>
      <c r="FQ102">
        <v>863.4955882352941</v>
      </c>
      <c r="FR102">
        <v>5.508785416782659</v>
      </c>
      <c r="FS102">
        <v>3.533877383252225</v>
      </c>
      <c r="FT102">
        <v>0</v>
      </c>
      <c r="FU102">
        <v>0.8151458048780488</v>
      </c>
      <c r="FV102">
        <v>-0.1217253867595815</v>
      </c>
      <c r="FW102">
        <v>0.0145264625009393</v>
      </c>
      <c r="FX102">
        <v>0</v>
      </c>
      <c r="FY102">
        <v>1</v>
      </c>
      <c r="FZ102">
        <v>3</v>
      </c>
      <c r="GA102" t="s">
        <v>450</v>
      </c>
      <c r="GB102">
        <v>2.98084</v>
      </c>
      <c r="GC102">
        <v>2.72826</v>
      </c>
      <c r="GD102">
        <v>0.08632720000000001</v>
      </c>
      <c r="GE102">
        <v>0.0866188</v>
      </c>
      <c r="GF102">
        <v>0.0872231</v>
      </c>
      <c r="GG102">
        <v>0.0850559</v>
      </c>
      <c r="GH102">
        <v>27444.7</v>
      </c>
      <c r="GI102">
        <v>27019.1</v>
      </c>
      <c r="GJ102">
        <v>30562.5</v>
      </c>
      <c r="GK102">
        <v>29822.5</v>
      </c>
      <c r="GL102">
        <v>38496.7</v>
      </c>
      <c r="GM102">
        <v>35931.5</v>
      </c>
      <c r="GN102">
        <v>46748.1</v>
      </c>
      <c r="GO102">
        <v>44354</v>
      </c>
      <c r="GP102">
        <v>1.8852</v>
      </c>
      <c r="GQ102">
        <v>1.85345</v>
      </c>
      <c r="GR102">
        <v>0.0294112</v>
      </c>
      <c r="GS102">
        <v>0</v>
      </c>
      <c r="GT102">
        <v>24.1988</v>
      </c>
      <c r="GU102">
        <v>999.9</v>
      </c>
      <c r="GV102">
        <v>46.9</v>
      </c>
      <c r="GW102">
        <v>31.7</v>
      </c>
      <c r="GX102">
        <v>24.4299</v>
      </c>
      <c r="GY102">
        <v>63.1811</v>
      </c>
      <c r="GZ102">
        <v>25.0441</v>
      </c>
      <c r="HA102">
        <v>1</v>
      </c>
      <c r="HB102">
        <v>-0.116784</v>
      </c>
      <c r="HC102">
        <v>-0.295142</v>
      </c>
      <c r="HD102">
        <v>20.2129</v>
      </c>
      <c r="HE102">
        <v>5.23975</v>
      </c>
      <c r="HF102">
        <v>11.968</v>
      </c>
      <c r="HG102">
        <v>4.9728</v>
      </c>
      <c r="HH102">
        <v>3.291</v>
      </c>
      <c r="HI102">
        <v>9015.6</v>
      </c>
      <c r="HJ102">
        <v>9999</v>
      </c>
      <c r="HK102">
        <v>9999</v>
      </c>
      <c r="HL102">
        <v>292.5</v>
      </c>
      <c r="HM102">
        <v>4.97292</v>
      </c>
      <c r="HN102">
        <v>1.87732</v>
      </c>
      <c r="HO102">
        <v>1.87546</v>
      </c>
      <c r="HP102">
        <v>1.87827</v>
      </c>
      <c r="HQ102">
        <v>1.87502</v>
      </c>
      <c r="HR102">
        <v>1.87863</v>
      </c>
      <c r="HS102">
        <v>1.87569</v>
      </c>
      <c r="HT102">
        <v>1.87683</v>
      </c>
      <c r="HU102">
        <v>0</v>
      </c>
      <c r="HV102">
        <v>0</v>
      </c>
      <c r="HW102">
        <v>0</v>
      </c>
      <c r="HX102">
        <v>0</v>
      </c>
      <c r="HY102" t="s">
        <v>421</v>
      </c>
      <c r="HZ102" t="s">
        <v>422</v>
      </c>
      <c r="IA102" t="s">
        <v>423</v>
      </c>
      <c r="IB102" t="s">
        <v>423</v>
      </c>
      <c r="IC102" t="s">
        <v>423</v>
      </c>
      <c r="ID102" t="s">
        <v>423</v>
      </c>
      <c r="IE102">
        <v>0</v>
      </c>
      <c r="IF102">
        <v>100</v>
      </c>
      <c r="IG102">
        <v>100</v>
      </c>
      <c r="IH102">
        <v>2.662</v>
      </c>
      <c r="II102">
        <v>0.1905</v>
      </c>
      <c r="IJ102">
        <v>1.541952822118649</v>
      </c>
      <c r="IK102">
        <v>0.003202726084708442</v>
      </c>
      <c r="IL102">
        <v>-1.448271390364826E-06</v>
      </c>
      <c r="IM102">
        <v>3.765748828769889E-10</v>
      </c>
      <c r="IN102">
        <v>-0.02072656761999695</v>
      </c>
      <c r="IO102">
        <v>0.006539777670035186</v>
      </c>
      <c r="IP102">
        <v>0.0002256768223539976</v>
      </c>
      <c r="IQ102">
        <v>4.51151419958819E-06</v>
      </c>
      <c r="IR102">
        <v>-0</v>
      </c>
      <c r="IS102">
        <v>2097</v>
      </c>
      <c r="IT102">
        <v>1</v>
      </c>
      <c r="IU102">
        <v>27</v>
      </c>
      <c r="IV102">
        <v>62093.4</v>
      </c>
      <c r="IW102">
        <v>62093.2</v>
      </c>
      <c r="IX102">
        <v>1.09619</v>
      </c>
      <c r="IY102">
        <v>2.55249</v>
      </c>
      <c r="IZ102">
        <v>1.39893</v>
      </c>
      <c r="JA102">
        <v>2.34375</v>
      </c>
      <c r="JB102">
        <v>1.44897</v>
      </c>
      <c r="JC102">
        <v>2.43896</v>
      </c>
      <c r="JD102">
        <v>36.8842</v>
      </c>
      <c r="JE102">
        <v>24.105</v>
      </c>
      <c r="JF102">
        <v>18</v>
      </c>
      <c r="JG102">
        <v>488.144</v>
      </c>
      <c r="JH102">
        <v>439.401</v>
      </c>
      <c r="JI102">
        <v>25.0001</v>
      </c>
      <c r="JJ102">
        <v>25.5117</v>
      </c>
      <c r="JK102">
        <v>30.0001</v>
      </c>
      <c r="JL102">
        <v>25.3427</v>
      </c>
      <c r="JM102">
        <v>25.4224</v>
      </c>
      <c r="JN102">
        <v>21.9835</v>
      </c>
      <c r="JO102">
        <v>34.7765</v>
      </c>
      <c r="JP102">
        <v>0</v>
      </c>
      <c r="JQ102">
        <v>25</v>
      </c>
      <c r="JR102">
        <v>420.242</v>
      </c>
      <c r="JS102">
        <v>17.1424</v>
      </c>
      <c r="JT102">
        <v>101.031</v>
      </c>
      <c r="JU102">
        <v>101.985</v>
      </c>
    </row>
    <row r="103" spans="1:281">
      <c r="A103">
        <v>87</v>
      </c>
      <c r="B103">
        <v>1658964731.1</v>
      </c>
      <c r="C103">
        <v>2614</v>
      </c>
      <c r="D103" t="s">
        <v>604</v>
      </c>
      <c r="E103" t="s">
        <v>605</v>
      </c>
      <c r="F103">
        <v>5</v>
      </c>
      <c r="G103" t="s">
        <v>415</v>
      </c>
      <c r="H103" t="s">
        <v>601</v>
      </c>
      <c r="I103">
        <v>1658964728.3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427.557891215295</v>
      </c>
      <c r="AK103">
        <v>431.6079212121211</v>
      </c>
      <c r="AL103">
        <v>0.001686267687172324</v>
      </c>
      <c r="AM103">
        <v>65.00432315115462</v>
      </c>
      <c r="AN103">
        <f>(AP103 - AO103 + DI103*1E3/(8.314*(DK103+273.15)) * AR103/DH103 * AQ103) * DH103/(100*CV103) * 1000/(1000 - AP103)</f>
        <v>0</v>
      </c>
      <c r="AO103">
        <v>17.0714274135891</v>
      </c>
      <c r="AP103">
        <v>17.88659575757575</v>
      </c>
      <c r="AQ103">
        <v>8.517594352880535E-05</v>
      </c>
      <c r="AR103">
        <v>81.4346082588843</v>
      </c>
      <c r="AS103">
        <v>2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417</v>
      </c>
      <c r="AY103" t="s">
        <v>417</v>
      </c>
      <c r="AZ103">
        <v>0</v>
      </c>
      <c r="BA103">
        <v>0</v>
      </c>
      <c r="BB103">
        <f>1-AZ103/BA103</f>
        <v>0</v>
      </c>
      <c r="BC103">
        <v>0</v>
      </c>
      <c r="BD103" t="s">
        <v>417</v>
      </c>
      <c r="BE103" t="s">
        <v>417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417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6</v>
      </c>
      <c r="CW103">
        <v>0.5</v>
      </c>
      <c r="CX103" t="s">
        <v>418</v>
      </c>
      <c r="CY103">
        <v>2</v>
      </c>
      <c r="CZ103" t="b">
        <v>1</v>
      </c>
      <c r="DA103">
        <v>1658964728.3</v>
      </c>
      <c r="DB103">
        <v>423.8678</v>
      </c>
      <c r="DC103">
        <v>420.253</v>
      </c>
      <c r="DD103">
        <v>17.88164</v>
      </c>
      <c r="DE103">
        <v>17.07149</v>
      </c>
      <c r="DF103">
        <v>421.2058</v>
      </c>
      <c r="DG103">
        <v>17.69107</v>
      </c>
      <c r="DH103">
        <v>500.0812</v>
      </c>
      <c r="DI103">
        <v>90.12691</v>
      </c>
      <c r="DJ103">
        <v>0.09990803999999999</v>
      </c>
      <c r="DK103">
        <v>25.61289</v>
      </c>
      <c r="DL103">
        <v>24.69135</v>
      </c>
      <c r="DM103">
        <v>999.9</v>
      </c>
      <c r="DN103">
        <v>0</v>
      </c>
      <c r="DO103">
        <v>0</v>
      </c>
      <c r="DP103">
        <v>10002.376</v>
      </c>
      <c r="DQ103">
        <v>0</v>
      </c>
      <c r="DR103">
        <v>0.6687257000000001</v>
      </c>
      <c r="DS103">
        <v>3.615025</v>
      </c>
      <c r="DT103">
        <v>431.5853999999999</v>
      </c>
      <c r="DU103">
        <v>427.5518999999999</v>
      </c>
      <c r="DV103">
        <v>0.8101642999999999</v>
      </c>
      <c r="DW103">
        <v>420.253</v>
      </c>
      <c r="DX103">
        <v>17.07149</v>
      </c>
      <c r="DY103">
        <v>1.611618</v>
      </c>
      <c r="DZ103">
        <v>1.5386</v>
      </c>
      <c r="EA103">
        <v>14.07032</v>
      </c>
      <c r="EB103">
        <v>13.35724</v>
      </c>
      <c r="EC103">
        <v>0.0100011</v>
      </c>
      <c r="ED103">
        <v>0</v>
      </c>
      <c r="EE103">
        <v>0</v>
      </c>
      <c r="EF103">
        <v>0</v>
      </c>
      <c r="EG103">
        <v>863.135</v>
      </c>
      <c r="EH103">
        <v>0.0100011</v>
      </c>
      <c r="EI103">
        <v>-4.83</v>
      </c>
      <c r="EJ103">
        <v>-0.6450000000000001</v>
      </c>
      <c r="EK103">
        <v>34.14360000000001</v>
      </c>
      <c r="EL103">
        <v>38.2747</v>
      </c>
      <c r="EM103">
        <v>36.19969999999999</v>
      </c>
      <c r="EN103">
        <v>37.7185</v>
      </c>
      <c r="EO103">
        <v>36.5435</v>
      </c>
      <c r="EP103">
        <v>0</v>
      </c>
      <c r="EQ103">
        <v>0</v>
      </c>
      <c r="ER103">
        <v>0</v>
      </c>
      <c r="ES103">
        <v>1658964731.1</v>
      </c>
      <c r="ET103">
        <v>0</v>
      </c>
      <c r="EU103">
        <v>863.3673076923077</v>
      </c>
      <c r="EV103">
        <v>-1.147008474007166</v>
      </c>
      <c r="EW103">
        <v>-13.33333346385484</v>
      </c>
      <c r="EX103">
        <v>-3.534615384615385</v>
      </c>
      <c r="EY103">
        <v>15</v>
      </c>
      <c r="EZ103">
        <v>0</v>
      </c>
      <c r="FA103" t="s">
        <v>419</v>
      </c>
      <c r="FB103">
        <v>1655239120</v>
      </c>
      <c r="FC103">
        <v>1655239135</v>
      </c>
      <c r="FD103">
        <v>0</v>
      </c>
      <c r="FE103">
        <v>-0.075</v>
      </c>
      <c r="FF103">
        <v>-0.027</v>
      </c>
      <c r="FG103">
        <v>1.986</v>
      </c>
      <c r="FH103">
        <v>0.139</v>
      </c>
      <c r="FI103">
        <v>420</v>
      </c>
      <c r="FJ103">
        <v>22</v>
      </c>
      <c r="FK103">
        <v>0.12</v>
      </c>
      <c r="FL103">
        <v>0.02</v>
      </c>
      <c r="FM103">
        <v>3.69282225</v>
      </c>
      <c r="FN103">
        <v>-0.48066022514072</v>
      </c>
      <c r="FO103">
        <v>0.05454800704368127</v>
      </c>
      <c r="FP103">
        <v>1</v>
      </c>
      <c r="FQ103">
        <v>863.6985294117648</v>
      </c>
      <c r="FR103">
        <v>-2.252864741532934</v>
      </c>
      <c r="FS103">
        <v>3.005766156957558</v>
      </c>
      <c r="FT103">
        <v>0</v>
      </c>
      <c r="FU103">
        <v>0.810922275</v>
      </c>
      <c r="FV103">
        <v>-0.07875956848029951</v>
      </c>
      <c r="FW103">
        <v>0.0129962886240409</v>
      </c>
      <c r="FX103">
        <v>1</v>
      </c>
      <c r="FY103">
        <v>2</v>
      </c>
      <c r="FZ103">
        <v>3</v>
      </c>
      <c r="GA103" t="s">
        <v>420</v>
      </c>
      <c r="GB103">
        <v>2.98084</v>
      </c>
      <c r="GC103">
        <v>2.7282</v>
      </c>
      <c r="GD103">
        <v>0.0863254</v>
      </c>
      <c r="GE103">
        <v>0.0866261</v>
      </c>
      <c r="GF103">
        <v>0.0872554</v>
      </c>
      <c r="GG103">
        <v>0.08506080000000001</v>
      </c>
      <c r="GH103">
        <v>27444.7</v>
      </c>
      <c r="GI103">
        <v>27019.2</v>
      </c>
      <c r="GJ103">
        <v>30562.4</v>
      </c>
      <c r="GK103">
        <v>29822.9</v>
      </c>
      <c r="GL103">
        <v>38495.1</v>
      </c>
      <c r="GM103">
        <v>35931.8</v>
      </c>
      <c r="GN103">
        <v>46747.9</v>
      </c>
      <c r="GO103">
        <v>44354.7</v>
      </c>
      <c r="GP103">
        <v>1.8854</v>
      </c>
      <c r="GQ103">
        <v>1.85333</v>
      </c>
      <c r="GR103">
        <v>0.0305176</v>
      </c>
      <c r="GS103">
        <v>0</v>
      </c>
      <c r="GT103">
        <v>24.2003</v>
      </c>
      <c r="GU103">
        <v>999.9</v>
      </c>
      <c r="GV103">
        <v>46.9</v>
      </c>
      <c r="GW103">
        <v>31.7</v>
      </c>
      <c r="GX103">
        <v>24.4289</v>
      </c>
      <c r="GY103">
        <v>63.2211</v>
      </c>
      <c r="GZ103">
        <v>24.6755</v>
      </c>
      <c r="HA103">
        <v>1</v>
      </c>
      <c r="HB103">
        <v>-0.116451</v>
      </c>
      <c r="HC103">
        <v>-0.294118</v>
      </c>
      <c r="HD103">
        <v>20.2124</v>
      </c>
      <c r="HE103">
        <v>5.23541</v>
      </c>
      <c r="HF103">
        <v>11.968</v>
      </c>
      <c r="HG103">
        <v>4.97175</v>
      </c>
      <c r="HH103">
        <v>3.29033</v>
      </c>
      <c r="HI103">
        <v>9015.799999999999</v>
      </c>
      <c r="HJ103">
        <v>9999</v>
      </c>
      <c r="HK103">
        <v>9999</v>
      </c>
      <c r="HL103">
        <v>292.5</v>
      </c>
      <c r="HM103">
        <v>4.97292</v>
      </c>
      <c r="HN103">
        <v>1.87734</v>
      </c>
      <c r="HO103">
        <v>1.87546</v>
      </c>
      <c r="HP103">
        <v>1.87828</v>
      </c>
      <c r="HQ103">
        <v>1.875</v>
      </c>
      <c r="HR103">
        <v>1.87865</v>
      </c>
      <c r="HS103">
        <v>1.87566</v>
      </c>
      <c r="HT103">
        <v>1.87683</v>
      </c>
      <c r="HU103">
        <v>0</v>
      </c>
      <c r="HV103">
        <v>0</v>
      </c>
      <c r="HW103">
        <v>0</v>
      </c>
      <c r="HX103">
        <v>0</v>
      </c>
      <c r="HY103" t="s">
        <v>421</v>
      </c>
      <c r="HZ103" t="s">
        <v>422</v>
      </c>
      <c r="IA103" t="s">
        <v>423</v>
      </c>
      <c r="IB103" t="s">
        <v>423</v>
      </c>
      <c r="IC103" t="s">
        <v>423</v>
      </c>
      <c r="ID103" t="s">
        <v>423</v>
      </c>
      <c r="IE103">
        <v>0</v>
      </c>
      <c r="IF103">
        <v>100</v>
      </c>
      <c r="IG103">
        <v>100</v>
      </c>
      <c r="IH103">
        <v>2.663</v>
      </c>
      <c r="II103">
        <v>0.1907</v>
      </c>
      <c r="IJ103">
        <v>1.541952822118649</v>
      </c>
      <c r="IK103">
        <v>0.003202726084708442</v>
      </c>
      <c r="IL103">
        <v>-1.448271390364826E-06</v>
      </c>
      <c r="IM103">
        <v>3.765748828769889E-10</v>
      </c>
      <c r="IN103">
        <v>-0.02072656761999695</v>
      </c>
      <c r="IO103">
        <v>0.006539777670035186</v>
      </c>
      <c r="IP103">
        <v>0.0002256768223539976</v>
      </c>
      <c r="IQ103">
        <v>4.51151419958819E-06</v>
      </c>
      <c r="IR103">
        <v>-0</v>
      </c>
      <c r="IS103">
        <v>2097</v>
      </c>
      <c r="IT103">
        <v>1</v>
      </c>
      <c r="IU103">
        <v>27</v>
      </c>
      <c r="IV103">
        <v>62093.5</v>
      </c>
      <c r="IW103">
        <v>62093.3</v>
      </c>
      <c r="IX103">
        <v>1.09619</v>
      </c>
      <c r="IY103">
        <v>2.53784</v>
      </c>
      <c r="IZ103">
        <v>1.39893</v>
      </c>
      <c r="JA103">
        <v>2.34375</v>
      </c>
      <c r="JB103">
        <v>1.44897</v>
      </c>
      <c r="JC103">
        <v>2.47314</v>
      </c>
      <c r="JD103">
        <v>36.8842</v>
      </c>
      <c r="JE103">
        <v>24.105</v>
      </c>
      <c r="JF103">
        <v>18</v>
      </c>
      <c r="JG103">
        <v>488.252</v>
      </c>
      <c r="JH103">
        <v>439.325</v>
      </c>
      <c r="JI103">
        <v>25.0001</v>
      </c>
      <c r="JJ103">
        <v>25.5117</v>
      </c>
      <c r="JK103">
        <v>30.0001</v>
      </c>
      <c r="JL103">
        <v>25.3427</v>
      </c>
      <c r="JM103">
        <v>25.4224</v>
      </c>
      <c r="JN103">
        <v>21.9819</v>
      </c>
      <c r="JO103">
        <v>34.5007</v>
      </c>
      <c r="JP103">
        <v>0</v>
      </c>
      <c r="JQ103">
        <v>25</v>
      </c>
      <c r="JR103">
        <v>420.242</v>
      </c>
      <c r="JS103">
        <v>17.1464</v>
      </c>
      <c r="JT103">
        <v>101.03</v>
      </c>
      <c r="JU103">
        <v>101.987</v>
      </c>
    </row>
    <row r="104" spans="1:281">
      <c r="A104">
        <v>88</v>
      </c>
      <c r="B104">
        <v>1658964736.1</v>
      </c>
      <c r="C104">
        <v>2619</v>
      </c>
      <c r="D104" t="s">
        <v>606</v>
      </c>
      <c r="E104" t="s">
        <v>607</v>
      </c>
      <c r="F104">
        <v>5</v>
      </c>
      <c r="G104" t="s">
        <v>415</v>
      </c>
      <c r="H104" t="s">
        <v>601</v>
      </c>
      <c r="I104">
        <v>1658964733.6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427.5368283892536</v>
      </c>
      <c r="AK104">
        <v>431.5989333333332</v>
      </c>
      <c r="AL104">
        <v>-0.0001932698276880174</v>
      </c>
      <c r="AM104">
        <v>65.00432315115462</v>
      </c>
      <c r="AN104">
        <f>(AP104 - AO104 + DI104*1E3/(8.314*(DK104+273.15)) * AR104/DH104 * AQ104) * DH104/(100*CV104) * 1000/(1000 - AP104)</f>
        <v>0</v>
      </c>
      <c r="AO104">
        <v>17.08433489285877</v>
      </c>
      <c r="AP104">
        <v>17.89492060606061</v>
      </c>
      <c r="AQ104">
        <v>2.938043115230751E-05</v>
      </c>
      <c r="AR104">
        <v>81.4346082588843</v>
      </c>
      <c r="AS104">
        <v>1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417</v>
      </c>
      <c r="AY104" t="s">
        <v>417</v>
      </c>
      <c r="AZ104">
        <v>0</v>
      </c>
      <c r="BA104">
        <v>0</v>
      </c>
      <c r="BB104">
        <f>1-AZ104/BA104</f>
        <v>0</v>
      </c>
      <c r="BC104">
        <v>0</v>
      </c>
      <c r="BD104" t="s">
        <v>417</v>
      </c>
      <c r="BE104" t="s">
        <v>417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417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6</v>
      </c>
      <c r="CW104">
        <v>0.5</v>
      </c>
      <c r="CX104" t="s">
        <v>418</v>
      </c>
      <c r="CY104">
        <v>2</v>
      </c>
      <c r="CZ104" t="b">
        <v>1</v>
      </c>
      <c r="DA104">
        <v>1658964733.6</v>
      </c>
      <c r="DB104">
        <v>423.8811111111111</v>
      </c>
      <c r="DC104">
        <v>420.2373333333333</v>
      </c>
      <c r="DD104">
        <v>17.89018888888889</v>
      </c>
      <c r="DE104">
        <v>17.09057777777778</v>
      </c>
      <c r="DF104">
        <v>421.2189999999999</v>
      </c>
      <c r="DG104">
        <v>17.69946666666667</v>
      </c>
      <c r="DH104">
        <v>500.0673333333333</v>
      </c>
      <c r="DI104">
        <v>90.12526666666668</v>
      </c>
      <c r="DJ104">
        <v>0.1000352888888889</v>
      </c>
      <c r="DK104">
        <v>25.61274444444444</v>
      </c>
      <c r="DL104">
        <v>24.69931111111111</v>
      </c>
      <c r="DM104">
        <v>999.9000000000001</v>
      </c>
      <c r="DN104">
        <v>0</v>
      </c>
      <c r="DO104">
        <v>0</v>
      </c>
      <c r="DP104">
        <v>10002.00444444444</v>
      </c>
      <c r="DQ104">
        <v>0</v>
      </c>
      <c r="DR104">
        <v>0.6651859999999999</v>
      </c>
      <c r="DS104">
        <v>3.643815555555555</v>
      </c>
      <c r="DT104">
        <v>431.6024444444445</v>
      </c>
      <c r="DU104">
        <v>427.5443333333333</v>
      </c>
      <c r="DV104">
        <v>0.7996201111111111</v>
      </c>
      <c r="DW104">
        <v>420.2373333333333</v>
      </c>
      <c r="DX104">
        <v>17.09057777777778</v>
      </c>
      <c r="DY104">
        <v>1.61236</v>
      </c>
      <c r="DZ104">
        <v>1.540292222222222</v>
      </c>
      <c r="EA104">
        <v>14.07743333333333</v>
      </c>
      <c r="EB104">
        <v>13.3741</v>
      </c>
      <c r="EC104">
        <v>0.0100011</v>
      </c>
      <c r="ED104">
        <v>0</v>
      </c>
      <c r="EE104">
        <v>0</v>
      </c>
      <c r="EF104">
        <v>0</v>
      </c>
      <c r="EG104">
        <v>861.7888888888888</v>
      </c>
      <c r="EH104">
        <v>0.0100011</v>
      </c>
      <c r="EI104">
        <v>-5.361111111111111</v>
      </c>
      <c r="EJ104">
        <v>-1.127777777777778</v>
      </c>
      <c r="EK104">
        <v>34.13855555555555</v>
      </c>
      <c r="EL104">
        <v>38.20811111111111</v>
      </c>
      <c r="EM104">
        <v>36.12455555555555</v>
      </c>
      <c r="EN104">
        <v>37.59688888888888</v>
      </c>
      <c r="EO104">
        <v>36.437</v>
      </c>
      <c r="EP104">
        <v>0</v>
      </c>
      <c r="EQ104">
        <v>0</v>
      </c>
      <c r="ER104">
        <v>0</v>
      </c>
      <c r="ES104">
        <v>1658964735.9</v>
      </c>
      <c r="ET104">
        <v>0</v>
      </c>
      <c r="EU104">
        <v>862.9288461538464</v>
      </c>
      <c r="EV104">
        <v>-15.50598267915281</v>
      </c>
      <c r="EW104">
        <v>-3.172649762464827</v>
      </c>
      <c r="EX104">
        <v>-4.384615384615385</v>
      </c>
      <c r="EY104">
        <v>15</v>
      </c>
      <c r="EZ104">
        <v>0</v>
      </c>
      <c r="FA104" t="s">
        <v>419</v>
      </c>
      <c r="FB104">
        <v>1655239120</v>
      </c>
      <c r="FC104">
        <v>1655239135</v>
      </c>
      <c r="FD104">
        <v>0</v>
      </c>
      <c r="FE104">
        <v>-0.075</v>
      </c>
      <c r="FF104">
        <v>-0.027</v>
      </c>
      <c r="FG104">
        <v>1.986</v>
      </c>
      <c r="FH104">
        <v>0.139</v>
      </c>
      <c r="FI104">
        <v>420</v>
      </c>
      <c r="FJ104">
        <v>22</v>
      </c>
      <c r="FK104">
        <v>0.12</v>
      </c>
      <c r="FL104">
        <v>0.02</v>
      </c>
      <c r="FM104">
        <v>3.6676305</v>
      </c>
      <c r="FN104">
        <v>-0.4276642401501075</v>
      </c>
      <c r="FO104">
        <v>0.05419963126950222</v>
      </c>
      <c r="FP104">
        <v>1</v>
      </c>
      <c r="FQ104">
        <v>862.8735294117648</v>
      </c>
      <c r="FR104">
        <v>-7.217723337549277</v>
      </c>
      <c r="FS104">
        <v>3.688659793565186</v>
      </c>
      <c r="FT104">
        <v>0</v>
      </c>
      <c r="FU104">
        <v>0.8046643</v>
      </c>
      <c r="FV104">
        <v>-0.00417109193245673</v>
      </c>
      <c r="FW104">
        <v>0.008966997165160704</v>
      </c>
      <c r="FX104">
        <v>1</v>
      </c>
      <c r="FY104">
        <v>2</v>
      </c>
      <c r="FZ104">
        <v>3</v>
      </c>
      <c r="GA104" t="s">
        <v>420</v>
      </c>
      <c r="GB104">
        <v>2.9807</v>
      </c>
      <c r="GC104">
        <v>2.72854</v>
      </c>
      <c r="GD104">
        <v>0.0863275</v>
      </c>
      <c r="GE104">
        <v>0.08662350000000001</v>
      </c>
      <c r="GF104">
        <v>0.08729199999999999</v>
      </c>
      <c r="GG104">
        <v>0.0852116</v>
      </c>
      <c r="GH104">
        <v>27445</v>
      </c>
      <c r="GI104">
        <v>27018.7</v>
      </c>
      <c r="GJ104">
        <v>30562.9</v>
      </c>
      <c r="GK104">
        <v>29822.2</v>
      </c>
      <c r="GL104">
        <v>38494.2</v>
      </c>
      <c r="GM104">
        <v>35925.1</v>
      </c>
      <c r="GN104">
        <v>46748.7</v>
      </c>
      <c r="GO104">
        <v>44353.9</v>
      </c>
      <c r="GP104">
        <v>1.88545</v>
      </c>
      <c r="GQ104">
        <v>1.8533</v>
      </c>
      <c r="GR104">
        <v>0.0300854</v>
      </c>
      <c r="GS104">
        <v>0</v>
      </c>
      <c r="GT104">
        <v>24.2038</v>
      </c>
      <c r="GU104">
        <v>999.9</v>
      </c>
      <c r="GV104">
        <v>46.9</v>
      </c>
      <c r="GW104">
        <v>31.7</v>
      </c>
      <c r="GX104">
        <v>24.4285</v>
      </c>
      <c r="GY104">
        <v>63.2011</v>
      </c>
      <c r="GZ104">
        <v>25.0641</v>
      </c>
      <c r="HA104">
        <v>1</v>
      </c>
      <c r="HB104">
        <v>-0.11686</v>
      </c>
      <c r="HC104">
        <v>-0.293715</v>
      </c>
      <c r="HD104">
        <v>20.213</v>
      </c>
      <c r="HE104">
        <v>5.239</v>
      </c>
      <c r="HF104">
        <v>11.968</v>
      </c>
      <c r="HG104">
        <v>4.97255</v>
      </c>
      <c r="HH104">
        <v>3.291</v>
      </c>
      <c r="HI104">
        <v>9015.799999999999</v>
      </c>
      <c r="HJ104">
        <v>9999</v>
      </c>
      <c r="HK104">
        <v>9999</v>
      </c>
      <c r="HL104">
        <v>292.5</v>
      </c>
      <c r="HM104">
        <v>4.9729</v>
      </c>
      <c r="HN104">
        <v>1.87731</v>
      </c>
      <c r="HO104">
        <v>1.87546</v>
      </c>
      <c r="HP104">
        <v>1.87824</v>
      </c>
      <c r="HQ104">
        <v>1.87502</v>
      </c>
      <c r="HR104">
        <v>1.87857</v>
      </c>
      <c r="HS104">
        <v>1.87563</v>
      </c>
      <c r="HT104">
        <v>1.87683</v>
      </c>
      <c r="HU104">
        <v>0</v>
      </c>
      <c r="HV104">
        <v>0</v>
      </c>
      <c r="HW104">
        <v>0</v>
      </c>
      <c r="HX104">
        <v>0</v>
      </c>
      <c r="HY104" t="s">
        <v>421</v>
      </c>
      <c r="HZ104" t="s">
        <v>422</v>
      </c>
      <c r="IA104" t="s">
        <v>423</v>
      </c>
      <c r="IB104" t="s">
        <v>423</v>
      </c>
      <c r="IC104" t="s">
        <v>423</v>
      </c>
      <c r="ID104" t="s">
        <v>423</v>
      </c>
      <c r="IE104">
        <v>0</v>
      </c>
      <c r="IF104">
        <v>100</v>
      </c>
      <c r="IG104">
        <v>100</v>
      </c>
      <c r="IH104">
        <v>2.663</v>
      </c>
      <c r="II104">
        <v>0.1908</v>
      </c>
      <c r="IJ104">
        <v>1.541952822118649</v>
      </c>
      <c r="IK104">
        <v>0.003202726084708442</v>
      </c>
      <c r="IL104">
        <v>-1.448271390364826E-06</v>
      </c>
      <c r="IM104">
        <v>3.765748828769889E-10</v>
      </c>
      <c r="IN104">
        <v>-0.02072656761999695</v>
      </c>
      <c r="IO104">
        <v>0.006539777670035186</v>
      </c>
      <c r="IP104">
        <v>0.0002256768223539976</v>
      </c>
      <c r="IQ104">
        <v>4.51151419958819E-06</v>
      </c>
      <c r="IR104">
        <v>-0</v>
      </c>
      <c r="IS104">
        <v>2097</v>
      </c>
      <c r="IT104">
        <v>1</v>
      </c>
      <c r="IU104">
        <v>27</v>
      </c>
      <c r="IV104">
        <v>62093.6</v>
      </c>
      <c r="IW104">
        <v>62093.4</v>
      </c>
      <c r="IX104">
        <v>1.09619</v>
      </c>
      <c r="IY104">
        <v>2.54761</v>
      </c>
      <c r="IZ104">
        <v>1.39893</v>
      </c>
      <c r="JA104">
        <v>2.34375</v>
      </c>
      <c r="JB104">
        <v>1.44897</v>
      </c>
      <c r="JC104">
        <v>2.38403</v>
      </c>
      <c r="JD104">
        <v>36.8842</v>
      </c>
      <c r="JE104">
        <v>24.105</v>
      </c>
      <c r="JF104">
        <v>18</v>
      </c>
      <c r="JG104">
        <v>488.28</v>
      </c>
      <c r="JH104">
        <v>439.327</v>
      </c>
      <c r="JI104">
        <v>25</v>
      </c>
      <c r="JJ104">
        <v>25.5117</v>
      </c>
      <c r="JK104">
        <v>30.0001</v>
      </c>
      <c r="JL104">
        <v>25.3427</v>
      </c>
      <c r="JM104">
        <v>25.4245</v>
      </c>
      <c r="JN104">
        <v>21.9815</v>
      </c>
      <c r="JO104">
        <v>34.5007</v>
      </c>
      <c r="JP104">
        <v>0</v>
      </c>
      <c r="JQ104">
        <v>25</v>
      </c>
      <c r="JR104">
        <v>420.242</v>
      </c>
      <c r="JS104">
        <v>17.1439</v>
      </c>
      <c r="JT104">
        <v>101.032</v>
      </c>
      <c r="JU104">
        <v>101.985</v>
      </c>
    </row>
    <row r="105" spans="1:281">
      <c r="A105">
        <v>89</v>
      </c>
      <c r="B105">
        <v>1658964741.1</v>
      </c>
      <c r="C105">
        <v>2624</v>
      </c>
      <c r="D105" t="s">
        <v>608</v>
      </c>
      <c r="E105" t="s">
        <v>609</v>
      </c>
      <c r="F105">
        <v>5</v>
      </c>
      <c r="G105" t="s">
        <v>415</v>
      </c>
      <c r="H105" t="s">
        <v>601</v>
      </c>
      <c r="I105">
        <v>1658964738.3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427.5557265573907</v>
      </c>
      <c r="AK105">
        <v>431.5536121212121</v>
      </c>
      <c r="AL105">
        <v>-0.002695157420327659</v>
      </c>
      <c r="AM105">
        <v>65.00432315115462</v>
      </c>
      <c r="AN105">
        <f>(AP105 - AO105 + DI105*1E3/(8.314*(DK105+273.15)) * AR105/DH105 * AQ105) * DH105/(100*CV105) * 1000/(1000 - AP105)</f>
        <v>0</v>
      </c>
      <c r="AO105">
        <v>17.11980666205801</v>
      </c>
      <c r="AP105">
        <v>17.91631212121212</v>
      </c>
      <c r="AQ105">
        <v>0.0001240495258491811</v>
      </c>
      <c r="AR105">
        <v>81.4346082588843</v>
      </c>
      <c r="AS105">
        <v>2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417</v>
      </c>
      <c r="AY105" t="s">
        <v>417</v>
      </c>
      <c r="AZ105">
        <v>0</v>
      </c>
      <c r="BA105">
        <v>0</v>
      </c>
      <c r="BB105">
        <f>1-AZ105/BA105</f>
        <v>0</v>
      </c>
      <c r="BC105">
        <v>0</v>
      </c>
      <c r="BD105" t="s">
        <v>417</v>
      </c>
      <c r="BE105" t="s">
        <v>417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417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6</v>
      </c>
      <c r="CW105">
        <v>0.5</v>
      </c>
      <c r="CX105" t="s">
        <v>418</v>
      </c>
      <c r="CY105">
        <v>2</v>
      </c>
      <c r="CZ105" t="b">
        <v>1</v>
      </c>
      <c r="DA105">
        <v>1658964738.3</v>
      </c>
      <c r="DB105">
        <v>423.8371</v>
      </c>
      <c r="DC105">
        <v>420.235</v>
      </c>
      <c r="DD105">
        <v>17.90662</v>
      </c>
      <c r="DE105">
        <v>17.1192</v>
      </c>
      <c r="DF105">
        <v>421.175</v>
      </c>
      <c r="DG105">
        <v>17.71559</v>
      </c>
      <c r="DH105">
        <v>500.0617</v>
      </c>
      <c r="DI105">
        <v>90.12573</v>
      </c>
      <c r="DJ105">
        <v>0.10005219</v>
      </c>
      <c r="DK105">
        <v>25.61373</v>
      </c>
      <c r="DL105">
        <v>24.69786</v>
      </c>
      <c r="DM105">
        <v>999.9</v>
      </c>
      <c r="DN105">
        <v>0</v>
      </c>
      <c r="DO105">
        <v>0</v>
      </c>
      <c r="DP105">
        <v>10000.439</v>
      </c>
      <c r="DQ105">
        <v>0</v>
      </c>
      <c r="DR105">
        <v>0.661968</v>
      </c>
      <c r="DS105">
        <v>3.602068</v>
      </c>
      <c r="DT105">
        <v>431.5649</v>
      </c>
      <c r="DU105">
        <v>427.5544</v>
      </c>
      <c r="DV105">
        <v>0.7874372000000001</v>
      </c>
      <c r="DW105">
        <v>420.235</v>
      </c>
      <c r="DX105">
        <v>17.1192</v>
      </c>
      <c r="DY105">
        <v>1.613848</v>
      </c>
      <c r="DZ105">
        <v>1.542879</v>
      </c>
      <c r="EA105">
        <v>14.09166</v>
      </c>
      <c r="EB105">
        <v>13.39985</v>
      </c>
      <c r="EC105">
        <v>0.0100011</v>
      </c>
      <c r="ED105">
        <v>0</v>
      </c>
      <c r="EE105">
        <v>0</v>
      </c>
      <c r="EF105">
        <v>0</v>
      </c>
      <c r="EG105">
        <v>861.6</v>
      </c>
      <c r="EH105">
        <v>0.0100011</v>
      </c>
      <c r="EI105">
        <v>-4.14</v>
      </c>
      <c r="EJ105">
        <v>-1.61</v>
      </c>
      <c r="EK105">
        <v>33.93089999999999</v>
      </c>
      <c r="EL105">
        <v>38.1311</v>
      </c>
      <c r="EM105">
        <v>36.0998</v>
      </c>
      <c r="EN105">
        <v>37.4872</v>
      </c>
      <c r="EO105">
        <v>36.4246</v>
      </c>
      <c r="EP105">
        <v>0</v>
      </c>
      <c r="EQ105">
        <v>0</v>
      </c>
      <c r="ER105">
        <v>0</v>
      </c>
      <c r="ES105">
        <v>1658964741.3</v>
      </c>
      <c r="ET105">
        <v>0</v>
      </c>
      <c r="EU105">
        <v>861.794</v>
      </c>
      <c r="EV105">
        <v>-7.838461272958646</v>
      </c>
      <c r="EW105">
        <v>0.249999850071391</v>
      </c>
      <c r="EX105">
        <v>-4.102</v>
      </c>
      <c r="EY105">
        <v>15</v>
      </c>
      <c r="EZ105">
        <v>0</v>
      </c>
      <c r="FA105" t="s">
        <v>419</v>
      </c>
      <c r="FB105">
        <v>1655239120</v>
      </c>
      <c r="FC105">
        <v>1655239135</v>
      </c>
      <c r="FD105">
        <v>0</v>
      </c>
      <c r="FE105">
        <v>-0.075</v>
      </c>
      <c r="FF105">
        <v>-0.027</v>
      </c>
      <c r="FG105">
        <v>1.986</v>
      </c>
      <c r="FH105">
        <v>0.139</v>
      </c>
      <c r="FI105">
        <v>420</v>
      </c>
      <c r="FJ105">
        <v>22</v>
      </c>
      <c r="FK105">
        <v>0.12</v>
      </c>
      <c r="FL105">
        <v>0.02</v>
      </c>
      <c r="FM105">
        <v>3.632012926829269</v>
      </c>
      <c r="FN105">
        <v>-0.2219868292682824</v>
      </c>
      <c r="FO105">
        <v>0.03450085868453503</v>
      </c>
      <c r="FP105">
        <v>1</v>
      </c>
      <c r="FQ105">
        <v>862.5911764705883</v>
      </c>
      <c r="FR105">
        <v>-12.33002281445588</v>
      </c>
      <c r="FS105">
        <v>3.14498832384056</v>
      </c>
      <c r="FT105">
        <v>0</v>
      </c>
      <c r="FU105">
        <v>0.7995765609756097</v>
      </c>
      <c r="FV105">
        <v>-0.04702300348432335</v>
      </c>
      <c r="FW105">
        <v>0.01022486280437216</v>
      </c>
      <c r="FX105">
        <v>1</v>
      </c>
      <c r="FY105">
        <v>2</v>
      </c>
      <c r="FZ105">
        <v>3</v>
      </c>
      <c r="GA105" t="s">
        <v>420</v>
      </c>
      <c r="GB105">
        <v>2.98076</v>
      </c>
      <c r="GC105">
        <v>2.72824</v>
      </c>
      <c r="GD105">
        <v>0.0863188</v>
      </c>
      <c r="GE105">
        <v>0.0866174</v>
      </c>
      <c r="GF105">
        <v>0.0873616</v>
      </c>
      <c r="GG105">
        <v>0.0852373</v>
      </c>
      <c r="GH105">
        <v>27444.5</v>
      </c>
      <c r="GI105">
        <v>27019.1</v>
      </c>
      <c r="GJ105">
        <v>30562</v>
      </c>
      <c r="GK105">
        <v>29822.5</v>
      </c>
      <c r="GL105">
        <v>38490.2</v>
      </c>
      <c r="GM105">
        <v>35924.4</v>
      </c>
      <c r="GN105">
        <v>46747.4</v>
      </c>
      <c r="GO105">
        <v>44354.2</v>
      </c>
      <c r="GP105">
        <v>1.8854</v>
      </c>
      <c r="GQ105">
        <v>1.8533</v>
      </c>
      <c r="GR105">
        <v>0.0299886</v>
      </c>
      <c r="GS105">
        <v>0</v>
      </c>
      <c r="GT105">
        <v>24.2065</v>
      </c>
      <c r="GU105">
        <v>999.9</v>
      </c>
      <c r="GV105">
        <v>46.9</v>
      </c>
      <c r="GW105">
        <v>31.7</v>
      </c>
      <c r="GX105">
        <v>24.4299</v>
      </c>
      <c r="GY105">
        <v>63.1211</v>
      </c>
      <c r="GZ105">
        <v>25.3726</v>
      </c>
      <c r="HA105">
        <v>1</v>
      </c>
      <c r="HB105">
        <v>-0.116339</v>
      </c>
      <c r="HC105">
        <v>-0.293355</v>
      </c>
      <c r="HD105">
        <v>20.213</v>
      </c>
      <c r="HE105">
        <v>5.23915</v>
      </c>
      <c r="HF105">
        <v>11.968</v>
      </c>
      <c r="HG105">
        <v>4.97245</v>
      </c>
      <c r="HH105">
        <v>3.291</v>
      </c>
      <c r="HI105">
        <v>9016</v>
      </c>
      <c r="HJ105">
        <v>9999</v>
      </c>
      <c r="HK105">
        <v>9999</v>
      </c>
      <c r="HL105">
        <v>292.5</v>
      </c>
      <c r="HM105">
        <v>4.9729</v>
      </c>
      <c r="HN105">
        <v>1.87729</v>
      </c>
      <c r="HO105">
        <v>1.87546</v>
      </c>
      <c r="HP105">
        <v>1.87824</v>
      </c>
      <c r="HQ105">
        <v>1.875</v>
      </c>
      <c r="HR105">
        <v>1.87859</v>
      </c>
      <c r="HS105">
        <v>1.87561</v>
      </c>
      <c r="HT105">
        <v>1.87679</v>
      </c>
      <c r="HU105">
        <v>0</v>
      </c>
      <c r="HV105">
        <v>0</v>
      </c>
      <c r="HW105">
        <v>0</v>
      </c>
      <c r="HX105">
        <v>0</v>
      </c>
      <c r="HY105" t="s">
        <v>421</v>
      </c>
      <c r="HZ105" t="s">
        <v>422</v>
      </c>
      <c r="IA105" t="s">
        <v>423</v>
      </c>
      <c r="IB105" t="s">
        <v>423</v>
      </c>
      <c r="IC105" t="s">
        <v>423</v>
      </c>
      <c r="ID105" t="s">
        <v>423</v>
      </c>
      <c r="IE105">
        <v>0</v>
      </c>
      <c r="IF105">
        <v>100</v>
      </c>
      <c r="IG105">
        <v>100</v>
      </c>
      <c r="IH105">
        <v>2.662</v>
      </c>
      <c r="II105">
        <v>0.1912</v>
      </c>
      <c r="IJ105">
        <v>1.541952822118649</v>
      </c>
      <c r="IK105">
        <v>0.003202726084708442</v>
      </c>
      <c r="IL105">
        <v>-1.448271390364826E-06</v>
      </c>
      <c r="IM105">
        <v>3.765748828769889E-10</v>
      </c>
      <c r="IN105">
        <v>-0.02072656761999695</v>
      </c>
      <c r="IO105">
        <v>0.006539777670035186</v>
      </c>
      <c r="IP105">
        <v>0.0002256768223539976</v>
      </c>
      <c r="IQ105">
        <v>4.51151419958819E-06</v>
      </c>
      <c r="IR105">
        <v>-0</v>
      </c>
      <c r="IS105">
        <v>2097</v>
      </c>
      <c r="IT105">
        <v>1</v>
      </c>
      <c r="IU105">
        <v>27</v>
      </c>
      <c r="IV105">
        <v>62093.7</v>
      </c>
      <c r="IW105">
        <v>62093.4</v>
      </c>
      <c r="IX105">
        <v>1.09619</v>
      </c>
      <c r="IY105">
        <v>2.55981</v>
      </c>
      <c r="IZ105">
        <v>1.39893</v>
      </c>
      <c r="JA105">
        <v>2.34375</v>
      </c>
      <c r="JB105">
        <v>1.44897</v>
      </c>
      <c r="JC105">
        <v>2.35718</v>
      </c>
      <c r="JD105">
        <v>36.8842</v>
      </c>
      <c r="JE105">
        <v>24.0963</v>
      </c>
      <c r="JF105">
        <v>18</v>
      </c>
      <c r="JG105">
        <v>488.268</v>
      </c>
      <c r="JH105">
        <v>439.327</v>
      </c>
      <c r="JI105">
        <v>25</v>
      </c>
      <c r="JJ105">
        <v>25.5117</v>
      </c>
      <c r="JK105">
        <v>30.0002</v>
      </c>
      <c r="JL105">
        <v>25.3448</v>
      </c>
      <c r="JM105">
        <v>25.4245</v>
      </c>
      <c r="JN105">
        <v>21.9848</v>
      </c>
      <c r="JO105">
        <v>34.5007</v>
      </c>
      <c r="JP105">
        <v>0</v>
      </c>
      <c r="JQ105">
        <v>25</v>
      </c>
      <c r="JR105">
        <v>420.242</v>
      </c>
      <c r="JS105">
        <v>17.1359</v>
      </c>
      <c r="JT105">
        <v>101.029</v>
      </c>
      <c r="JU105">
        <v>101.985</v>
      </c>
    </row>
    <row r="106" spans="1:281">
      <c r="A106">
        <v>90</v>
      </c>
      <c r="B106">
        <v>1658964746.1</v>
      </c>
      <c r="C106">
        <v>2629</v>
      </c>
      <c r="D106" t="s">
        <v>610</v>
      </c>
      <c r="E106" t="s">
        <v>611</v>
      </c>
      <c r="F106">
        <v>5</v>
      </c>
      <c r="G106" t="s">
        <v>415</v>
      </c>
      <c r="H106" t="s">
        <v>601</v>
      </c>
      <c r="I106">
        <v>1658964743.6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427.564923672735</v>
      </c>
      <c r="AK106">
        <v>431.5084363636363</v>
      </c>
      <c r="AL106">
        <v>-0.002328151004134902</v>
      </c>
      <c r="AM106">
        <v>65.00432315115462</v>
      </c>
      <c r="AN106">
        <f>(AP106 - AO106 + DI106*1E3/(8.314*(DK106+273.15)) * AR106/DH106 * AQ106) * DH106/(100*CV106) * 1000/(1000 - AP106)</f>
        <v>0</v>
      </c>
      <c r="AO106">
        <v>17.12337645576341</v>
      </c>
      <c r="AP106">
        <v>17.92729454545454</v>
      </c>
      <c r="AQ106">
        <v>7.864253460121425E-05</v>
      </c>
      <c r="AR106">
        <v>81.4346082588843</v>
      </c>
      <c r="AS106">
        <v>2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417</v>
      </c>
      <c r="AY106" t="s">
        <v>417</v>
      </c>
      <c r="AZ106">
        <v>0</v>
      </c>
      <c r="BA106">
        <v>0</v>
      </c>
      <c r="BB106">
        <f>1-AZ106/BA106</f>
        <v>0</v>
      </c>
      <c r="BC106">
        <v>0</v>
      </c>
      <c r="BD106" t="s">
        <v>417</v>
      </c>
      <c r="BE106" t="s">
        <v>417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417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6</v>
      </c>
      <c r="CW106">
        <v>0.5</v>
      </c>
      <c r="CX106" t="s">
        <v>418</v>
      </c>
      <c r="CY106">
        <v>2</v>
      </c>
      <c r="CZ106" t="b">
        <v>1</v>
      </c>
      <c r="DA106">
        <v>1658964743.6</v>
      </c>
      <c r="DB106">
        <v>423.7948888888889</v>
      </c>
      <c r="DC106">
        <v>420.2345555555555</v>
      </c>
      <c r="DD106">
        <v>17.92415555555556</v>
      </c>
      <c r="DE106">
        <v>17.12343333333333</v>
      </c>
      <c r="DF106">
        <v>421.1328888888889</v>
      </c>
      <c r="DG106">
        <v>17.73278888888889</v>
      </c>
      <c r="DH106">
        <v>500.0945555555556</v>
      </c>
      <c r="DI106">
        <v>90.12613333333334</v>
      </c>
      <c r="DJ106">
        <v>0.09979335555555556</v>
      </c>
      <c r="DK106">
        <v>25.61603333333333</v>
      </c>
      <c r="DL106">
        <v>24.70897777777778</v>
      </c>
      <c r="DM106">
        <v>999.9000000000001</v>
      </c>
      <c r="DN106">
        <v>0</v>
      </c>
      <c r="DO106">
        <v>0</v>
      </c>
      <c r="DP106">
        <v>10011.95</v>
      </c>
      <c r="DQ106">
        <v>0</v>
      </c>
      <c r="DR106">
        <v>0.661968</v>
      </c>
      <c r="DS106">
        <v>3.560231111111112</v>
      </c>
      <c r="DT106">
        <v>431.5297777777778</v>
      </c>
      <c r="DU106">
        <v>427.5558888888888</v>
      </c>
      <c r="DV106">
        <v>0.8007038888888889</v>
      </c>
      <c r="DW106">
        <v>420.2345555555555</v>
      </c>
      <c r="DX106">
        <v>17.12343333333333</v>
      </c>
      <c r="DY106">
        <v>1.615435555555556</v>
      </c>
      <c r="DZ106">
        <v>1.543271111111111</v>
      </c>
      <c r="EA106">
        <v>14.10683333333333</v>
      </c>
      <c r="EB106">
        <v>13.40374444444445</v>
      </c>
      <c r="EC106">
        <v>0.0100011</v>
      </c>
      <c r="ED106">
        <v>0</v>
      </c>
      <c r="EE106">
        <v>0</v>
      </c>
      <c r="EF106">
        <v>0</v>
      </c>
      <c r="EG106">
        <v>866.0777777777778</v>
      </c>
      <c r="EH106">
        <v>0.0100011</v>
      </c>
      <c r="EI106">
        <v>-6.838888888888889</v>
      </c>
      <c r="EJ106">
        <v>-1.188888888888889</v>
      </c>
      <c r="EK106">
        <v>33.73566666666667</v>
      </c>
      <c r="EL106">
        <v>38.04133333333333</v>
      </c>
      <c r="EM106">
        <v>36</v>
      </c>
      <c r="EN106">
        <v>37.38855555555555</v>
      </c>
      <c r="EO106">
        <v>36.34</v>
      </c>
      <c r="EP106">
        <v>0</v>
      </c>
      <c r="EQ106">
        <v>0</v>
      </c>
      <c r="ER106">
        <v>0</v>
      </c>
      <c r="ES106">
        <v>1658964746.1</v>
      </c>
      <c r="ET106">
        <v>0</v>
      </c>
      <c r="EU106">
        <v>862.8479999999998</v>
      </c>
      <c r="EV106">
        <v>17.59615420346423</v>
      </c>
      <c r="EW106">
        <v>-2.661538748440193</v>
      </c>
      <c r="EX106">
        <v>-5.026</v>
      </c>
      <c r="EY106">
        <v>15</v>
      </c>
      <c r="EZ106">
        <v>0</v>
      </c>
      <c r="FA106" t="s">
        <v>419</v>
      </c>
      <c r="FB106">
        <v>1655239120</v>
      </c>
      <c r="FC106">
        <v>1655239135</v>
      </c>
      <c r="FD106">
        <v>0</v>
      </c>
      <c r="FE106">
        <v>-0.075</v>
      </c>
      <c r="FF106">
        <v>-0.027</v>
      </c>
      <c r="FG106">
        <v>1.986</v>
      </c>
      <c r="FH106">
        <v>0.139</v>
      </c>
      <c r="FI106">
        <v>420</v>
      </c>
      <c r="FJ106">
        <v>22</v>
      </c>
      <c r="FK106">
        <v>0.12</v>
      </c>
      <c r="FL106">
        <v>0.02</v>
      </c>
      <c r="FM106">
        <v>3.60896775</v>
      </c>
      <c r="FN106">
        <v>-0.2347563602251431</v>
      </c>
      <c r="FO106">
        <v>0.03771271870917688</v>
      </c>
      <c r="FP106">
        <v>1</v>
      </c>
      <c r="FQ106">
        <v>862.7264705882352</v>
      </c>
      <c r="FR106">
        <v>-1.234530037489718</v>
      </c>
      <c r="FS106">
        <v>3.594935884524349</v>
      </c>
      <c r="FT106">
        <v>0</v>
      </c>
      <c r="FU106">
        <v>0.799807925</v>
      </c>
      <c r="FV106">
        <v>-0.0547874409005642</v>
      </c>
      <c r="FW106">
        <v>0.01022727686236053</v>
      </c>
      <c r="FX106">
        <v>1</v>
      </c>
      <c r="FY106">
        <v>2</v>
      </c>
      <c r="FZ106">
        <v>3</v>
      </c>
      <c r="GA106" t="s">
        <v>420</v>
      </c>
      <c r="GB106">
        <v>2.98085</v>
      </c>
      <c r="GC106">
        <v>2.72838</v>
      </c>
      <c r="GD106">
        <v>0.08631320000000001</v>
      </c>
      <c r="GE106">
        <v>0.08662640000000001</v>
      </c>
      <c r="GF106">
        <v>0.0873987</v>
      </c>
      <c r="GG106">
        <v>0.08524760000000001</v>
      </c>
      <c r="GH106">
        <v>27444.7</v>
      </c>
      <c r="GI106">
        <v>27018.6</v>
      </c>
      <c r="GJ106">
        <v>30562.1</v>
      </c>
      <c r="GK106">
        <v>29822.2</v>
      </c>
      <c r="GL106">
        <v>38488.3</v>
      </c>
      <c r="GM106">
        <v>35923.6</v>
      </c>
      <c r="GN106">
        <v>46747.1</v>
      </c>
      <c r="GO106">
        <v>44353.8</v>
      </c>
      <c r="GP106">
        <v>1.8853</v>
      </c>
      <c r="GQ106">
        <v>1.85355</v>
      </c>
      <c r="GR106">
        <v>0.0304952</v>
      </c>
      <c r="GS106">
        <v>0</v>
      </c>
      <c r="GT106">
        <v>24.2104</v>
      </c>
      <c r="GU106">
        <v>999.9</v>
      </c>
      <c r="GV106">
        <v>46.9</v>
      </c>
      <c r="GW106">
        <v>31.7</v>
      </c>
      <c r="GX106">
        <v>24.4285</v>
      </c>
      <c r="GY106">
        <v>63.1311</v>
      </c>
      <c r="GZ106">
        <v>24.9599</v>
      </c>
      <c r="HA106">
        <v>1</v>
      </c>
      <c r="HB106">
        <v>-0.116845</v>
      </c>
      <c r="HC106">
        <v>-0.293791</v>
      </c>
      <c r="HD106">
        <v>20.213</v>
      </c>
      <c r="HE106">
        <v>5.2396</v>
      </c>
      <c r="HF106">
        <v>11.968</v>
      </c>
      <c r="HG106">
        <v>4.9729</v>
      </c>
      <c r="HH106">
        <v>3.291</v>
      </c>
      <c r="HI106">
        <v>9016</v>
      </c>
      <c r="HJ106">
        <v>9999</v>
      </c>
      <c r="HK106">
        <v>9999</v>
      </c>
      <c r="HL106">
        <v>292.5</v>
      </c>
      <c r="HM106">
        <v>4.97292</v>
      </c>
      <c r="HN106">
        <v>1.87734</v>
      </c>
      <c r="HO106">
        <v>1.87546</v>
      </c>
      <c r="HP106">
        <v>1.87831</v>
      </c>
      <c r="HQ106">
        <v>1.87502</v>
      </c>
      <c r="HR106">
        <v>1.87863</v>
      </c>
      <c r="HS106">
        <v>1.87564</v>
      </c>
      <c r="HT106">
        <v>1.87683</v>
      </c>
      <c r="HU106">
        <v>0</v>
      </c>
      <c r="HV106">
        <v>0</v>
      </c>
      <c r="HW106">
        <v>0</v>
      </c>
      <c r="HX106">
        <v>0</v>
      </c>
      <c r="HY106" t="s">
        <v>421</v>
      </c>
      <c r="HZ106" t="s">
        <v>422</v>
      </c>
      <c r="IA106" t="s">
        <v>423</v>
      </c>
      <c r="IB106" t="s">
        <v>423</v>
      </c>
      <c r="IC106" t="s">
        <v>423</v>
      </c>
      <c r="ID106" t="s">
        <v>423</v>
      </c>
      <c r="IE106">
        <v>0</v>
      </c>
      <c r="IF106">
        <v>100</v>
      </c>
      <c r="IG106">
        <v>100</v>
      </c>
      <c r="IH106">
        <v>2.662</v>
      </c>
      <c r="II106">
        <v>0.1914</v>
      </c>
      <c r="IJ106">
        <v>1.541952822118649</v>
      </c>
      <c r="IK106">
        <v>0.003202726084708442</v>
      </c>
      <c r="IL106">
        <v>-1.448271390364826E-06</v>
      </c>
      <c r="IM106">
        <v>3.765748828769889E-10</v>
      </c>
      <c r="IN106">
        <v>-0.02072656761999695</v>
      </c>
      <c r="IO106">
        <v>0.006539777670035186</v>
      </c>
      <c r="IP106">
        <v>0.0002256768223539976</v>
      </c>
      <c r="IQ106">
        <v>4.51151419958819E-06</v>
      </c>
      <c r="IR106">
        <v>-0</v>
      </c>
      <c r="IS106">
        <v>2097</v>
      </c>
      <c r="IT106">
        <v>1</v>
      </c>
      <c r="IU106">
        <v>27</v>
      </c>
      <c r="IV106">
        <v>62093.8</v>
      </c>
      <c r="IW106">
        <v>62093.5</v>
      </c>
      <c r="IX106">
        <v>1.09619</v>
      </c>
      <c r="IY106">
        <v>2.55005</v>
      </c>
      <c r="IZ106">
        <v>1.39893</v>
      </c>
      <c r="JA106">
        <v>2.34375</v>
      </c>
      <c r="JB106">
        <v>1.44897</v>
      </c>
      <c r="JC106">
        <v>2.46094</v>
      </c>
      <c r="JD106">
        <v>36.8842</v>
      </c>
      <c r="JE106">
        <v>24.105</v>
      </c>
      <c r="JF106">
        <v>18</v>
      </c>
      <c r="JG106">
        <v>488.213</v>
      </c>
      <c r="JH106">
        <v>439.479</v>
      </c>
      <c r="JI106">
        <v>24.9999</v>
      </c>
      <c r="JJ106">
        <v>25.5117</v>
      </c>
      <c r="JK106">
        <v>30.0001</v>
      </c>
      <c r="JL106">
        <v>25.3448</v>
      </c>
      <c r="JM106">
        <v>25.4245</v>
      </c>
      <c r="JN106">
        <v>21.9836</v>
      </c>
      <c r="JO106">
        <v>34.5007</v>
      </c>
      <c r="JP106">
        <v>0</v>
      </c>
      <c r="JQ106">
        <v>25</v>
      </c>
      <c r="JR106">
        <v>420.242</v>
      </c>
      <c r="JS106">
        <v>17.1355</v>
      </c>
      <c r="JT106">
        <v>101.029</v>
      </c>
      <c r="JU106">
        <v>101.984</v>
      </c>
    </row>
    <row r="107" spans="1:281">
      <c r="A107">
        <v>91</v>
      </c>
      <c r="B107">
        <v>1658964751.1</v>
      </c>
      <c r="C107">
        <v>2634</v>
      </c>
      <c r="D107" t="s">
        <v>612</v>
      </c>
      <c r="E107" t="s">
        <v>613</v>
      </c>
      <c r="F107">
        <v>5</v>
      </c>
      <c r="G107" t="s">
        <v>415</v>
      </c>
      <c r="H107" t="s">
        <v>601</v>
      </c>
      <c r="I107">
        <v>1658964748.3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427.4556159997724</v>
      </c>
      <c r="AK107">
        <v>431.4887696969695</v>
      </c>
      <c r="AL107">
        <v>-0.001171964427036704</v>
      </c>
      <c r="AM107">
        <v>65.00432315115462</v>
      </c>
      <c r="AN107">
        <f>(AP107 - AO107 + DI107*1E3/(8.314*(DK107+273.15)) * AR107/DH107 * AQ107) * DH107/(100*CV107) * 1000/(1000 - AP107)</f>
        <v>0</v>
      </c>
      <c r="AO107">
        <v>17.12417506742097</v>
      </c>
      <c r="AP107">
        <v>17.93439333333333</v>
      </c>
      <c r="AQ107">
        <v>3.19441379141337E-05</v>
      </c>
      <c r="AR107">
        <v>81.4346082588843</v>
      </c>
      <c r="AS107">
        <v>2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417</v>
      </c>
      <c r="AY107" t="s">
        <v>417</v>
      </c>
      <c r="AZ107">
        <v>0</v>
      </c>
      <c r="BA107">
        <v>0</v>
      </c>
      <c r="BB107">
        <f>1-AZ107/BA107</f>
        <v>0</v>
      </c>
      <c r="BC107">
        <v>0</v>
      </c>
      <c r="BD107" t="s">
        <v>417</v>
      </c>
      <c r="BE107" t="s">
        <v>417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417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6</v>
      </c>
      <c r="CW107">
        <v>0.5</v>
      </c>
      <c r="CX107" t="s">
        <v>418</v>
      </c>
      <c r="CY107">
        <v>2</v>
      </c>
      <c r="CZ107" t="b">
        <v>1</v>
      </c>
      <c r="DA107">
        <v>1658964748.3</v>
      </c>
      <c r="DB107">
        <v>423.7692</v>
      </c>
      <c r="DC107">
        <v>420.1808</v>
      </c>
      <c r="DD107">
        <v>17.93108</v>
      </c>
      <c r="DE107">
        <v>17.12428</v>
      </c>
      <c r="DF107">
        <v>421.1073</v>
      </c>
      <c r="DG107">
        <v>17.73957</v>
      </c>
      <c r="DH107">
        <v>500.1116000000001</v>
      </c>
      <c r="DI107">
        <v>90.12778</v>
      </c>
      <c r="DJ107">
        <v>0.10004962</v>
      </c>
      <c r="DK107">
        <v>25.61582</v>
      </c>
      <c r="DL107">
        <v>24.71059</v>
      </c>
      <c r="DM107">
        <v>999.9</v>
      </c>
      <c r="DN107">
        <v>0</v>
      </c>
      <c r="DO107">
        <v>0</v>
      </c>
      <c r="DP107">
        <v>9993.49</v>
      </c>
      <c r="DQ107">
        <v>0</v>
      </c>
      <c r="DR107">
        <v>0.661968</v>
      </c>
      <c r="DS107">
        <v>3.588491</v>
      </c>
      <c r="DT107">
        <v>431.5067</v>
      </c>
      <c r="DU107">
        <v>427.5013</v>
      </c>
      <c r="DV107">
        <v>0.8067866</v>
      </c>
      <c r="DW107">
        <v>420.1808</v>
      </c>
      <c r="DX107">
        <v>17.12428</v>
      </c>
      <c r="DY107">
        <v>1.616088</v>
      </c>
      <c r="DZ107">
        <v>1.543373</v>
      </c>
      <c r="EA107">
        <v>14.11304</v>
      </c>
      <c r="EB107">
        <v>13.40476</v>
      </c>
      <c r="EC107">
        <v>0.0100011</v>
      </c>
      <c r="ED107">
        <v>0</v>
      </c>
      <c r="EE107">
        <v>0</v>
      </c>
      <c r="EF107">
        <v>0</v>
      </c>
      <c r="EG107">
        <v>862.6799999999999</v>
      </c>
      <c r="EH107">
        <v>0.0100011</v>
      </c>
      <c r="EI107">
        <v>-1.96</v>
      </c>
      <c r="EJ107">
        <v>-0.5199999999999999</v>
      </c>
      <c r="EK107">
        <v>33.8875</v>
      </c>
      <c r="EL107">
        <v>37.9937</v>
      </c>
      <c r="EM107">
        <v>35.9748</v>
      </c>
      <c r="EN107">
        <v>37.29969999999999</v>
      </c>
      <c r="EO107">
        <v>36.3122</v>
      </c>
      <c r="EP107">
        <v>0</v>
      </c>
      <c r="EQ107">
        <v>0</v>
      </c>
      <c r="ER107">
        <v>0</v>
      </c>
      <c r="ES107">
        <v>1658964750.9</v>
      </c>
      <c r="ET107">
        <v>0</v>
      </c>
      <c r="EU107">
        <v>862.7660000000001</v>
      </c>
      <c r="EV107">
        <v>-3.43461523839991</v>
      </c>
      <c r="EW107">
        <v>23.57692266251206</v>
      </c>
      <c r="EX107">
        <v>-3.889999999999999</v>
      </c>
      <c r="EY107">
        <v>15</v>
      </c>
      <c r="EZ107">
        <v>0</v>
      </c>
      <c r="FA107" t="s">
        <v>419</v>
      </c>
      <c r="FB107">
        <v>1655239120</v>
      </c>
      <c r="FC107">
        <v>1655239135</v>
      </c>
      <c r="FD107">
        <v>0</v>
      </c>
      <c r="FE107">
        <v>-0.075</v>
      </c>
      <c r="FF107">
        <v>-0.027</v>
      </c>
      <c r="FG107">
        <v>1.986</v>
      </c>
      <c r="FH107">
        <v>0.139</v>
      </c>
      <c r="FI107">
        <v>420</v>
      </c>
      <c r="FJ107">
        <v>22</v>
      </c>
      <c r="FK107">
        <v>0.12</v>
      </c>
      <c r="FL107">
        <v>0.02</v>
      </c>
      <c r="FM107">
        <v>3.5999745</v>
      </c>
      <c r="FN107">
        <v>-0.1954975609756238</v>
      </c>
      <c r="FO107">
        <v>0.04028904000779864</v>
      </c>
      <c r="FP107">
        <v>1</v>
      </c>
      <c r="FQ107">
        <v>862.3132352941177</v>
      </c>
      <c r="FR107">
        <v>1.003055903820714</v>
      </c>
      <c r="FS107">
        <v>4.033760266279237</v>
      </c>
      <c r="FT107">
        <v>0</v>
      </c>
      <c r="FU107">
        <v>0.79900465</v>
      </c>
      <c r="FV107">
        <v>0.02032538836772897</v>
      </c>
      <c r="FW107">
        <v>0.00950747119519697</v>
      </c>
      <c r="FX107">
        <v>1</v>
      </c>
      <c r="FY107">
        <v>2</v>
      </c>
      <c r="FZ107">
        <v>3</v>
      </c>
      <c r="GA107" t="s">
        <v>420</v>
      </c>
      <c r="GB107">
        <v>2.98078</v>
      </c>
      <c r="GC107">
        <v>2.72823</v>
      </c>
      <c r="GD107">
        <v>0.08631030000000001</v>
      </c>
      <c r="GE107">
        <v>0.0866218</v>
      </c>
      <c r="GF107">
        <v>0.0874212</v>
      </c>
      <c r="GG107">
        <v>0.085248</v>
      </c>
      <c r="GH107">
        <v>27444.7</v>
      </c>
      <c r="GI107">
        <v>27018.4</v>
      </c>
      <c r="GJ107">
        <v>30561.9</v>
      </c>
      <c r="GK107">
        <v>29821.8</v>
      </c>
      <c r="GL107">
        <v>38487.2</v>
      </c>
      <c r="GM107">
        <v>35923</v>
      </c>
      <c r="GN107">
        <v>46746.9</v>
      </c>
      <c r="GO107">
        <v>44353.1</v>
      </c>
      <c r="GP107">
        <v>1.8852</v>
      </c>
      <c r="GQ107">
        <v>1.85343</v>
      </c>
      <c r="GR107">
        <v>0.0306368</v>
      </c>
      <c r="GS107">
        <v>0</v>
      </c>
      <c r="GT107">
        <v>24.2146</v>
      </c>
      <c r="GU107">
        <v>999.9</v>
      </c>
      <c r="GV107">
        <v>47</v>
      </c>
      <c r="GW107">
        <v>31.7</v>
      </c>
      <c r="GX107">
        <v>24.4828</v>
      </c>
      <c r="GY107">
        <v>63.1411</v>
      </c>
      <c r="GZ107">
        <v>24.7516</v>
      </c>
      <c r="HA107">
        <v>1</v>
      </c>
      <c r="HB107">
        <v>-0.116514</v>
      </c>
      <c r="HC107">
        <v>-0.293682</v>
      </c>
      <c r="HD107">
        <v>20.2135</v>
      </c>
      <c r="HE107">
        <v>5.2393</v>
      </c>
      <c r="HF107">
        <v>11.968</v>
      </c>
      <c r="HG107">
        <v>4.97285</v>
      </c>
      <c r="HH107">
        <v>3.291</v>
      </c>
      <c r="HI107">
        <v>9016.299999999999</v>
      </c>
      <c r="HJ107">
        <v>9999</v>
      </c>
      <c r="HK107">
        <v>9999</v>
      </c>
      <c r="HL107">
        <v>292.5</v>
      </c>
      <c r="HM107">
        <v>4.97291</v>
      </c>
      <c r="HN107">
        <v>1.8773</v>
      </c>
      <c r="HO107">
        <v>1.87546</v>
      </c>
      <c r="HP107">
        <v>1.87828</v>
      </c>
      <c r="HQ107">
        <v>1.875</v>
      </c>
      <c r="HR107">
        <v>1.8786</v>
      </c>
      <c r="HS107">
        <v>1.87563</v>
      </c>
      <c r="HT107">
        <v>1.87683</v>
      </c>
      <c r="HU107">
        <v>0</v>
      </c>
      <c r="HV107">
        <v>0</v>
      </c>
      <c r="HW107">
        <v>0</v>
      </c>
      <c r="HX107">
        <v>0</v>
      </c>
      <c r="HY107" t="s">
        <v>421</v>
      </c>
      <c r="HZ107" t="s">
        <v>422</v>
      </c>
      <c r="IA107" t="s">
        <v>423</v>
      </c>
      <c r="IB107" t="s">
        <v>423</v>
      </c>
      <c r="IC107" t="s">
        <v>423</v>
      </c>
      <c r="ID107" t="s">
        <v>423</v>
      </c>
      <c r="IE107">
        <v>0</v>
      </c>
      <c r="IF107">
        <v>100</v>
      </c>
      <c r="IG107">
        <v>100</v>
      </c>
      <c r="IH107">
        <v>2.662</v>
      </c>
      <c r="II107">
        <v>0.1916</v>
      </c>
      <c r="IJ107">
        <v>1.541952822118649</v>
      </c>
      <c r="IK107">
        <v>0.003202726084708442</v>
      </c>
      <c r="IL107">
        <v>-1.448271390364826E-06</v>
      </c>
      <c r="IM107">
        <v>3.765748828769889E-10</v>
      </c>
      <c r="IN107">
        <v>-0.02072656761999695</v>
      </c>
      <c r="IO107">
        <v>0.006539777670035186</v>
      </c>
      <c r="IP107">
        <v>0.0002256768223539976</v>
      </c>
      <c r="IQ107">
        <v>4.51151419958819E-06</v>
      </c>
      <c r="IR107">
        <v>-0</v>
      </c>
      <c r="IS107">
        <v>2097</v>
      </c>
      <c r="IT107">
        <v>1</v>
      </c>
      <c r="IU107">
        <v>27</v>
      </c>
      <c r="IV107">
        <v>62093.9</v>
      </c>
      <c r="IW107">
        <v>62093.6</v>
      </c>
      <c r="IX107">
        <v>1.09619</v>
      </c>
      <c r="IY107">
        <v>2.53906</v>
      </c>
      <c r="IZ107">
        <v>1.39893</v>
      </c>
      <c r="JA107">
        <v>2.34375</v>
      </c>
      <c r="JB107">
        <v>1.44897</v>
      </c>
      <c r="JC107">
        <v>2.45239</v>
      </c>
      <c r="JD107">
        <v>36.8842</v>
      </c>
      <c r="JE107">
        <v>24.105</v>
      </c>
      <c r="JF107">
        <v>18</v>
      </c>
      <c r="JG107">
        <v>488.159</v>
      </c>
      <c r="JH107">
        <v>439.403</v>
      </c>
      <c r="JI107">
        <v>24.9999</v>
      </c>
      <c r="JJ107">
        <v>25.5117</v>
      </c>
      <c r="JK107">
        <v>30</v>
      </c>
      <c r="JL107">
        <v>25.3448</v>
      </c>
      <c r="JM107">
        <v>25.4245</v>
      </c>
      <c r="JN107">
        <v>21.9846</v>
      </c>
      <c r="JO107">
        <v>34.5007</v>
      </c>
      <c r="JP107">
        <v>0</v>
      </c>
      <c r="JQ107">
        <v>25</v>
      </c>
      <c r="JR107">
        <v>420.242</v>
      </c>
      <c r="JS107">
        <v>17.1355</v>
      </c>
      <c r="JT107">
        <v>101.029</v>
      </c>
      <c r="JU107">
        <v>101.983</v>
      </c>
    </row>
    <row r="108" spans="1:281">
      <c r="A108">
        <v>92</v>
      </c>
      <c r="B108">
        <v>1658964756.1</v>
      </c>
      <c r="C108">
        <v>2639</v>
      </c>
      <c r="D108" t="s">
        <v>614</v>
      </c>
      <c r="E108" t="s">
        <v>615</v>
      </c>
      <c r="F108">
        <v>5</v>
      </c>
      <c r="G108" t="s">
        <v>415</v>
      </c>
      <c r="H108" t="s">
        <v>601</v>
      </c>
      <c r="I108">
        <v>1658964753.6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427.5801023960761</v>
      </c>
      <c r="AK108">
        <v>431.512115151515</v>
      </c>
      <c r="AL108">
        <v>0.0006631034214906406</v>
      </c>
      <c r="AM108">
        <v>65.00432315115462</v>
      </c>
      <c r="AN108">
        <f>(AP108 - AO108 + DI108*1E3/(8.314*(DK108+273.15)) * AR108/DH108 * AQ108) * DH108/(100*CV108) * 1000/(1000 - AP108)</f>
        <v>0</v>
      </c>
      <c r="AO108">
        <v>17.12577879816354</v>
      </c>
      <c r="AP108">
        <v>17.93915575757574</v>
      </c>
      <c r="AQ108">
        <v>2.138654176953072E-05</v>
      </c>
      <c r="AR108">
        <v>81.4346082588843</v>
      </c>
      <c r="AS108">
        <v>2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417</v>
      </c>
      <c r="AY108" t="s">
        <v>417</v>
      </c>
      <c r="AZ108">
        <v>0</v>
      </c>
      <c r="BA108">
        <v>0</v>
      </c>
      <c r="BB108">
        <f>1-AZ108/BA108</f>
        <v>0</v>
      </c>
      <c r="BC108">
        <v>0</v>
      </c>
      <c r="BD108" t="s">
        <v>417</v>
      </c>
      <c r="BE108" t="s">
        <v>417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417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6</v>
      </c>
      <c r="CW108">
        <v>0.5</v>
      </c>
      <c r="CX108" t="s">
        <v>418</v>
      </c>
      <c r="CY108">
        <v>2</v>
      </c>
      <c r="CZ108" t="b">
        <v>1</v>
      </c>
      <c r="DA108">
        <v>1658964753.6</v>
      </c>
      <c r="DB108">
        <v>423.759</v>
      </c>
      <c r="DC108">
        <v>420.2517777777778</v>
      </c>
      <c r="DD108">
        <v>17.93761111111111</v>
      </c>
      <c r="DE108">
        <v>17.12597777777778</v>
      </c>
      <c r="DF108">
        <v>421.097</v>
      </c>
      <c r="DG108">
        <v>17.74602222222222</v>
      </c>
      <c r="DH108">
        <v>500.0582222222222</v>
      </c>
      <c r="DI108">
        <v>90.12454444444444</v>
      </c>
      <c r="DJ108">
        <v>0.1000204222222222</v>
      </c>
      <c r="DK108">
        <v>25.61473333333333</v>
      </c>
      <c r="DL108">
        <v>24.72111111111111</v>
      </c>
      <c r="DM108">
        <v>999.9000000000001</v>
      </c>
      <c r="DN108">
        <v>0</v>
      </c>
      <c r="DO108">
        <v>0</v>
      </c>
      <c r="DP108">
        <v>10000.00333333333</v>
      </c>
      <c r="DQ108">
        <v>0</v>
      </c>
      <c r="DR108">
        <v>1.809533</v>
      </c>
      <c r="DS108">
        <v>3.507402222222222</v>
      </c>
      <c r="DT108">
        <v>431.499</v>
      </c>
      <c r="DU108">
        <v>427.5742222222222</v>
      </c>
      <c r="DV108">
        <v>0.8116454444444445</v>
      </c>
      <c r="DW108">
        <v>420.2517777777778</v>
      </c>
      <c r="DX108">
        <v>17.12597777777778</v>
      </c>
      <c r="DY108">
        <v>1.61662</v>
      </c>
      <c r="DZ108">
        <v>1.543472222222222</v>
      </c>
      <c r="EA108">
        <v>14.11814444444444</v>
      </c>
      <c r="EB108">
        <v>13.40573333333333</v>
      </c>
      <c r="EC108">
        <v>0.0100011</v>
      </c>
      <c r="ED108">
        <v>0</v>
      </c>
      <c r="EE108">
        <v>0</v>
      </c>
      <c r="EF108">
        <v>0</v>
      </c>
      <c r="EG108">
        <v>862.3944444444444</v>
      </c>
      <c r="EH108">
        <v>0.0100011</v>
      </c>
      <c r="EI108">
        <v>-6.455555555555556</v>
      </c>
      <c r="EJ108">
        <v>-1.005555555555556</v>
      </c>
      <c r="EK108">
        <v>34.06211111111111</v>
      </c>
      <c r="EL108">
        <v>37.958</v>
      </c>
      <c r="EM108">
        <v>35.986</v>
      </c>
      <c r="EN108">
        <v>37.26366666666667</v>
      </c>
      <c r="EO108">
        <v>36.31222222222222</v>
      </c>
      <c r="EP108">
        <v>0</v>
      </c>
      <c r="EQ108">
        <v>0</v>
      </c>
      <c r="ER108">
        <v>0</v>
      </c>
      <c r="ES108">
        <v>1658964756.3</v>
      </c>
      <c r="ET108">
        <v>0</v>
      </c>
      <c r="EU108">
        <v>862.7211538461538</v>
      </c>
      <c r="EV108">
        <v>-17.12991433571271</v>
      </c>
      <c r="EW108">
        <v>7.32307647495656</v>
      </c>
      <c r="EX108">
        <v>-4.446153846153846</v>
      </c>
      <c r="EY108">
        <v>15</v>
      </c>
      <c r="EZ108">
        <v>0</v>
      </c>
      <c r="FA108" t="s">
        <v>419</v>
      </c>
      <c r="FB108">
        <v>1655239120</v>
      </c>
      <c r="FC108">
        <v>1655239135</v>
      </c>
      <c r="FD108">
        <v>0</v>
      </c>
      <c r="FE108">
        <v>-0.075</v>
      </c>
      <c r="FF108">
        <v>-0.027</v>
      </c>
      <c r="FG108">
        <v>1.986</v>
      </c>
      <c r="FH108">
        <v>0.139</v>
      </c>
      <c r="FI108">
        <v>420</v>
      </c>
      <c r="FJ108">
        <v>22</v>
      </c>
      <c r="FK108">
        <v>0.12</v>
      </c>
      <c r="FL108">
        <v>0.02</v>
      </c>
      <c r="FM108">
        <v>3.56890675</v>
      </c>
      <c r="FN108">
        <v>-0.3235529831144638</v>
      </c>
      <c r="FO108">
        <v>0.04854051330525357</v>
      </c>
      <c r="FP108">
        <v>1</v>
      </c>
      <c r="FQ108">
        <v>862.4514705882353</v>
      </c>
      <c r="FR108">
        <v>-1.661573609366812</v>
      </c>
      <c r="FS108">
        <v>4.103307225922945</v>
      </c>
      <c r="FT108">
        <v>0</v>
      </c>
      <c r="FU108">
        <v>0.8007389499999998</v>
      </c>
      <c r="FV108">
        <v>0.09765203752344903</v>
      </c>
      <c r="FW108">
        <v>0.009691521015686861</v>
      </c>
      <c r="FX108">
        <v>1</v>
      </c>
      <c r="FY108">
        <v>2</v>
      </c>
      <c r="FZ108">
        <v>3</v>
      </c>
      <c r="GA108" t="s">
        <v>420</v>
      </c>
      <c r="GB108">
        <v>2.98063</v>
      </c>
      <c r="GC108">
        <v>2.72839</v>
      </c>
      <c r="GD108">
        <v>0.0863075</v>
      </c>
      <c r="GE108">
        <v>0.08661919999999999</v>
      </c>
      <c r="GF108">
        <v>0.0874331</v>
      </c>
      <c r="GG108">
        <v>0.0852528</v>
      </c>
      <c r="GH108">
        <v>27444.5</v>
      </c>
      <c r="GI108">
        <v>27018.8</v>
      </c>
      <c r="GJ108">
        <v>30561.6</v>
      </c>
      <c r="GK108">
        <v>29822.2</v>
      </c>
      <c r="GL108">
        <v>38486.5</v>
      </c>
      <c r="GM108">
        <v>35923.3</v>
      </c>
      <c r="GN108">
        <v>46746.7</v>
      </c>
      <c r="GO108">
        <v>44353.6</v>
      </c>
      <c r="GP108">
        <v>1.88528</v>
      </c>
      <c r="GQ108">
        <v>1.8535</v>
      </c>
      <c r="GR108">
        <v>0.0305101</v>
      </c>
      <c r="GS108">
        <v>0</v>
      </c>
      <c r="GT108">
        <v>24.2198</v>
      </c>
      <c r="GU108">
        <v>999.9</v>
      </c>
      <c r="GV108">
        <v>47</v>
      </c>
      <c r="GW108">
        <v>31.7</v>
      </c>
      <c r="GX108">
        <v>24.4818</v>
      </c>
      <c r="GY108">
        <v>63.0911</v>
      </c>
      <c r="GZ108">
        <v>25.1683</v>
      </c>
      <c r="HA108">
        <v>1</v>
      </c>
      <c r="HB108">
        <v>-0.116504</v>
      </c>
      <c r="HC108">
        <v>-0.294009</v>
      </c>
      <c r="HD108">
        <v>20.2148</v>
      </c>
      <c r="HE108">
        <v>5.23915</v>
      </c>
      <c r="HF108">
        <v>11.968</v>
      </c>
      <c r="HG108">
        <v>4.9727</v>
      </c>
      <c r="HH108">
        <v>3.291</v>
      </c>
      <c r="HI108">
        <v>9016.299999999999</v>
      </c>
      <c r="HJ108">
        <v>9999</v>
      </c>
      <c r="HK108">
        <v>9999</v>
      </c>
      <c r="HL108">
        <v>292.5</v>
      </c>
      <c r="HM108">
        <v>4.97291</v>
      </c>
      <c r="HN108">
        <v>1.87729</v>
      </c>
      <c r="HO108">
        <v>1.87546</v>
      </c>
      <c r="HP108">
        <v>1.87824</v>
      </c>
      <c r="HQ108">
        <v>1.875</v>
      </c>
      <c r="HR108">
        <v>1.87857</v>
      </c>
      <c r="HS108">
        <v>1.87561</v>
      </c>
      <c r="HT108">
        <v>1.87681</v>
      </c>
      <c r="HU108">
        <v>0</v>
      </c>
      <c r="HV108">
        <v>0</v>
      </c>
      <c r="HW108">
        <v>0</v>
      </c>
      <c r="HX108">
        <v>0</v>
      </c>
      <c r="HY108" t="s">
        <v>421</v>
      </c>
      <c r="HZ108" t="s">
        <v>422</v>
      </c>
      <c r="IA108" t="s">
        <v>423</v>
      </c>
      <c r="IB108" t="s">
        <v>423</v>
      </c>
      <c r="IC108" t="s">
        <v>423</v>
      </c>
      <c r="ID108" t="s">
        <v>423</v>
      </c>
      <c r="IE108">
        <v>0</v>
      </c>
      <c r="IF108">
        <v>100</v>
      </c>
      <c r="IG108">
        <v>100</v>
      </c>
      <c r="IH108">
        <v>2.662</v>
      </c>
      <c r="II108">
        <v>0.1916</v>
      </c>
      <c r="IJ108">
        <v>1.541952822118649</v>
      </c>
      <c r="IK108">
        <v>0.003202726084708442</v>
      </c>
      <c r="IL108">
        <v>-1.448271390364826E-06</v>
      </c>
      <c r="IM108">
        <v>3.765748828769889E-10</v>
      </c>
      <c r="IN108">
        <v>-0.02072656761999695</v>
      </c>
      <c r="IO108">
        <v>0.006539777670035186</v>
      </c>
      <c r="IP108">
        <v>0.0002256768223539976</v>
      </c>
      <c r="IQ108">
        <v>4.51151419958819E-06</v>
      </c>
      <c r="IR108">
        <v>-0</v>
      </c>
      <c r="IS108">
        <v>2097</v>
      </c>
      <c r="IT108">
        <v>1</v>
      </c>
      <c r="IU108">
        <v>27</v>
      </c>
      <c r="IV108">
        <v>62093.9</v>
      </c>
      <c r="IW108">
        <v>62093.7</v>
      </c>
      <c r="IX108">
        <v>1.09619</v>
      </c>
      <c r="IY108">
        <v>2.55371</v>
      </c>
      <c r="IZ108">
        <v>1.39893</v>
      </c>
      <c r="JA108">
        <v>2.34375</v>
      </c>
      <c r="JB108">
        <v>1.44897</v>
      </c>
      <c r="JC108">
        <v>2.36694</v>
      </c>
      <c r="JD108">
        <v>36.8842</v>
      </c>
      <c r="JE108">
        <v>24.105</v>
      </c>
      <c r="JF108">
        <v>18</v>
      </c>
      <c r="JG108">
        <v>488.2</v>
      </c>
      <c r="JH108">
        <v>439.448</v>
      </c>
      <c r="JI108">
        <v>24.9998</v>
      </c>
      <c r="JJ108">
        <v>25.5135</v>
      </c>
      <c r="JK108">
        <v>30.0002</v>
      </c>
      <c r="JL108">
        <v>25.3448</v>
      </c>
      <c r="JM108">
        <v>25.4245</v>
      </c>
      <c r="JN108">
        <v>21.9849</v>
      </c>
      <c r="JO108">
        <v>34.5007</v>
      </c>
      <c r="JP108">
        <v>0</v>
      </c>
      <c r="JQ108">
        <v>25</v>
      </c>
      <c r="JR108">
        <v>420.242</v>
      </c>
      <c r="JS108">
        <v>17.1355</v>
      </c>
      <c r="JT108">
        <v>101.028</v>
      </c>
      <c r="JU108">
        <v>101.984</v>
      </c>
    </row>
    <row r="109" spans="1:281">
      <c r="A109">
        <v>93</v>
      </c>
      <c r="B109">
        <v>1658964761.1</v>
      </c>
      <c r="C109">
        <v>2644</v>
      </c>
      <c r="D109" t="s">
        <v>616</v>
      </c>
      <c r="E109" t="s">
        <v>617</v>
      </c>
      <c r="F109">
        <v>5</v>
      </c>
      <c r="G109" t="s">
        <v>415</v>
      </c>
      <c r="H109" t="s">
        <v>601</v>
      </c>
      <c r="I109">
        <v>1658964758.3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427.5995373309646</v>
      </c>
      <c r="AK109">
        <v>431.4648727272727</v>
      </c>
      <c r="AL109">
        <v>-0.000960569642031955</v>
      </c>
      <c r="AM109">
        <v>65.00432315115462</v>
      </c>
      <c r="AN109">
        <f>(AP109 - AO109 + DI109*1E3/(8.314*(DK109+273.15)) * AR109/DH109 * AQ109) * DH109/(100*CV109) * 1000/(1000 - AP109)</f>
        <v>0</v>
      </c>
      <c r="AO109">
        <v>17.12721615555443</v>
      </c>
      <c r="AP109">
        <v>17.94101939393938</v>
      </c>
      <c r="AQ109">
        <v>1.94999587626949E-05</v>
      </c>
      <c r="AR109">
        <v>81.4346082588843</v>
      </c>
      <c r="AS109">
        <v>2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417</v>
      </c>
      <c r="AY109" t="s">
        <v>417</v>
      </c>
      <c r="AZ109">
        <v>0</v>
      </c>
      <c r="BA109">
        <v>0</v>
      </c>
      <c r="BB109">
        <f>1-AZ109/BA109</f>
        <v>0</v>
      </c>
      <c r="BC109">
        <v>0</v>
      </c>
      <c r="BD109" t="s">
        <v>417</v>
      </c>
      <c r="BE109" t="s">
        <v>417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417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6</v>
      </c>
      <c r="CW109">
        <v>0.5</v>
      </c>
      <c r="CX109" t="s">
        <v>418</v>
      </c>
      <c r="CY109">
        <v>2</v>
      </c>
      <c r="CZ109" t="b">
        <v>1</v>
      </c>
      <c r="DA109">
        <v>1658964758.3</v>
      </c>
      <c r="DB109">
        <v>423.7485</v>
      </c>
      <c r="DC109">
        <v>420.2755999999999</v>
      </c>
      <c r="DD109">
        <v>17.94083</v>
      </c>
      <c r="DE109">
        <v>17.12716</v>
      </c>
      <c r="DF109">
        <v>421.0866</v>
      </c>
      <c r="DG109">
        <v>17.74916</v>
      </c>
      <c r="DH109">
        <v>500.063</v>
      </c>
      <c r="DI109">
        <v>90.12254</v>
      </c>
      <c r="DJ109">
        <v>0.10005614</v>
      </c>
      <c r="DK109">
        <v>25.614</v>
      </c>
      <c r="DL109">
        <v>24.72357</v>
      </c>
      <c r="DM109">
        <v>999.9</v>
      </c>
      <c r="DN109">
        <v>0</v>
      </c>
      <c r="DO109">
        <v>0</v>
      </c>
      <c r="DP109">
        <v>9997.371999999999</v>
      </c>
      <c r="DQ109">
        <v>0</v>
      </c>
      <c r="DR109">
        <v>1.6107915</v>
      </c>
      <c r="DS109">
        <v>3.473090999999999</v>
      </c>
      <c r="DT109">
        <v>431.4898999999999</v>
      </c>
      <c r="DU109">
        <v>427.5991</v>
      </c>
      <c r="DV109">
        <v>0.8136840999999999</v>
      </c>
      <c r="DW109">
        <v>420.2755999999999</v>
      </c>
      <c r="DX109">
        <v>17.12716</v>
      </c>
      <c r="DY109">
        <v>1.616874</v>
      </c>
      <c r="DZ109">
        <v>1.543543</v>
      </c>
      <c r="EA109">
        <v>14.12057</v>
      </c>
      <c r="EB109">
        <v>13.40646</v>
      </c>
      <c r="EC109">
        <v>0.0100011</v>
      </c>
      <c r="ED109">
        <v>0</v>
      </c>
      <c r="EE109">
        <v>0</v>
      </c>
      <c r="EF109">
        <v>0</v>
      </c>
      <c r="EG109">
        <v>861.835</v>
      </c>
      <c r="EH109">
        <v>0.0100011</v>
      </c>
      <c r="EI109">
        <v>-9.02</v>
      </c>
      <c r="EJ109">
        <v>-1.09</v>
      </c>
      <c r="EK109">
        <v>33.9872</v>
      </c>
      <c r="EL109">
        <v>38.0623</v>
      </c>
      <c r="EM109">
        <v>36.0621</v>
      </c>
      <c r="EN109">
        <v>37.45610000000001</v>
      </c>
      <c r="EO109">
        <v>36.3997</v>
      </c>
      <c r="EP109">
        <v>0</v>
      </c>
      <c r="EQ109">
        <v>0</v>
      </c>
      <c r="ER109">
        <v>0</v>
      </c>
      <c r="ES109">
        <v>1658964761.1</v>
      </c>
      <c r="ET109">
        <v>0</v>
      </c>
      <c r="EU109">
        <v>861.5153846153845</v>
      </c>
      <c r="EV109">
        <v>5.695726707005015</v>
      </c>
      <c r="EW109">
        <v>-44.02393208473836</v>
      </c>
      <c r="EX109">
        <v>-5</v>
      </c>
      <c r="EY109">
        <v>15</v>
      </c>
      <c r="EZ109">
        <v>0</v>
      </c>
      <c r="FA109" t="s">
        <v>419</v>
      </c>
      <c r="FB109">
        <v>1655239120</v>
      </c>
      <c r="FC109">
        <v>1655239135</v>
      </c>
      <c r="FD109">
        <v>0</v>
      </c>
      <c r="FE109">
        <v>-0.075</v>
      </c>
      <c r="FF109">
        <v>-0.027</v>
      </c>
      <c r="FG109">
        <v>1.986</v>
      </c>
      <c r="FH109">
        <v>0.139</v>
      </c>
      <c r="FI109">
        <v>420</v>
      </c>
      <c r="FJ109">
        <v>22</v>
      </c>
      <c r="FK109">
        <v>0.12</v>
      </c>
      <c r="FL109">
        <v>0.02</v>
      </c>
      <c r="FM109">
        <v>3.535841219512195</v>
      </c>
      <c r="FN109">
        <v>-0.4391843205574811</v>
      </c>
      <c r="FO109">
        <v>0.0580452228741762</v>
      </c>
      <c r="FP109">
        <v>1</v>
      </c>
      <c r="FQ109">
        <v>862.3794117647058</v>
      </c>
      <c r="FR109">
        <v>-11.36287229324834</v>
      </c>
      <c r="FS109">
        <v>4.25772857227369</v>
      </c>
      <c r="FT109">
        <v>0</v>
      </c>
      <c r="FU109">
        <v>0.8077038536585365</v>
      </c>
      <c r="FV109">
        <v>0.05618970731707136</v>
      </c>
      <c r="FW109">
        <v>0.00574646150957467</v>
      </c>
      <c r="FX109">
        <v>1</v>
      </c>
      <c r="FY109">
        <v>2</v>
      </c>
      <c r="FZ109">
        <v>3</v>
      </c>
      <c r="GA109" t="s">
        <v>420</v>
      </c>
      <c r="GB109">
        <v>2.98081</v>
      </c>
      <c r="GC109">
        <v>2.72831</v>
      </c>
      <c r="GD109">
        <v>0.0863039</v>
      </c>
      <c r="GE109">
        <v>0.08663319999999999</v>
      </c>
      <c r="GF109">
        <v>0.0874395</v>
      </c>
      <c r="GG109">
        <v>0.0852531</v>
      </c>
      <c r="GH109">
        <v>27445.2</v>
      </c>
      <c r="GI109">
        <v>27018.9</v>
      </c>
      <c r="GJ109">
        <v>30562.3</v>
      </c>
      <c r="GK109">
        <v>29822.8</v>
      </c>
      <c r="GL109">
        <v>38487.2</v>
      </c>
      <c r="GM109">
        <v>35923.9</v>
      </c>
      <c r="GN109">
        <v>46747.9</v>
      </c>
      <c r="GO109">
        <v>44354.3</v>
      </c>
      <c r="GP109">
        <v>1.8852</v>
      </c>
      <c r="GQ109">
        <v>1.85345</v>
      </c>
      <c r="GR109">
        <v>0.0305548</v>
      </c>
      <c r="GS109">
        <v>0</v>
      </c>
      <c r="GT109">
        <v>24.2264</v>
      </c>
      <c r="GU109">
        <v>999.9</v>
      </c>
      <c r="GV109">
        <v>47</v>
      </c>
      <c r="GW109">
        <v>31.7</v>
      </c>
      <c r="GX109">
        <v>24.4809</v>
      </c>
      <c r="GY109">
        <v>63.1011</v>
      </c>
      <c r="GZ109">
        <v>25.3125</v>
      </c>
      <c r="HA109">
        <v>1</v>
      </c>
      <c r="HB109">
        <v>-0.116801</v>
      </c>
      <c r="HC109">
        <v>-0.295283</v>
      </c>
      <c r="HD109">
        <v>20.2148</v>
      </c>
      <c r="HE109">
        <v>5.23945</v>
      </c>
      <c r="HF109">
        <v>11.968</v>
      </c>
      <c r="HG109">
        <v>4.97305</v>
      </c>
      <c r="HH109">
        <v>3.291</v>
      </c>
      <c r="HI109">
        <v>9016.5</v>
      </c>
      <c r="HJ109">
        <v>9999</v>
      </c>
      <c r="HK109">
        <v>9999</v>
      </c>
      <c r="HL109">
        <v>292.5</v>
      </c>
      <c r="HM109">
        <v>4.97292</v>
      </c>
      <c r="HN109">
        <v>1.8773</v>
      </c>
      <c r="HO109">
        <v>1.87545</v>
      </c>
      <c r="HP109">
        <v>1.87822</v>
      </c>
      <c r="HQ109">
        <v>1.875</v>
      </c>
      <c r="HR109">
        <v>1.87854</v>
      </c>
      <c r="HS109">
        <v>1.87561</v>
      </c>
      <c r="HT109">
        <v>1.8768</v>
      </c>
      <c r="HU109">
        <v>0</v>
      </c>
      <c r="HV109">
        <v>0</v>
      </c>
      <c r="HW109">
        <v>0</v>
      </c>
      <c r="HX109">
        <v>0</v>
      </c>
      <c r="HY109" t="s">
        <v>421</v>
      </c>
      <c r="HZ109" t="s">
        <v>422</v>
      </c>
      <c r="IA109" t="s">
        <v>423</v>
      </c>
      <c r="IB109" t="s">
        <v>423</v>
      </c>
      <c r="IC109" t="s">
        <v>423</v>
      </c>
      <c r="ID109" t="s">
        <v>423</v>
      </c>
      <c r="IE109">
        <v>0</v>
      </c>
      <c r="IF109">
        <v>100</v>
      </c>
      <c r="IG109">
        <v>100</v>
      </c>
      <c r="IH109">
        <v>2.662</v>
      </c>
      <c r="II109">
        <v>0.1916</v>
      </c>
      <c r="IJ109">
        <v>1.541952822118649</v>
      </c>
      <c r="IK109">
        <v>0.003202726084708442</v>
      </c>
      <c r="IL109">
        <v>-1.448271390364826E-06</v>
      </c>
      <c r="IM109">
        <v>3.765748828769889E-10</v>
      </c>
      <c r="IN109">
        <v>-0.02072656761999695</v>
      </c>
      <c r="IO109">
        <v>0.006539777670035186</v>
      </c>
      <c r="IP109">
        <v>0.0002256768223539976</v>
      </c>
      <c r="IQ109">
        <v>4.51151419958819E-06</v>
      </c>
      <c r="IR109">
        <v>-0</v>
      </c>
      <c r="IS109">
        <v>2097</v>
      </c>
      <c r="IT109">
        <v>1</v>
      </c>
      <c r="IU109">
        <v>27</v>
      </c>
      <c r="IV109">
        <v>62094</v>
      </c>
      <c r="IW109">
        <v>62093.8</v>
      </c>
      <c r="IX109">
        <v>1.09619</v>
      </c>
      <c r="IY109">
        <v>2.55615</v>
      </c>
      <c r="IZ109">
        <v>1.39893</v>
      </c>
      <c r="JA109">
        <v>2.34375</v>
      </c>
      <c r="JB109">
        <v>1.44897</v>
      </c>
      <c r="JC109">
        <v>2.36694</v>
      </c>
      <c r="JD109">
        <v>36.8842</v>
      </c>
      <c r="JE109">
        <v>24.105</v>
      </c>
      <c r="JF109">
        <v>18</v>
      </c>
      <c r="JG109">
        <v>488.159</v>
      </c>
      <c r="JH109">
        <v>439.418</v>
      </c>
      <c r="JI109">
        <v>24.9998</v>
      </c>
      <c r="JJ109">
        <v>25.5139</v>
      </c>
      <c r="JK109">
        <v>30</v>
      </c>
      <c r="JL109">
        <v>25.3448</v>
      </c>
      <c r="JM109">
        <v>25.4245</v>
      </c>
      <c r="JN109">
        <v>21.9821</v>
      </c>
      <c r="JO109">
        <v>34.5007</v>
      </c>
      <c r="JP109">
        <v>0</v>
      </c>
      <c r="JQ109">
        <v>25</v>
      </c>
      <c r="JR109">
        <v>420.242</v>
      </c>
      <c r="JS109">
        <v>17.1355</v>
      </c>
      <c r="JT109">
        <v>101.03</v>
      </c>
      <c r="JU109">
        <v>101.986</v>
      </c>
    </row>
    <row r="110" spans="1:281">
      <c r="A110">
        <v>94</v>
      </c>
      <c r="B110">
        <v>1658964766.1</v>
      </c>
      <c r="C110">
        <v>2649</v>
      </c>
      <c r="D110" t="s">
        <v>618</v>
      </c>
      <c r="E110" t="s">
        <v>619</v>
      </c>
      <c r="F110">
        <v>5</v>
      </c>
      <c r="G110" t="s">
        <v>415</v>
      </c>
      <c r="H110" t="s">
        <v>601</v>
      </c>
      <c r="I110">
        <v>1658964763.6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427.574329379417</v>
      </c>
      <c r="AK110">
        <v>431.4735939393938</v>
      </c>
      <c r="AL110">
        <v>-0.0003832765268209907</v>
      </c>
      <c r="AM110">
        <v>65.00432315115462</v>
      </c>
      <c r="AN110">
        <f>(AP110 - AO110 + DI110*1E3/(8.314*(DK110+273.15)) * AR110/DH110 * AQ110) * DH110/(100*CV110) * 1000/(1000 - AP110)</f>
        <v>0</v>
      </c>
      <c r="AO110">
        <v>17.12776036403501</v>
      </c>
      <c r="AP110">
        <v>17.9433903030303</v>
      </c>
      <c r="AQ110">
        <v>5.43265863114602E-06</v>
      </c>
      <c r="AR110">
        <v>81.4346082588843</v>
      </c>
      <c r="AS110">
        <v>2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417</v>
      </c>
      <c r="AY110" t="s">
        <v>417</v>
      </c>
      <c r="AZ110">
        <v>0</v>
      </c>
      <c r="BA110">
        <v>0</v>
      </c>
      <c r="BB110">
        <f>1-AZ110/BA110</f>
        <v>0</v>
      </c>
      <c r="BC110">
        <v>0</v>
      </c>
      <c r="BD110" t="s">
        <v>417</v>
      </c>
      <c r="BE110" t="s">
        <v>417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417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6</v>
      </c>
      <c r="CW110">
        <v>0.5</v>
      </c>
      <c r="CX110" t="s">
        <v>418</v>
      </c>
      <c r="CY110">
        <v>2</v>
      </c>
      <c r="CZ110" t="b">
        <v>1</v>
      </c>
      <c r="DA110">
        <v>1658964763.6</v>
      </c>
      <c r="DB110">
        <v>423.7433333333333</v>
      </c>
      <c r="DC110">
        <v>420.2462222222222</v>
      </c>
      <c r="DD110">
        <v>17.94168888888889</v>
      </c>
      <c r="DE110">
        <v>17.128</v>
      </c>
      <c r="DF110">
        <v>421.0815555555556</v>
      </c>
      <c r="DG110">
        <v>17.75</v>
      </c>
      <c r="DH110">
        <v>500.0944444444444</v>
      </c>
      <c r="DI110">
        <v>90.12374444444443</v>
      </c>
      <c r="DJ110">
        <v>0.09997457777777778</v>
      </c>
      <c r="DK110">
        <v>25.61458888888889</v>
      </c>
      <c r="DL110">
        <v>24.72531111111111</v>
      </c>
      <c r="DM110">
        <v>999.9000000000001</v>
      </c>
      <c r="DN110">
        <v>0</v>
      </c>
      <c r="DO110">
        <v>0</v>
      </c>
      <c r="DP110">
        <v>10003.81333333333</v>
      </c>
      <c r="DQ110">
        <v>0</v>
      </c>
      <c r="DR110">
        <v>0.661968</v>
      </c>
      <c r="DS110">
        <v>3.49725</v>
      </c>
      <c r="DT110">
        <v>431.485</v>
      </c>
      <c r="DU110">
        <v>427.5694444444445</v>
      </c>
      <c r="DV110">
        <v>0.8137086666666667</v>
      </c>
      <c r="DW110">
        <v>420.2462222222222</v>
      </c>
      <c r="DX110">
        <v>17.128</v>
      </c>
      <c r="DY110">
        <v>1.616972222222222</v>
      </c>
      <c r="DZ110">
        <v>1.54364</v>
      </c>
      <c r="EA110">
        <v>14.12151111111111</v>
      </c>
      <c r="EB110">
        <v>13.4074</v>
      </c>
      <c r="EC110">
        <v>0.0100011</v>
      </c>
      <c r="ED110">
        <v>0</v>
      </c>
      <c r="EE110">
        <v>0</v>
      </c>
      <c r="EF110">
        <v>0</v>
      </c>
      <c r="EG110">
        <v>864.6500000000001</v>
      </c>
      <c r="EH110">
        <v>0.0100011</v>
      </c>
      <c r="EI110">
        <v>-6.288888888888889</v>
      </c>
      <c r="EJ110">
        <v>-0.8555555555555556</v>
      </c>
      <c r="EK110">
        <v>34.12477777777778</v>
      </c>
      <c r="EL110">
        <v>38.208</v>
      </c>
      <c r="EM110">
        <v>36.15944444444445</v>
      </c>
      <c r="EN110">
        <v>37.65944444444445</v>
      </c>
      <c r="EO110">
        <v>36.43044444444445</v>
      </c>
      <c r="EP110">
        <v>0</v>
      </c>
      <c r="EQ110">
        <v>0</v>
      </c>
      <c r="ER110">
        <v>0</v>
      </c>
      <c r="ES110">
        <v>1658964765.9</v>
      </c>
      <c r="ET110">
        <v>0</v>
      </c>
      <c r="EU110">
        <v>862.8000000000001</v>
      </c>
      <c r="EV110">
        <v>14.54358984738027</v>
      </c>
      <c r="EW110">
        <v>-12.18461561997209</v>
      </c>
      <c r="EX110">
        <v>-6.86923076923077</v>
      </c>
      <c r="EY110">
        <v>15</v>
      </c>
      <c r="EZ110">
        <v>0</v>
      </c>
      <c r="FA110" t="s">
        <v>419</v>
      </c>
      <c r="FB110">
        <v>1655239120</v>
      </c>
      <c r="FC110">
        <v>1655239135</v>
      </c>
      <c r="FD110">
        <v>0</v>
      </c>
      <c r="FE110">
        <v>-0.075</v>
      </c>
      <c r="FF110">
        <v>-0.027</v>
      </c>
      <c r="FG110">
        <v>1.986</v>
      </c>
      <c r="FH110">
        <v>0.139</v>
      </c>
      <c r="FI110">
        <v>420</v>
      </c>
      <c r="FJ110">
        <v>22</v>
      </c>
      <c r="FK110">
        <v>0.12</v>
      </c>
      <c r="FL110">
        <v>0.02</v>
      </c>
      <c r="FM110">
        <v>3.513634000000001</v>
      </c>
      <c r="FN110">
        <v>-0.3852515572232698</v>
      </c>
      <c r="FO110">
        <v>0.05935606438267284</v>
      </c>
      <c r="FP110">
        <v>1</v>
      </c>
      <c r="FQ110">
        <v>862.6338235294119</v>
      </c>
      <c r="FR110">
        <v>7.600458424461607</v>
      </c>
      <c r="FS110">
        <v>4.34465054081446</v>
      </c>
      <c r="FT110">
        <v>0</v>
      </c>
      <c r="FU110">
        <v>0.811134425</v>
      </c>
      <c r="FV110">
        <v>0.03040089681050658</v>
      </c>
      <c r="FW110">
        <v>0.003269927047255793</v>
      </c>
      <c r="FX110">
        <v>1</v>
      </c>
      <c r="FY110">
        <v>2</v>
      </c>
      <c r="FZ110">
        <v>3</v>
      </c>
      <c r="GA110" t="s">
        <v>420</v>
      </c>
      <c r="GB110">
        <v>2.98095</v>
      </c>
      <c r="GC110">
        <v>2.72861</v>
      </c>
      <c r="GD110">
        <v>0.08630350000000001</v>
      </c>
      <c r="GE110">
        <v>0.0866117</v>
      </c>
      <c r="GF110">
        <v>0.08744689999999999</v>
      </c>
      <c r="GG110">
        <v>0.0852604</v>
      </c>
      <c r="GH110">
        <v>27445.5</v>
      </c>
      <c r="GI110">
        <v>27019.1</v>
      </c>
      <c r="GJ110">
        <v>30562.7</v>
      </c>
      <c r="GK110">
        <v>29822.3</v>
      </c>
      <c r="GL110">
        <v>38487.1</v>
      </c>
      <c r="GM110">
        <v>35923.2</v>
      </c>
      <c r="GN110">
        <v>46748.1</v>
      </c>
      <c r="GO110">
        <v>44353.8</v>
      </c>
      <c r="GP110">
        <v>1.88533</v>
      </c>
      <c r="GQ110">
        <v>1.85352</v>
      </c>
      <c r="GR110">
        <v>0.0301749</v>
      </c>
      <c r="GS110">
        <v>0</v>
      </c>
      <c r="GT110">
        <v>24.2334</v>
      </c>
      <c r="GU110">
        <v>999.9</v>
      </c>
      <c r="GV110">
        <v>47</v>
      </c>
      <c r="GW110">
        <v>31.7</v>
      </c>
      <c r="GX110">
        <v>24.4807</v>
      </c>
      <c r="GY110">
        <v>63.0811</v>
      </c>
      <c r="GZ110">
        <v>24.8838</v>
      </c>
      <c r="HA110">
        <v>1</v>
      </c>
      <c r="HB110">
        <v>-0.116324</v>
      </c>
      <c r="HC110">
        <v>-0.294989</v>
      </c>
      <c r="HD110">
        <v>20.2147</v>
      </c>
      <c r="HE110">
        <v>5.23915</v>
      </c>
      <c r="HF110">
        <v>11.968</v>
      </c>
      <c r="HG110">
        <v>4.97265</v>
      </c>
      <c r="HH110">
        <v>3.291</v>
      </c>
      <c r="HI110">
        <v>9016.5</v>
      </c>
      <c r="HJ110">
        <v>9999</v>
      </c>
      <c r="HK110">
        <v>9999</v>
      </c>
      <c r="HL110">
        <v>292.5</v>
      </c>
      <c r="HM110">
        <v>4.97291</v>
      </c>
      <c r="HN110">
        <v>1.87729</v>
      </c>
      <c r="HO110">
        <v>1.87545</v>
      </c>
      <c r="HP110">
        <v>1.87821</v>
      </c>
      <c r="HQ110">
        <v>1.875</v>
      </c>
      <c r="HR110">
        <v>1.87851</v>
      </c>
      <c r="HS110">
        <v>1.87561</v>
      </c>
      <c r="HT110">
        <v>1.87675</v>
      </c>
      <c r="HU110">
        <v>0</v>
      </c>
      <c r="HV110">
        <v>0</v>
      </c>
      <c r="HW110">
        <v>0</v>
      </c>
      <c r="HX110">
        <v>0</v>
      </c>
      <c r="HY110" t="s">
        <v>421</v>
      </c>
      <c r="HZ110" t="s">
        <v>422</v>
      </c>
      <c r="IA110" t="s">
        <v>423</v>
      </c>
      <c r="IB110" t="s">
        <v>423</v>
      </c>
      <c r="IC110" t="s">
        <v>423</v>
      </c>
      <c r="ID110" t="s">
        <v>423</v>
      </c>
      <c r="IE110">
        <v>0</v>
      </c>
      <c r="IF110">
        <v>100</v>
      </c>
      <c r="IG110">
        <v>100</v>
      </c>
      <c r="IH110">
        <v>2.662</v>
      </c>
      <c r="II110">
        <v>0.1917</v>
      </c>
      <c r="IJ110">
        <v>1.541952822118649</v>
      </c>
      <c r="IK110">
        <v>0.003202726084708442</v>
      </c>
      <c r="IL110">
        <v>-1.448271390364826E-06</v>
      </c>
      <c r="IM110">
        <v>3.765748828769889E-10</v>
      </c>
      <c r="IN110">
        <v>-0.02072656761999695</v>
      </c>
      <c r="IO110">
        <v>0.006539777670035186</v>
      </c>
      <c r="IP110">
        <v>0.0002256768223539976</v>
      </c>
      <c r="IQ110">
        <v>4.51151419958819E-06</v>
      </c>
      <c r="IR110">
        <v>-0</v>
      </c>
      <c r="IS110">
        <v>2097</v>
      </c>
      <c r="IT110">
        <v>1</v>
      </c>
      <c r="IU110">
        <v>27</v>
      </c>
      <c r="IV110">
        <v>62094.1</v>
      </c>
      <c r="IW110">
        <v>62093.9</v>
      </c>
      <c r="IX110">
        <v>1.09619</v>
      </c>
      <c r="IY110">
        <v>2.54517</v>
      </c>
      <c r="IZ110">
        <v>1.39893</v>
      </c>
      <c r="JA110">
        <v>2.34375</v>
      </c>
      <c r="JB110">
        <v>1.44897</v>
      </c>
      <c r="JC110">
        <v>2.4585</v>
      </c>
      <c r="JD110">
        <v>36.8842</v>
      </c>
      <c r="JE110">
        <v>24.105</v>
      </c>
      <c r="JF110">
        <v>18</v>
      </c>
      <c r="JG110">
        <v>488.227</v>
      </c>
      <c r="JH110">
        <v>439.464</v>
      </c>
      <c r="JI110">
        <v>24.9999</v>
      </c>
      <c r="JJ110">
        <v>25.5139</v>
      </c>
      <c r="JK110">
        <v>30.0001</v>
      </c>
      <c r="JL110">
        <v>25.3448</v>
      </c>
      <c r="JM110">
        <v>25.4246</v>
      </c>
      <c r="JN110">
        <v>21.9831</v>
      </c>
      <c r="JO110">
        <v>34.5007</v>
      </c>
      <c r="JP110">
        <v>0</v>
      </c>
      <c r="JQ110">
        <v>25</v>
      </c>
      <c r="JR110">
        <v>420.242</v>
      </c>
      <c r="JS110">
        <v>17.1355</v>
      </c>
      <c r="JT110">
        <v>101.031</v>
      </c>
      <c r="JU110">
        <v>101.985</v>
      </c>
    </row>
    <row r="111" spans="1:281">
      <c r="A111">
        <v>95</v>
      </c>
      <c r="B111">
        <v>1658964771.1</v>
      </c>
      <c r="C111">
        <v>2654</v>
      </c>
      <c r="D111" t="s">
        <v>620</v>
      </c>
      <c r="E111" t="s">
        <v>621</v>
      </c>
      <c r="F111">
        <v>5</v>
      </c>
      <c r="G111" t="s">
        <v>415</v>
      </c>
      <c r="H111" t="s">
        <v>601</v>
      </c>
      <c r="I111">
        <v>1658964768.3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427.5816859235712</v>
      </c>
      <c r="AK111">
        <v>431.4628606060606</v>
      </c>
      <c r="AL111">
        <v>-0.0004831686119545623</v>
      </c>
      <c r="AM111">
        <v>65.00432315115462</v>
      </c>
      <c r="AN111">
        <f>(AP111 - AO111 + DI111*1E3/(8.314*(DK111+273.15)) * AR111/DH111 * AQ111) * DH111/(100*CV111) * 1000/(1000 - AP111)</f>
        <v>0</v>
      </c>
      <c r="AO111">
        <v>17.13062874676022</v>
      </c>
      <c r="AP111">
        <v>17.94425393939394</v>
      </c>
      <c r="AQ111">
        <v>8.021470793055563E-06</v>
      </c>
      <c r="AR111">
        <v>81.4346082588843</v>
      </c>
      <c r="AS111">
        <v>1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417</v>
      </c>
      <c r="AY111" t="s">
        <v>417</v>
      </c>
      <c r="AZ111">
        <v>0</v>
      </c>
      <c r="BA111">
        <v>0</v>
      </c>
      <c r="BB111">
        <f>1-AZ111/BA111</f>
        <v>0</v>
      </c>
      <c r="BC111">
        <v>0</v>
      </c>
      <c r="BD111" t="s">
        <v>417</v>
      </c>
      <c r="BE111" t="s">
        <v>417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417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6</v>
      </c>
      <c r="CW111">
        <v>0.5</v>
      </c>
      <c r="CX111" t="s">
        <v>418</v>
      </c>
      <c r="CY111">
        <v>2</v>
      </c>
      <c r="CZ111" t="b">
        <v>1</v>
      </c>
      <c r="DA111">
        <v>1658964768.3</v>
      </c>
      <c r="DB111">
        <v>423.7375</v>
      </c>
      <c r="DC111">
        <v>420.2366</v>
      </c>
      <c r="DD111">
        <v>17.94394</v>
      </c>
      <c r="DE111">
        <v>17.13038</v>
      </c>
      <c r="DF111">
        <v>421.0756</v>
      </c>
      <c r="DG111">
        <v>17.75222</v>
      </c>
      <c r="DH111">
        <v>500.1098</v>
      </c>
      <c r="DI111">
        <v>90.12219</v>
      </c>
      <c r="DJ111">
        <v>0.10000111</v>
      </c>
      <c r="DK111">
        <v>25.61356</v>
      </c>
      <c r="DL111">
        <v>24.72853</v>
      </c>
      <c r="DM111">
        <v>999.9</v>
      </c>
      <c r="DN111">
        <v>0</v>
      </c>
      <c r="DO111">
        <v>0</v>
      </c>
      <c r="DP111">
        <v>10008.19</v>
      </c>
      <c r="DQ111">
        <v>0</v>
      </c>
      <c r="DR111">
        <v>0.661968</v>
      </c>
      <c r="DS111">
        <v>3.500955</v>
      </c>
      <c r="DT111">
        <v>431.4800999999999</v>
      </c>
      <c r="DU111">
        <v>427.5609000000001</v>
      </c>
      <c r="DV111">
        <v>0.8135479</v>
      </c>
      <c r="DW111">
        <v>420.2366</v>
      </c>
      <c r="DX111">
        <v>17.13038</v>
      </c>
      <c r="DY111">
        <v>1.617147</v>
      </c>
      <c r="DZ111">
        <v>1.543829</v>
      </c>
      <c r="EA111">
        <v>14.12319</v>
      </c>
      <c r="EB111">
        <v>13.40929</v>
      </c>
      <c r="EC111">
        <v>0.0100011</v>
      </c>
      <c r="ED111">
        <v>0</v>
      </c>
      <c r="EE111">
        <v>0</v>
      </c>
      <c r="EF111">
        <v>0</v>
      </c>
      <c r="EG111">
        <v>861.575</v>
      </c>
      <c r="EH111">
        <v>0.0100011</v>
      </c>
      <c r="EI111">
        <v>-3.565</v>
      </c>
      <c r="EJ111">
        <v>-1.03</v>
      </c>
      <c r="EK111">
        <v>34.1434</v>
      </c>
      <c r="EL111">
        <v>38.2997</v>
      </c>
      <c r="EM111">
        <v>36.2187</v>
      </c>
      <c r="EN111">
        <v>37.7497</v>
      </c>
      <c r="EO111">
        <v>36.5434</v>
      </c>
      <c r="EP111">
        <v>0</v>
      </c>
      <c r="EQ111">
        <v>0</v>
      </c>
      <c r="ER111">
        <v>0</v>
      </c>
      <c r="ES111">
        <v>1658964771.3</v>
      </c>
      <c r="ET111">
        <v>0</v>
      </c>
      <c r="EU111">
        <v>862.946</v>
      </c>
      <c r="EV111">
        <v>2.534615218439189</v>
      </c>
      <c r="EW111">
        <v>12.97692340697055</v>
      </c>
      <c r="EX111">
        <v>-7.008000000000001</v>
      </c>
      <c r="EY111">
        <v>15</v>
      </c>
      <c r="EZ111">
        <v>0</v>
      </c>
      <c r="FA111" t="s">
        <v>419</v>
      </c>
      <c r="FB111">
        <v>1655239120</v>
      </c>
      <c r="FC111">
        <v>1655239135</v>
      </c>
      <c r="FD111">
        <v>0</v>
      </c>
      <c r="FE111">
        <v>-0.075</v>
      </c>
      <c r="FF111">
        <v>-0.027</v>
      </c>
      <c r="FG111">
        <v>1.986</v>
      </c>
      <c r="FH111">
        <v>0.139</v>
      </c>
      <c r="FI111">
        <v>420</v>
      </c>
      <c r="FJ111">
        <v>22</v>
      </c>
      <c r="FK111">
        <v>0.12</v>
      </c>
      <c r="FL111">
        <v>0.02</v>
      </c>
      <c r="FM111">
        <v>3.493434390243902</v>
      </c>
      <c r="FN111">
        <v>-0.03109400696863822</v>
      </c>
      <c r="FO111">
        <v>0.03983834585218061</v>
      </c>
      <c r="FP111">
        <v>1</v>
      </c>
      <c r="FQ111">
        <v>862.4426470588235</v>
      </c>
      <c r="FR111">
        <v>1.273491236166815</v>
      </c>
      <c r="FS111">
        <v>4.375367755181236</v>
      </c>
      <c r="FT111">
        <v>0</v>
      </c>
      <c r="FU111">
        <v>0.8129984878048782</v>
      </c>
      <c r="FV111">
        <v>0.008869296167246955</v>
      </c>
      <c r="FW111">
        <v>0.001250564011721211</v>
      </c>
      <c r="FX111">
        <v>1</v>
      </c>
      <c r="FY111">
        <v>2</v>
      </c>
      <c r="FZ111">
        <v>3</v>
      </c>
      <c r="GA111" t="s">
        <v>420</v>
      </c>
      <c r="GB111">
        <v>2.98075</v>
      </c>
      <c r="GC111">
        <v>2.72828</v>
      </c>
      <c r="GD111">
        <v>0.08630119999999999</v>
      </c>
      <c r="GE111">
        <v>0.0866204</v>
      </c>
      <c r="GF111">
        <v>0.0874501</v>
      </c>
      <c r="GG111">
        <v>0.08526599999999999</v>
      </c>
      <c r="GH111">
        <v>27445.7</v>
      </c>
      <c r="GI111">
        <v>27019</v>
      </c>
      <c r="GJ111">
        <v>30562.7</v>
      </c>
      <c r="GK111">
        <v>29822.4</v>
      </c>
      <c r="GL111">
        <v>38487.1</v>
      </c>
      <c r="GM111">
        <v>35923.2</v>
      </c>
      <c r="GN111">
        <v>46748.3</v>
      </c>
      <c r="GO111">
        <v>44354.1</v>
      </c>
      <c r="GP111">
        <v>1.88555</v>
      </c>
      <c r="GQ111">
        <v>1.85345</v>
      </c>
      <c r="GR111">
        <v>0.02978</v>
      </c>
      <c r="GS111">
        <v>0</v>
      </c>
      <c r="GT111">
        <v>24.2402</v>
      </c>
      <c r="GU111">
        <v>999.9</v>
      </c>
      <c r="GV111">
        <v>47</v>
      </c>
      <c r="GW111">
        <v>31.7</v>
      </c>
      <c r="GX111">
        <v>24.4794</v>
      </c>
      <c r="GY111">
        <v>63.0611</v>
      </c>
      <c r="GZ111">
        <v>24.7276</v>
      </c>
      <c r="HA111">
        <v>1</v>
      </c>
      <c r="HB111">
        <v>-0.116682</v>
      </c>
      <c r="HC111">
        <v>-0.295261</v>
      </c>
      <c r="HD111">
        <v>20.2147</v>
      </c>
      <c r="HE111">
        <v>5.23915</v>
      </c>
      <c r="HF111">
        <v>11.968</v>
      </c>
      <c r="HG111">
        <v>4.973</v>
      </c>
      <c r="HH111">
        <v>3.291</v>
      </c>
      <c r="HI111">
        <v>9016.700000000001</v>
      </c>
      <c r="HJ111">
        <v>9999</v>
      </c>
      <c r="HK111">
        <v>9999</v>
      </c>
      <c r="HL111">
        <v>292.5</v>
      </c>
      <c r="HM111">
        <v>4.9729</v>
      </c>
      <c r="HN111">
        <v>1.8773</v>
      </c>
      <c r="HO111">
        <v>1.87545</v>
      </c>
      <c r="HP111">
        <v>1.87822</v>
      </c>
      <c r="HQ111">
        <v>1.875</v>
      </c>
      <c r="HR111">
        <v>1.87852</v>
      </c>
      <c r="HS111">
        <v>1.87561</v>
      </c>
      <c r="HT111">
        <v>1.87678</v>
      </c>
      <c r="HU111">
        <v>0</v>
      </c>
      <c r="HV111">
        <v>0</v>
      </c>
      <c r="HW111">
        <v>0</v>
      </c>
      <c r="HX111">
        <v>0</v>
      </c>
      <c r="HY111" t="s">
        <v>421</v>
      </c>
      <c r="HZ111" t="s">
        <v>422</v>
      </c>
      <c r="IA111" t="s">
        <v>423</v>
      </c>
      <c r="IB111" t="s">
        <v>423</v>
      </c>
      <c r="IC111" t="s">
        <v>423</v>
      </c>
      <c r="ID111" t="s">
        <v>423</v>
      </c>
      <c r="IE111">
        <v>0</v>
      </c>
      <c r="IF111">
        <v>100</v>
      </c>
      <c r="IG111">
        <v>100</v>
      </c>
      <c r="IH111">
        <v>2.662</v>
      </c>
      <c r="II111">
        <v>0.1917</v>
      </c>
      <c r="IJ111">
        <v>1.541952822118649</v>
      </c>
      <c r="IK111">
        <v>0.003202726084708442</v>
      </c>
      <c r="IL111">
        <v>-1.448271390364826E-06</v>
      </c>
      <c r="IM111">
        <v>3.765748828769889E-10</v>
      </c>
      <c r="IN111">
        <v>-0.02072656761999695</v>
      </c>
      <c r="IO111">
        <v>0.006539777670035186</v>
      </c>
      <c r="IP111">
        <v>0.0002256768223539976</v>
      </c>
      <c r="IQ111">
        <v>4.51151419958819E-06</v>
      </c>
      <c r="IR111">
        <v>-0</v>
      </c>
      <c r="IS111">
        <v>2097</v>
      </c>
      <c r="IT111">
        <v>1</v>
      </c>
      <c r="IU111">
        <v>27</v>
      </c>
      <c r="IV111">
        <v>62094.2</v>
      </c>
      <c r="IW111">
        <v>62093.9</v>
      </c>
      <c r="IX111">
        <v>1.09619</v>
      </c>
      <c r="IY111">
        <v>2.53662</v>
      </c>
      <c r="IZ111">
        <v>1.39893</v>
      </c>
      <c r="JA111">
        <v>2.34375</v>
      </c>
      <c r="JB111">
        <v>1.44897</v>
      </c>
      <c r="JC111">
        <v>2.44873</v>
      </c>
      <c r="JD111">
        <v>36.8842</v>
      </c>
      <c r="JE111">
        <v>24.105</v>
      </c>
      <c r="JF111">
        <v>18</v>
      </c>
      <c r="JG111">
        <v>488.35</v>
      </c>
      <c r="JH111">
        <v>439.435</v>
      </c>
      <c r="JI111">
        <v>24.9998</v>
      </c>
      <c r="JJ111">
        <v>25.5139</v>
      </c>
      <c r="JK111">
        <v>30.0001</v>
      </c>
      <c r="JL111">
        <v>25.345</v>
      </c>
      <c r="JM111">
        <v>25.4266</v>
      </c>
      <c r="JN111">
        <v>21.9838</v>
      </c>
      <c r="JO111">
        <v>34.5007</v>
      </c>
      <c r="JP111">
        <v>0</v>
      </c>
      <c r="JQ111">
        <v>25</v>
      </c>
      <c r="JR111">
        <v>420.242</v>
      </c>
      <c r="JS111">
        <v>17.1355</v>
      </c>
      <c r="JT111">
        <v>101.031</v>
      </c>
      <c r="JU111">
        <v>101.985</v>
      </c>
    </row>
    <row r="112" spans="1:281">
      <c r="A112">
        <v>96</v>
      </c>
      <c r="B112">
        <v>1658964776.1</v>
      </c>
      <c r="C112">
        <v>2659</v>
      </c>
      <c r="D112" t="s">
        <v>622</v>
      </c>
      <c r="E112" t="s">
        <v>623</v>
      </c>
      <c r="F112">
        <v>5</v>
      </c>
      <c r="G112" t="s">
        <v>415</v>
      </c>
      <c r="H112" t="s">
        <v>601</v>
      </c>
      <c r="I112">
        <v>1658964773.6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427.553382165506</v>
      </c>
      <c r="AK112">
        <v>431.4598545454544</v>
      </c>
      <c r="AL112">
        <v>-0.0003197104104515066</v>
      </c>
      <c r="AM112">
        <v>65.00432315115462</v>
      </c>
      <c r="AN112">
        <f>(AP112 - AO112 + DI112*1E3/(8.314*(DK112+273.15)) * AR112/DH112 * AQ112) * DH112/(100*CV112) * 1000/(1000 - AP112)</f>
        <v>0</v>
      </c>
      <c r="AO112">
        <v>17.13128362907085</v>
      </c>
      <c r="AP112">
        <v>17.94519212121212</v>
      </c>
      <c r="AQ112">
        <v>-2.296280650846179E-06</v>
      </c>
      <c r="AR112">
        <v>81.4346082588843</v>
      </c>
      <c r="AS112">
        <v>1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417</v>
      </c>
      <c r="AY112" t="s">
        <v>417</v>
      </c>
      <c r="AZ112">
        <v>0</v>
      </c>
      <c r="BA112">
        <v>0</v>
      </c>
      <c r="BB112">
        <f>1-AZ112/BA112</f>
        <v>0</v>
      </c>
      <c r="BC112">
        <v>0</v>
      </c>
      <c r="BD112" t="s">
        <v>417</v>
      </c>
      <c r="BE112" t="s">
        <v>417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417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6</v>
      </c>
      <c r="CW112">
        <v>0.5</v>
      </c>
      <c r="CX112" t="s">
        <v>418</v>
      </c>
      <c r="CY112">
        <v>2</v>
      </c>
      <c r="CZ112" t="b">
        <v>1</v>
      </c>
      <c r="DA112">
        <v>1658964773.6</v>
      </c>
      <c r="DB112">
        <v>423.7292222222222</v>
      </c>
      <c r="DC112">
        <v>420.2368888888889</v>
      </c>
      <c r="DD112">
        <v>17.94467777777778</v>
      </c>
      <c r="DE112">
        <v>17.13131111111111</v>
      </c>
      <c r="DF112">
        <v>421.0675555555555</v>
      </c>
      <c r="DG112">
        <v>17.75294444444445</v>
      </c>
      <c r="DH112">
        <v>500.0325555555555</v>
      </c>
      <c r="DI112">
        <v>90.12238888888889</v>
      </c>
      <c r="DJ112">
        <v>0.1000009555555556</v>
      </c>
      <c r="DK112">
        <v>25.61254444444445</v>
      </c>
      <c r="DL112">
        <v>24.72495555555555</v>
      </c>
      <c r="DM112">
        <v>999.9000000000001</v>
      </c>
      <c r="DN112">
        <v>0</v>
      </c>
      <c r="DO112">
        <v>0</v>
      </c>
      <c r="DP112">
        <v>10008.75777777778</v>
      </c>
      <c r="DQ112">
        <v>0</v>
      </c>
      <c r="DR112">
        <v>0.661968</v>
      </c>
      <c r="DS112">
        <v>3.492395555555555</v>
      </c>
      <c r="DT112">
        <v>431.4717777777778</v>
      </c>
      <c r="DU112">
        <v>427.5615555555556</v>
      </c>
      <c r="DV112">
        <v>0.8133819999999999</v>
      </c>
      <c r="DW112">
        <v>420.2368888888889</v>
      </c>
      <c r="DX112">
        <v>17.13131111111111</v>
      </c>
      <c r="DY112">
        <v>1.617216666666667</v>
      </c>
      <c r="DZ112">
        <v>1.543914444444444</v>
      </c>
      <c r="EA112">
        <v>14.12384444444444</v>
      </c>
      <c r="EB112">
        <v>13.41012222222222</v>
      </c>
      <c r="EC112">
        <v>0.0100011</v>
      </c>
      <c r="ED112">
        <v>0</v>
      </c>
      <c r="EE112">
        <v>0</v>
      </c>
      <c r="EF112">
        <v>0</v>
      </c>
      <c r="EG112">
        <v>862.2166666666667</v>
      </c>
      <c r="EH112">
        <v>0.0100011</v>
      </c>
      <c r="EI112">
        <v>-8.177777777777779</v>
      </c>
      <c r="EJ112">
        <v>-1.111111111111111</v>
      </c>
      <c r="EK112">
        <v>34.11777777777777</v>
      </c>
      <c r="EL112">
        <v>38.44422222222222</v>
      </c>
      <c r="EM112">
        <v>36.319</v>
      </c>
      <c r="EN112">
        <v>37.90266666666667</v>
      </c>
      <c r="EO112">
        <v>36.63855555555555</v>
      </c>
      <c r="EP112">
        <v>0</v>
      </c>
      <c r="EQ112">
        <v>0</v>
      </c>
      <c r="ER112">
        <v>0</v>
      </c>
      <c r="ES112">
        <v>1658964776.1</v>
      </c>
      <c r="ET112">
        <v>0</v>
      </c>
      <c r="EU112">
        <v>863.1900000000001</v>
      </c>
      <c r="EV112">
        <v>-14.87692336815148</v>
      </c>
      <c r="EW112">
        <v>-14.70384571156089</v>
      </c>
      <c r="EX112">
        <v>-7.092</v>
      </c>
      <c r="EY112">
        <v>15</v>
      </c>
      <c r="EZ112">
        <v>0</v>
      </c>
      <c r="FA112" t="s">
        <v>419</v>
      </c>
      <c r="FB112">
        <v>1655239120</v>
      </c>
      <c r="FC112">
        <v>1655239135</v>
      </c>
      <c r="FD112">
        <v>0</v>
      </c>
      <c r="FE112">
        <v>-0.075</v>
      </c>
      <c r="FF112">
        <v>-0.027</v>
      </c>
      <c r="FG112">
        <v>1.986</v>
      </c>
      <c r="FH112">
        <v>0.139</v>
      </c>
      <c r="FI112">
        <v>420</v>
      </c>
      <c r="FJ112">
        <v>22</v>
      </c>
      <c r="FK112">
        <v>0.12</v>
      </c>
      <c r="FL112">
        <v>0.02</v>
      </c>
      <c r="FM112">
        <v>3.489414</v>
      </c>
      <c r="FN112">
        <v>0.05026018761724481</v>
      </c>
      <c r="FO112">
        <v>0.03870600113677468</v>
      </c>
      <c r="FP112">
        <v>1</v>
      </c>
      <c r="FQ112">
        <v>862.7941176470589</v>
      </c>
      <c r="FR112">
        <v>1.706646228961719</v>
      </c>
      <c r="FS112">
        <v>4.207429785263677</v>
      </c>
      <c r="FT112">
        <v>0</v>
      </c>
      <c r="FU112">
        <v>0.8135312499999999</v>
      </c>
      <c r="FV112">
        <v>0.0001007729831126915</v>
      </c>
      <c r="FW112">
        <v>0.0006259214707133749</v>
      </c>
      <c r="FX112">
        <v>1</v>
      </c>
      <c r="FY112">
        <v>2</v>
      </c>
      <c r="FZ112">
        <v>3</v>
      </c>
      <c r="GA112" t="s">
        <v>420</v>
      </c>
      <c r="GB112">
        <v>2.98069</v>
      </c>
      <c r="GC112">
        <v>2.72855</v>
      </c>
      <c r="GD112">
        <v>0.086295</v>
      </c>
      <c r="GE112">
        <v>0.08661679999999999</v>
      </c>
      <c r="GF112">
        <v>0.087449</v>
      </c>
      <c r="GG112">
        <v>0.0852658</v>
      </c>
      <c r="GH112">
        <v>27446.1</v>
      </c>
      <c r="GI112">
        <v>27018.9</v>
      </c>
      <c r="GJ112">
        <v>30563.1</v>
      </c>
      <c r="GK112">
        <v>29822.2</v>
      </c>
      <c r="GL112">
        <v>38487.5</v>
      </c>
      <c r="GM112">
        <v>35922.8</v>
      </c>
      <c r="GN112">
        <v>46748.7</v>
      </c>
      <c r="GO112">
        <v>44353.7</v>
      </c>
      <c r="GP112">
        <v>1.8854</v>
      </c>
      <c r="GQ112">
        <v>1.85373</v>
      </c>
      <c r="GR112">
        <v>0.0289604</v>
      </c>
      <c r="GS112">
        <v>0</v>
      </c>
      <c r="GT112">
        <v>24.2462</v>
      </c>
      <c r="GU112">
        <v>999.9</v>
      </c>
      <c r="GV112">
        <v>47</v>
      </c>
      <c r="GW112">
        <v>31.7</v>
      </c>
      <c r="GX112">
        <v>24.4841</v>
      </c>
      <c r="GY112">
        <v>63.1911</v>
      </c>
      <c r="GZ112">
        <v>25.1683</v>
      </c>
      <c r="HA112">
        <v>1</v>
      </c>
      <c r="HB112">
        <v>-0.116644</v>
      </c>
      <c r="HC112">
        <v>-0.296179</v>
      </c>
      <c r="HD112">
        <v>20.2149</v>
      </c>
      <c r="HE112">
        <v>5.23975</v>
      </c>
      <c r="HF112">
        <v>11.968</v>
      </c>
      <c r="HG112">
        <v>4.97275</v>
      </c>
      <c r="HH112">
        <v>3.291</v>
      </c>
      <c r="HI112">
        <v>9016.700000000001</v>
      </c>
      <c r="HJ112">
        <v>9999</v>
      </c>
      <c r="HK112">
        <v>9999</v>
      </c>
      <c r="HL112">
        <v>292.5</v>
      </c>
      <c r="HM112">
        <v>4.9729</v>
      </c>
      <c r="HN112">
        <v>1.87729</v>
      </c>
      <c r="HO112">
        <v>1.87542</v>
      </c>
      <c r="HP112">
        <v>1.8782</v>
      </c>
      <c r="HQ112">
        <v>1.87499</v>
      </c>
      <c r="HR112">
        <v>1.87851</v>
      </c>
      <c r="HS112">
        <v>1.87561</v>
      </c>
      <c r="HT112">
        <v>1.87674</v>
      </c>
      <c r="HU112">
        <v>0</v>
      </c>
      <c r="HV112">
        <v>0</v>
      </c>
      <c r="HW112">
        <v>0</v>
      </c>
      <c r="HX112">
        <v>0</v>
      </c>
      <c r="HY112" t="s">
        <v>421</v>
      </c>
      <c r="HZ112" t="s">
        <v>422</v>
      </c>
      <c r="IA112" t="s">
        <v>423</v>
      </c>
      <c r="IB112" t="s">
        <v>423</v>
      </c>
      <c r="IC112" t="s">
        <v>423</v>
      </c>
      <c r="ID112" t="s">
        <v>423</v>
      </c>
      <c r="IE112">
        <v>0</v>
      </c>
      <c r="IF112">
        <v>100</v>
      </c>
      <c r="IG112">
        <v>100</v>
      </c>
      <c r="IH112">
        <v>2.661</v>
      </c>
      <c r="II112">
        <v>0.1917</v>
      </c>
      <c r="IJ112">
        <v>1.541952822118649</v>
      </c>
      <c r="IK112">
        <v>0.003202726084708442</v>
      </c>
      <c r="IL112">
        <v>-1.448271390364826E-06</v>
      </c>
      <c r="IM112">
        <v>3.765748828769889E-10</v>
      </c>
      <c r="IN112">
        <v>-0.02072656761999695</v>
      </c>
      <c r="IO112">
        <v>0.006539777670035186</v>
      </c>
      <c r="IP112">
        <v>0.0002256768223539976</v>
      </c>
      <c r="IQ112">
        <v>4.51151419958819E-06</v>
      </c>
      <c r="IR112">
        <v>-0</v>
      </c>
      <c r="IS112">
        <v>2097</v>
      </c>
      <c r="IT112">
        <v>1</v>
      </c>
      <c r="IU112">
        <v>27</v>
      </c>
      <c r="IV112">
        <v>62094.3</v>
      </c>
      <c r="IW112">
        <v>62094</v>
      </c>
      <c r="IX112">
        <v>1.09619</v>
      </c>
      <c r="IY112">
        <v>2.55127</v>
      </c>
      <c r="IZ112">
        <v>1.39893</v>
      </c>
      <c r="JA112">
        <v>2.34375</v>
      </c>
      <c r="JB112">
        <v>1.44897</v>
      </c>
      <c r="JC112">
        <v>2.37305</v>
      </c>
      <c r="JD112">
        <v>36.8842</v>
      </c>
      <c r="JE112">
        <v>24.105</v>
      </c>
      <c r="JF112">
        <v>18</v>
      </c>
      <c r="JG112">
        <v>488.282</v>
      </c>
      <c r="JH112">
        <v>439.602</v>
      </c>
      <c r="JI112">
        <v>24.9998</v>
      </c>
      <c r="JJ112">
        <v>25.5139</v>
      </c>
      <c r="JK112">
        <v>30</v>
      </c>
      <c r="JL112">
        <v>25.347</v>
      </c>
      <c r="JM112">
        <v>25.4266</v>
      </c>
      <c r="JN112">
        <v>21.9842</v>
      </c>
      <c r="JO112">
        <v>34.5007</v>
      </c>
      <c r="JP112">
        <v>0</v>
      </c>
      <c r="JQ112">
        <v>25</v>
      </c>
      <c r="JR112">
        <v>420.242</v>
      </c>
      <c r="JS112">
        <v>17.1355</v>
      </c>
      <c r="JT112">
        <v>101.032</v>
      </c>
      <c r="JU112">
        <v>101.984</v>
      </c>
    </row>
    <row r="113" spans="1:281">
      <c r="A113">
        <v>97</v>
      </c>
      <c r="B113">
        <v>1658965090.1</v>
      </c>
      <c r="C113">
        <v>2973</v>
      </c>
      <c r="D113" t="s">
        <v>624</v>
      </c>
      <c r="E113" t="s">
        <v>625</v>
      </c>
      <c r="F113">
        <v>5</v>
      </c>
      <c r="G113" t="s">
        <v>415</v>
      </c>
      <c r="H113" t="s">
        <v>626</v>
      </c>
      <c r="I113">
        <v>1658965087.1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427.556711439256</v>
      </c>
      <c r="AK113">
        <v>431.4796545454545</v>
      </c>
      <c r="AL113">
        <v>-0.0005175640642864594</v>
      </c>
      <c r="AM113">
        <v>65.00244075075408</v>
      </c>
      <c r="AN113">
        <f>(AP113 - AO113 + DI113*1E3/(8.314*(DK113+273.15)) * AR113/DH113 * AQ113) * DH113/(100*CV113) * 1000/(1000 - AP113)</f>
        <v>0</v>
      </c>
      <c r="AO113">
        <v>17.03022335621726</v>
      </c>
      <c r="AP113">
        <v>18.1366</v>
      </c>
      <c r="AQ113">
        <v>4.863990503982835E-05</v>
      </c>
      <c r="AR113">
        <v>81.50958894743977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417</v>
      </c>
      <c r="AY113" t="s">
        <v>417</v>
      </c>
      <c r="AZ113">
        <v>0</v>
      </c>
      <c r="BA113">
        <v>0</v>
      </c>
      <c r="BB113">
        <f>1-AZ113/BA113</f>
        <v>0</v>
      </c>
      <c r="BC113">
        <v>0</v>
      </c>
      <c r="BD113" t="s">
        <v>417</v>
      </c>
      <c r="BE113" t="s">
        <v>417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417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6</v>
      </c>
      <c r="CW113">
        <v>0.5</v>
      </c>
      <c r="CX113" t="s">
        <v>418</v>
      </c>
      <c r="CY113">
        <v>2</v>
      </c>
      <c r="CZ113" t="b">
        <v>1</v>
      </c>
      <c r="DA113">
        <v>1658965087.1</v>
      </c>
      <c r="DB113">
        <v>423.6683636363637</v>
      </c>
      <c r="DC113">
        <v>420.2554545454546</v>
      </c>
      <c r="DD113">
        <v>18.13555454545455</v>
      </c>
      <c r="DE113">
        <v>17.03032727272727</v>
      </c>
      <c r="DF113">
        <v>421.0068181818182</v>
      </c>
      <c r="DG113">
        <v>17.94027272727273</v>
      </c>
      <c r="DH113">
        <v>500.1075454545455</v>
      </c>
      <c r="DI113">
        <v>90.11909999999999</v>
      </c>
      <c r="DJ113">
        <v>0.09996821818181818</v>
      </c>
      <c r="DK113">
        <v>25.61988181818182</v>
      </c>
      <c r="DL113">
        <v>24.85897272727273</v>
      </c>
      <c r="DM113">
        <v>999.9</v>
      </c>
      <c r="DN113">
        <v>0</v>
      </c>
      <c r="DO113">
        <v>0</v>
      </c>
      <c r="DP113">
        <v>9997.549999999999</v>
      </c>
      <c r="DQ113">
        <v>0</v>
      </c>
      <c r="DR113">
        <v>0.6646009090909091</v>
      </c>
      <c r="DS113">
        <v>3.413102727272728</v>
      </c>
      <c r="DT113">
        <v>431.4939090909091</v>
      </c>
      <c r="DU113">
        <v>427.5364545454545</v>
      </c>
      <c r="DV113">
        <v>1.105245454545454</v>
      </c>
      <c r="DW113">
        <v>420.2554545454546</v>
      </c>
      <c r="DX113">
        <v>17.03032727272727</v>
      </c>
      <c r="DY113">
        <v>1.634360909090909</v>
      </c>
      <c r="DZ113">
        <v>1.534756363636364</v>
      </c>
      <c r="EA113">
        <v>14.28665454545455</v>
      </c>
      <c r="EB113">
        <v>13.31890909090909</v>
      </c>
      <c r="EC113">
        <v>0.0100011</v>
      </c>
      <c r="ED113">
        <v>0</v>
      </c>
      <c r="EE113">
        <v>0</v>
      </c>
      <c r="EF113">
        <v>0</v>
      </c>
      <c r="EG113">
        <v>854.8181818181819</v>
      </c>
      <c r="EH113">
        <v>0.0100011</v>
      </c>
      <c r="EI113">
        <v>-5.745454545454546</v>
      </c>
      <c r="EJ113">
        <v>-1.777272727272727</v>
      </c>
      <c r="EK113">
        <v>34.60209090909091</v>
      </c>
      <c r="EL113">
        <v>38.67009090909091</v>
      </c>
      <c r="EM113">
        <v>36.37472727272728</v>
      </c>
      <c r="EN113">
        <v>38.20427272727273</v>
      </c>
      <c r="EO113">
        <v>36.77254545454546</v>
      </c>
      <c r="EP113">
        <v>0</v>
      </c>
      <c r="EQ113">
        <v>0</v>
      </c>
      <c r="ER113">
        <v>0</v>
      </c>
      <c r="ES113">
        <v>1658965089.9</v>
      </c>
      <c r="ET113">
        <v>0</v>
      </c>
      <c r="EU113">
        <v>853.1961538461538</v>
      </c>
      <c r="EV113">
        <v>9.565811930532313</v>
      </c>
      <c r="EW113">
        <v>-4.263247566423793</v>
      </c>
      <c r="EX113">
        <v>-4.611538461538461</v>
      </c>
      <c r="EY113">
        <v>15</v>
      </c>
      <c r="EZ113">
        <v>0</v>
      </c>
      <c r="FA113" t="s">
        <v>419</v>
      </c>
      <c r="FB113">
        <v>1655239120</v>
      </c>
      <c r="FC113">
        <v>1655239135</v>
      </c>
      <c r="FD113">
        <v>0</v>
      </c>
      <c r="FE113">
        <v>-0.075</v>
      </c>
      <c r="FF113">
        <v>-0.027</v>
      </c>
      <c r="FG113">
        <v>1.986</v>
      </c>
      <c r="FH113">
        <v>0.139</v>
      </c>
      <c r="FI113">
        <v>420</v>
      </c>
      <c r="FJ113">
        <v>22</v>
      </c>
      <c r="FK113">
        <v>0.12</v>
      </c>
      <c r="FL113">
        <v>0.02</v>
      </c>
      <c r="FM113">
        <v>3.5095145</v>
      </c>
      <c r="FN113">
        <v>-0.7345704315197085</v>
      </c>
      <c r="FO113">
        <v>0.07638541624387472</v>
      </c>
      <c r="FP113">
        <v>0</v>
      </c>
      <c r="FQ113">
        <v>852.485294117647</v>
      </c>
      <c r="FR113">
        <v>17.6394194174101</v>
      </c>
      <c r="FS113">
        <v>4.846049473718788</v>
      </c>
      <c r="FT113">
        <v>0</v>
      </c>
      <c r="FU113">
        <v>1.0974285</v>
      </c>
      <c r="FV113">
        <v>0.07143737335834825</v>
      </c>
      <c r="FW113">
        <v>0.007088536008937257</v>
      </c>
      <c r="FX113">
        <v>1</v>
      </c>
      <c r="FY113">
        <v>1</v>
      </c>
      <c r="FZ113">
        <v>3</v>
      </c>
      <c r="GA113" t="s">
        <v>450</v>
      </c>
      <c r="GB113">
        <v>2.98089</v>
      </c>
      <c r="GC113">
        <v>2.72818</v>
      </c>
      <c r="GD113">
        <v>0.0862851</v>
      </c>
      <c r="GE113">
        <v>0.0866193</v>
      </c>
      <c r="GF113">
        <v>0.0881099</v>
      </c>
      <c r="GG113">
        <v>0.08490689999999999</v>
      </c>
      <c r="GH113">
        <v>27448.2</v>
      </c>
      <c r="GI113">
        <v>27020.5</v>
      </c>
      <c r="GJ113">
        <v>30565</v>
      </c>
      <c r="GK113">
        <v>29824</v>
      </c>
      <c r="GL113">
        <v>38461.3</v>
      </c>
      <c r="GM113">
        <v>35939.2</v>
      </c>
      <c r="GN113">
        <v>46751.3</v>
      </c>
      <c r="GO113">
        <v>44356.2</v>
      </c>
      <c r="GP113">
        <v>1.88905</v>
      </c>
      <c r="GQ113">
        <v>1.85368</v>
      </c>
      <c r="GR113">
        <v>0.0375807</v>
      </c>
      <c r="GS113">
        <v>0</v>
      </c>
      <c r="GT113">
        <v>24.2364</v>
      </c>
      <c r="GU113">
        <v>999.9</v>
      </c>
      <c r="GV113">
        <v>47</v>
      </c>
      <c r="GW113">
        <v>31.7</v>
      </c>
      <c r="GX113">
        <v>24.483</v>
      </c>
      <c r="GY113">
        <v>63.2011</v>
      </c>
      <c r="GZ113">
        <v>24.6875</v>
      </c>
      <c r="HA113">
        <v>1</v>
      </c>
      <c r="HB113">
        <v>-0.118773</v>
      </c>
      <c r="HC113">
        <v>-0.314164</v>
      </c>
      <c r="HD113">
        <v>20.2127</v>
      </c>
      <c r="HE113">
        <v>5.23226</v>
      </c>
      <c r="HF113">
        <v>11.968</v>
      </c>
      <c r="HG113">
        <v>4.9713</v>
      </c>
      <c r="HH113">
        <v>3.29033</v>
      </c>
      <c r="HI113">
        <v>9023.200000000001</v>
      </c>
      <c r="HJ113">
        <v>9999</v>
      </c>
      <c r="HK113">
        <v>9999</v>
      </c>
      <c r="HL113">
        <v>292.6</v>
      </c>
      <c r="HM113">
        <v>4.97291</v>
      </c>
      <c r="HN113">
        <v>1.87729</v>
      </c>
      <c r="HO113">
        <v>1.87545</v>
      </c>
      <c r="HP113">
        <v>1.8782</v>
      </c>
      <c r="HQ113">
        <v>1.875</v>
      </c>
      <c r="HR113">
        <v>1.87854</v>
      </c>
      <c r="HS113">
        <v>1.87561</v>
      </c>
      <c r="HT113">
        <v>1.87673</v>
      </c>
      <c r="HU113">
        <v>0</v>
      </c>
      <c r="HV113">
        <v>0</v>
      </c>
      <c r="HW113">
        <v>0</v>
      </c>
      <c r="HX113">
        <v>0</v>
      </c>
      <c r="HY113" t="s">
        <v>421</v>
      </c>
      <c r="HZ113" t="s">
        <v>422</v>
      </c>
      <c r="IA113" t="s">
        <v>423</v>
      </c>
      <c r="IB113" t="s">
        <v>423</v>
      </c>
      <c r="IC113" t="s">
        <v>423</v>
      </c>
      <c r="ID113" t="s">
        <v>423</v>
      </c>
      <c r="IE113">
        <v>0</v>
      </c>
      <c r="IF113">
        <v>100</v>
      </c>
      <c r="IG113">
        <v>100</v>
      </c>
      <c r="IH113">
        <v>2.661</v>
      </c>
      <c r="II113">
        <v>0.1953</v>
      </c>
      <c r="IJ113">
        <v>1.541952822118649</v>
      </c>
      <c r="IK113">
        <v>0.003202726084708442</v>
      </c>
      <c r="IL113">
        <v>-1.448271390364826E-06</v>
      </c>
      <c r="IM113">
        <v>3.765748828769889E-10</v>
      </c>
      <c r="IN113">
        <v>-0.02072656761999695</v>
      </c>
      <c r="IO113">
        <v>0.006539777670035186</v>
      </c>
      <c r="IP113">
        <v>0.0002256768223539976</v>
      </c>
      <c r="IQ113">
        <v>4.51151419958819E-06</v>
      </c>
      <c r="IR113">
        <v>-0</v>
      </c>
      <c r="IS113">
        <v>2097</v>
      </c>
      <c r="IT113">
        <v>1</v>
      </c>
      <c r="IU113">
        <v>27</v>
      </c>
      <c r="IV113">
        <v>62099.5</v>
      </c>
      <c r="IW113">
        <v>62099.3</v>
      </c>
      <c r="IX113">
        <v>1.09619</v>
      </c>
      <c r="IY113">
        <v>2.5415</v>
      </c>
      <c r="IZ113">
        <v>1.39893</v>
      </c>
      <c r="JA113">
        <v>2.34375</v>
      </c>
      <c r="JB113">
        <v>1.44897</v>
      </c>
      <c r="JC113">
        <v>2.47192</v>
      </c>
      <c r="JD113">
        <v>36.8842</v>
      </c>
      <c r="JE113">
        <v>24.105</v>
      </c>
      <c r="JF113">
        <v>18</v>
      </c>
      <c r="JG113">
        <v>490.219</v>
      </c>
      <c r="JH113">
        <v>439.538</v>
      </c>
      <c r="JI113">
        <v>24.9998</v>
      </c>
      <c r="JJ113">
        <v>25.4988</v>
      </c>
      <c r="JK113">
        <v>30</v>
      </c>
      <c r="JL113">
        <v>25.3406</v>
      </c>
      <c r="JM113">
        <v>25.4224</v>
      </c>
      <c r="JN113">
        <v>21.9803</v>
      </c>
      <c r="JO113">
        <v>34.6495</v>
      </c>
      <c r="JP113">
        <v>0</v>
      </c>
      <c r="JQ113">
        <v>25</v>
      </c>
      <c r="JR113">
        <v>420.242</v>
      </c>
      <c r="JS113">
        <v>17.1301</v>
      </c>
      <c r="JT113">
        <v>101.038</v>
      </c>
      <c r="JU113">
        <v>101.99</v>
      </c>
    </row>
    <row r="114" spans="1:281">
      <c r="A114">
        <v>98</v>
      </c>
      <c r="B114">
        <v>1658965095.1</v>
      </c>
      <c r="C114">
        <v>2978</v>
      </c>
      <c r="D114" t="s">
        <v>627</v>
      </c>
      <c r="E114" t="s">
        <v>628</v>
      </c>
      <c r="F114">
        <v>5</v>
      </c>
      <c r="G114" t="s">
        <v>415</v>
      </c>
      <c r="H114" t="s">
        <v>626</v>
      </c>
      <c r="I114">
        <v>1658965092.6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427.5098531084203</v>
      </c>
      <c r="AK114">
        <v>431.4393636363635</v>
      </c>
      <c r="AL114">
        <v>-0.0002796174753271015</v>
      </c>
      <c r="AM114">
        <v>65.00244075075408</v>
      </c>
      <c r="AN114">
        <f>(AP114 - AO114 + DI114*1E3/(8.314*(DK114+273.15)) * AR114/DH114 * AQ114) * DH114/(100*CV114) * 1000/(1000 - AP114)</f>
        <v>0</v>
      </c>
      <c r="AO114">
        <v>17.03071657028959</v>
      </c>
      <c r="AP114">
        <v>18.13883515151515</v>
      </c>
      <c r="AQ114">
        <v>2.044185747114475E-05</v>
      </c>
      <c r="AR114">
        <v>81.50958894743977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417</v>
      </c>
      <c r="AY114" t="s">
        <v>417</v>
      </c>
      <c r="AZ114">
        <v>0</v>
      </c>
      <c r="BA114">
        <v>0</v>
      </c>
      <c r="BB114">
        <f>1-AZ114/BA114</f>
        <v>0</v>
      </c>
      <c r="BC114">
        <v>0</v>
      </c>
      <c r="BD114" t="s">
        <v>417</v>
      </c>
      <c r="BE114" t="s">
        <v>417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417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6</v>
      </c>
      <c r="CW114">
        <v>0.5</v>
      </c>
      <c r="CX114" t="s">
        <v>418</v>
      </c>
      <c r="CY114">
        <v>2</v>
      </c>
      <c r="CZ114" t="b">
        <v>1</v>
      </c>
      <c r="DA114">
        <v>1658965092.6</v>
      </c>
      <c r="DB114">
        <v>423.6177777777777</v>
      </c>
      <c r="DC114">
        <v>420.233</v>
      </c>
      <c r="DD114">
        <v>18.13753333333333</v>
      </c>
      <c r="DE114">
        <v>17.03781111111111</v>
      </c>
      <c r="DF114">
        <v>420.9563333333334</v>
      </c>
      <c r="DG114">
        <v>17.94221111111111</v>
      </c>
      <c r="DH114">
        <v>500.0953333333334</v>
      </c>
      <c r="DI114">
        <v>90.12003333333332</v>
      </c>
      <c r="DJ114">
        <v>0.1001146444444445</v>
      </c>
      <c r="DK114">
        <v>25.62146666666667</v>
      </c>
      <c r="DL114">
        <v>24.85361111111111</v>
      </c>
      <c r="DM114">
        <v>999.9000000000001</v>
      </c>
      <c r="DN114">
        <v>0</v>
      </c>
      <c r="DO114">
        <v>0</v>
      </c>
      <c r="DP114">
        <v>9988.956666666667</v>
      </c>
      <c r="DQ114">
        <v>0</v>
      </c>
      <c r="DR114">
        <v>0.661968</v>
      </c>
      <c r="DS114">
        <v>3.384982222222222</v>
      </c>
      <c r="DT114">
        <v>431.443</v>
      </c>
      <c r="DU114">
        <v>427.5167777777777</v>
      </c>
      <c r="DV114">
        <v>1.099754444444445</v>
      </c>
      <c r="DW114">
        <v>420.233</v>
      </c>
      <c r="DX114">
        <v>17.03781111111111</v>
      </c>
      <c r="DY114">
        <v>1.634555555555556</v>
      </c>
      <c r="DZ114">
        <v>1.535445555555556</v>
      </c>
      <c r="EA114">
        <v>14.28848888888889</v>
      </c>
      <c r="EB114">
        <v>13.32576666666667</v>
      </c>
      <c r="EC114">
        <v>0.0100011</v>
      </c>
      <c r="ED114">
        <v>0</v>
      </c>
      <c r="EE114">
        <v>0</v>
      </c>
      <c r="EF114">
        <v>0</v>
      </c>
      <c r="EG114">
        <v>852.0111111111112</v>
      </c>
      <c r="EH114">
        <v>0.0100011</v>
      </c>
      <c r="EI114">
        <v>-2.533333333333333</v>
      </c>
      <c r="EJ114">
        <v>-1.261111111111111</v>
      </c>
      <c r="EK114">
        <v>34.56233333333333</v>
      </c>
      <c r="EL114">
        <v>38.54133333333333</v>
      </c>
      <c r="EM114">
        <v>36.38866666666667</v>
      </c>
      <c r="EN114">
        <v>38.06933333333333</v>
      </c>
      <c r="EO114">
        <v>36.69433333333333</v>
      </c>
      <c r="EP114">
        <v>0</v>
      </c>
      <c r="EQ114">
        <v>0</v>
      </c>
      <c r="ER114">
        <v>0</v>
      </c>
      <c r="ES114">
        <v>1658965095.3</v>
      </c>
      <c r="ET114">
        <v>0</v>
      </c>
      <c r="EU114">
        <v>853.2639999999999</v>
      </c>
      <c r="EV114">
        <v>3.638461514124083</v>
      </c>
      <c r="EW114">
        <v>10.06538502089605</v>
      </c>
      <c r="EX114">
        <v>-3.66</v>
      </c>
      <c r="EY114">
        <v>15</v>
      </c>
      <c r="EZ114">
        <v>0</v>
      </c>
      <c r="FA114" t="s">
        <v>419</v>
      </c>
      <c r="FB114">
        <v>1655239120</v>
      </c>
      <c r="FC114">
        <v>1655239135</v>
      </c>
      <c r="FD114">
        <v>0</v>
      </c>
      <c r="FE114">
        <v>-0.075</v>
      </c>
      <c r="FF114">
        <v>-0.027</v>
      </c>
      <c r="FG114">
        <v>1.986</v>
      </c>
      <c r="FH114">
        <v>0.139</v>
      </c>
      <c r="FI114">
        <v>420</v>
      </c>
      <c r="FJ114">
        <v>22</v>
      </c>
      <c r="FK114">
        <v>0.12</v>
      </c>
      <c r="FL114">
        <v>0.02</v>
      </c>
      <c r="FM114">
        <v>3.449692682926829</v>
      </c>
      <c r="FN114">
        <v>-0.5323977700348318</v>
      </c>
      <c r="FO114">
        <v>0.05869333389765328</v>
      </c>
      <c r="FP114">
        <v>0</v>
      </c>
      <c r="FQ114">
        <v>852.9308823529411</v>
      </c>
      <c r="FR114">
        <v>0.1474408165286534</v>
      </c>
      <c r="FS114">
        <v>4.244598898563759</v>
      </c>
      <c r="FT114">
        <v>1</v>
      </c>
      <c r="FU114">
        <v>1.100881707317073</v>
      </c>
      <c r="FV114">
        <v>0.01584668989546962</v>
      </c>
      <c r="FW114">
        <v>0.005290892728600362</v>
      </c>
      <c r="FX114">
        <v>1</v>
      </c>
      <c r="FY114">
        <v>2</v>
      </c>
      <c r="FZ114">
        <v>3</v>
      </c>
      <c r="GA114" t="s">
        <v>420</v>
      </c>
      <c r="GB114">
        <v>2.98067</v>
      </c>
      <c r="GC114">
        <v>2.72835</v>
      </c>
      <c r="GD114">
        <v>0.0862803</v>
      </c>
      <c r="GE114">
        <v>0.0866146</v>
      </c>
      <c r="GF114">
        <v>0.08812540000000001</v>
      </c>
      <c r="GG114">
        <v>0.08502170000000001</v>
      </c>
      <c r="GH114">
        <v>27448.6</v>
      </c>
      <c r="GI114">
        <v>27020.6</v>
      </c>
      <c r="GJ114">
        <v>30565.2</v>
      </c>
      <c r="GK114">
        <v>29823.9</v>
      </c>
      <c r="GL114">
        <v>38461.1</v>
      </c>
      <c r="GM114">
        <v>35934.3</v>
      </c>
      <c r="GN114">
        <v>46751.8</v>
      </c>
      <c r="GO114">
        <v>44355.8</v>
      </c>
      <c r="GP114">
        <v>1.88897</v>
      </c>
      <c r="GQ114">
        <v>1.85373</v>
      </c>
      <c r="GR114">
        <v>0.0377372</v>
      </c>
      <c r="GS114">
        <v>0</v>
      </c>
      <c r="GT114">
        <v>24.239</v>
      </c>
      <c r="GU114">
        <v>999.9</v>
      </c>
      <c r="GV114">
        <v>47</v>
      </c>
      <c r="GW114">
        <v>31.7</v>
      </c>
      <c r="GX114">
        <v>24.4834</v>
      </c>
      <c r="GY114">
        <v>63.1211</v>
      </c>
      <c r="GZ114">
        <v>24.9038</v>
      </c>
      <c r="HA114">
        <v>1</v>
      </c>
      <c r="HB114">
        <v>-0.11872</v>
      </c>
      <c r="HC114">
        <v>-0.314439</v>
      </c>
      <c r="HD114">
        <v>20.2133</v>
      </c>
      <c r="HE114">
        <v>5.23661</v>
      </c>
      <c r="HF114">
        <v>11.968</v>
      </c>
      <c r="HG114">
        <v>4.97205</v>
      </c>
      <c r="HH114">
        <v>3.291</v>
      </c>
      <c r="HI114">
        <v>9023.4</v>
      </c>
      <c r="HJ114">
        <v>9999</v>
      </c>
      <c r="HK114">
        <v>9999</v>
      </c>
      <c r="HL114">
        <v>292.6</v>
      </c>
      <c r="HM114">
        <v>4.97291</v>
      </c>
      <c r="HN114">
        <v>1.87729</v>
      </c>
      <c r="HO114">
        <v>1.87546</v>
      </c>
      <c r="HP114">
        <v>1.8782</v>
      </c>
      <c r="HQ114">
        <v>1.875</v>
      </c>
      <c r="HR114">
        <v>1.87854</v>
      </c>
      <c r="HS114">
        <v>1.87561</v>
      </c>
      <c r="HT114">
        <v>1.87674</v>
      </c>
      <c r="HU114">
        <v>0</v>
      </c>
      <c r="HV114">
        <v>0</v>
      </c>
      <c r="HW114">
        <v>0</v>
      </c>
      <c r="HX114">
        <v>0</v>
      </c>
      <c r="HY114" t="s">
        <v>421</v>
      </c>
      <c r="HZ114" t="s">
        <v>422</v>
      </c>
      <c r="IA114" t="s">
        <v>423</v>
      </c>
      <c r="IB114" t="s">
        <v>423</v>
      </c>
      <c r="IC114" t="s">
        <v>423</v>
      </c>
      <c r="ID114" t="s">
        <v>423</v>
      </c>
      <c r="IE114">
        <v>0</v>
      </c>
      <c r="IF114">
        <v>100</v>
      </c>
      <c r="IG114">
        <v>100</v>
      </c>
      <c r="IH114">
        <v>2.662</v>
      </c>
      <c r="II114">
        <v>0.1954</v>
      </c>
      <c r="IJ114">
        <v>1.541952822118649</v>
      </c>
      <c r="IK114">
        <v>0.003202726084708442</v>
      </c>
      <c r="IL114">
        <v>-1.448271390364826E-06</v>
      </c>
      <c r="IM114">
        <v>3.765748828769889E-10</v>
      </c>
      <c r="IN114">
        <v>-0.02072656761999695</v>
      </c>
      <c r="IO114">
        <v>0.006539777670035186</v>
      </c>
      <c r="IP114">
        <v>0.0002256768223539976</v>
      </c>
      <c r="IQ114">
        <v>4.51151419958819E-06</v>
      </c>
      <c r="IR114">
        <v>-0</v>
      </c>
      <c r="IS114">
        <v>2097</v>
      </c>
      <c r="IT114">
        <v>1</v>
      </c>
      <c r="IU114">
        <v>27</v>
      </c>
      <c r="IV114">
        <v>62099.6</v>
      </c>
      <c r="IW114">
        <v>62099.3</v>
      </c>
      <c r="IX114">
        <v>1.09619</v>
      </c>
      <c r="IY114">
        <v>2.54639</v>
      </c>
      <c r="IZ114">
        <v>1.39893</v>
      </c>
      <c r="JA114">
        <v>2.34375</v>
      </c>
      <c r="JB114">
        <v>1.44897</v>
      </c>
      <c r="JC114">
        <v>2.39624</v>
      </c>
      <c r="JD114">
        <v>36.8842</v>
      </c>
      <c r="JE114">
        <v>24.105</v>
      </c>
      <c r="JF114">
        <v>18</v>
      </c>
      <c r="JG114">
        <v>490.177</v>
      </c>
      <c r="JH114">
        <v>439.56</v>
      </c>
      <c r="JI114">
        <v>24.9999</v>
      </c>
      <c r="JJ114">
        <v>25.4986</v>
      </c>
      <c r="JK114">
        <v>30.0001</v>
      </c>
      <c r="JL114">
        <v>25.3403</v>
      </c>
      <c r="JM114">
        <v>25.4214</v>
      </c>
      <c r="JN114">
        <v>21.9803</v>
      </c>
      <c r="JO114">
        <v>34.3734</v>
      </c>
      <c r="JP114">
        <v>0</v>
      </c>
      <c r="JQ114">
        <v>25</v>
      </c>
      <c r="JR114">
        <v>420.242</v>
      </c>
      <c r="JS114">
        <v>17.1626</v>
      </c>
      <c r="JT114">
        <v>101.039</v>
      </c>
      <c r="JU114">
        <v>101.99</v>
      </c>
    </row>
    <row r="115" spans="1:281">
      <c r="A115">
        <v>99</v>
      </c>
      <c r="B115">
        <v>1658965100.1</v>
      </c>
      <c r="C115">
        <v>2983</v>
      </c>
      <c r="D115" t="s">
        <v>629</v>
      </c>
      <c r="E115" t="s">
        <v>630</v>
      </c>
      <c r="F115">
        <v>5</v>
      </c>
      <c r="G115" t="s">
        <v>415</v>
      </c>
      <c r="H115" t="s">
        <v>626</v>
      </c>
      <c r="I115">
        <v>1658965097.3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427.5850878360019</v>
      </c>
      <c r="AK115">
        <v>431.3463757575759</v>
      </c>
      <c r="AL115">
        <v>-0.001102372767533413</v>
      </c>
      <c r="AM115">
        <v>65.00244075075408</v>
      </c>
      <c r="AN115">
        <f>(AP115 - AO115 + DI115*1E3/(8.314*(DK115+273.15)) * AR115/DH115 * AQ115) * DH115/(100*CV115) * 1000/(1000 - AP115)</f>
        <v>0</v>
      </c>
      <c r="AO115">
        <v>17.08002810703213</v>
      </c>
      <c r="AP115">
        <v>18.15989212121211</v>
      </c>
      <c r="AQ115">
        <v>0.005123910096426529</v>
      </c>
      <c r="AR115">
        <v>81.50958894743977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417</v>
      </c>
      <c r="AY115" t="s">
        <v>417</v>
      </c>
      <c r="AZ115">
        <v>0</v>
      </c>
      <c r="BA115">
        <v>0</v>
      </c>
      <c r="BB115">
        <f>1-AZ115/BA115</f>
        <v>0</v>
      </c>
      <c r="BC115">
        <v>0</v>
      </c>
      <c r="BD115" t="s">
        <v>417</v>
      </c>
      <c r="BE115" t="s">
        <v>417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417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6</v>
      </c>
      <c r="CW115">
        <v>0.5</v>
      </c>
      <c r="CX115" t="s">
        <v>418</v>
      </c>
      <c r="CY115">
        <v>2</v>
      </c>
      <c r="CZ115" t="b">
        <v>1</v>
      </c>
      <c r="DA115">
        <v>1658965097.3</v>
      </c>
      <c r="DB115">
        <v>423.5544</v>
      </c>
      <c r="DC115">
        <v>420.2583000000001</v>
      </c>
      <c r="DD115">
        <v>18.14958</v>
      </c>
      <c r="DE115">
        <v>17.07787</v>
      </c>
      <c r="DF115">
        <v>420.8929</v>
      </c>
      <c r="DG115">
        <v>17.95404</v>
      </c>
      <c r="DH115">
        <v>500.0458</v>
      </c>
      <c r="DI115">
        <v>90.12174</v>
      </c>
      <c r="DJ115">
        <v>0.09995745</v>
      </c>
      <c r="DK115">
        <v>25.61848</v>
      </c>
      <c r="DL115">
        <v>24.86702</v>
      </c>
      <c r="DM115">
        <v>999.9</v>
      </c>
      <c r="DN115">
        <v>0</v>
      </c>
      <c r="DO115">
        <v>0</v>
      </c>
      <c r="DP115">
        <v>10003.442</v>
      </c>
      <c r="DQ115">
        <v>0</v>
      </c>
      <c r="DR115">
        <v>0.661968</v>
      </c>
      <c r="DS115">
        <v>3.296073</v>
      </c>
      <c r="DT115">
        <v>431.3838</v>
      </c>
      <c r="DU115">
        <v>427.5602</v>
      </c>
      <c r="DV115">
        <v>1.071724</v>
      </c>
      <c r="DW115">
        <v>420.2583000000001</v>
      </c>
      <c r="DX115">
        <v>17.07787</v>
      </c>
      <c r="DY115">
        <v>1.635673</v>
      </c>
      <c r="DZ115">
        <v>1.539086</v>
      </c>
      <c r="EA115">
        <v>14.29903</v>
      </c>
      <c r="EB115">
        <v>13.36209</v>
      </c>
      <c r="EC115">
        <v>0.0100011</v>
      </c>
      <c r="ED115">
        <v>0</v>
      </c>
      <c r="EE115">
        <v>0</v>
      </c>
      <c r="EF115">
        <v>0</v>
      </c>
      <c r="EG115">
        <v>854.665</v>
      </c>
      <c r="EH115">
        <v>0.0100011</v>
      </c>
      <c r="EI115">
        <v>-4.08</v>
      </c>
      <c r="EJ115">
        <v>-1.775</v>
      </c>
      <c r="EK115">
        <v>34.4622</v>
      </c>
      <c r="EL115">
        <v>38.4685</v>
      </c>
      <c r="EM115">
        <v>36.20610000000001</v>
      </c>
      <c r="EN115">
        <v>37.8998</v>
      </c>
      <c r="EO115">
        <v>36.5873</v>
      </c>
      <c r="EP115">
        <v>0</v>
      </c>
      <c r="EQ115">
        <v>0</v>
      </c>
      <c r="ER115">
        <v>0</v>
      </c>
      <c r="ES115">
        <v>1658965100.1</v>
      </c>
      <c r="ET115">
        <v>0</v>
      </c>
      <c r="EU115">
        <v>854.0060000000001</v>
      </c>
      <c r="EV115">
        <v>-7.526922919586278</v>
      </c>
      <c r="EW115">
        <v>10.0730769275796</v>
      </c>
      <c r="EX115">
        <v>-4.088</v>
      </c>
      <c r="EY115">
        <v>15</v>
      </c>
      <c r="EZ115">
        <v>0</v>
      </c>
      <c r="FA115" t="s">
        <v>419</v>
      </c>
      <c r="FB115">
        <v>1655239120</v>
      </c>
      <c r="FC115">
        <v>1655239135</v>
      </c>
      <c r="FD115">
        <v>0</v>
      </c>
      <c r="FE115">
        <v>-0.075</v>
      </c>
      <c r="FF115">
        <v>-0.027</v>
      </c>
      <c r="FG115">
        <v>1.986</v>
      </c>
      <c r="FH115">
        <v>0.139</v>
      </c>
      <c r="FI115">
        <v>420</v>
      </c>
      <c r="FJ115">
        <v>22</v>
      </c>
      <c r="FK115">
        <v>0.12</v>
      </c>
      <c r="FL115">
        <v>0.02</v>
      </c>
      <c r="FM115">
        <v>3.39966875</v>
      </c>
      <c r="FN115">
        <v>-0.7365081050656714</v>
      </c>
      <c r="FO115">
        <v>0.07539090453056986</v>
      </c>
      <c r="FP115">
        <v>0</v>
      </c>
      <c r="FQ115">
        <v>853.5470588235295</v>
      </c>
      <c r="FR115">
        <v>12.12375855916656</v>
      </c>
      <c r="FS115">
        <v>4.892881100857458</v>
      </c>
      <c r="FT115">
        <v>0</v>
      </c>
      <c r="FU115">
        <v>1.09527625</v>
      </c>
      <c r="FV115">
        <v>-0.1050755347091947</v>
      </c>
      <c r="FW115">
        <v>0.01405658149898118</v>
      </c>
      <c r="FX115">
        <v>0</v>
      </c>
      <c r="FY115">
        <v>0</v>
      </c>
      <c r="FZ115">
        <v>3</v>
      </c>
      <c r="GA115" t="s">
        <v>453</v>
      </c>
      <c r="GB115">
        <v>2.98077</v>
      </c>
      <c r="GC115">
        <v>2.72838</v>
      </c>
      <c r="GD115">
        <v>0.0862733</v>
      </c>
      <c r="GE115">
        <v>0.08662010000000001</v>
      </c>
      <c r="GF115">
        <v>0.08819929999999999</v>
      </c>
      <c r="GG115">
        <v>0.0851055</v>
      </c>
      <c r="GH115">
        <v>27449.4</v>
      </c>
      <c r="GI115">
        <v>27020.2</v>
      </c>
      <c r="GJ115">
        <v>30565.8</v>
      </c>
      <c r="GK115">
        <v>29823.6</v>
      </c>
      <c r="GL115">
        <v>38458.6</v>
      </c>
      <c r="GM115">
        <v>35930.8</v>
      </c>
      <c r="GN115">
        <v>46752.6</v>
      </c>
      <c r="GO115">
        <v>44355.7</v>
      </c>
      <c r="GP115">
        <v>1.88927</v>
      </c>
      <c r="GQ115">
        <v>1.85365</v>
      </c>
      <c r="GR115">
        <v>0.0387132</v>
      </c>
      <c r="GS115">
        <v>0</v>
      </c>
      <c r="GT115">
        <v>24.2415</v>
      </c>
      <c r="GU115">
        <v>999.9</v>
      </c>
      <c r="GV115">
        <v>47</v>
      </c>
      <c r="GW115">
        <v>31.7</v>
      </c>
      <c r="GX115">
        <v>24.4843</v>
      </c>
      <c r="GY115">
        <v>63.2511</v>
      </c>
      <c r="GZ115">
        <v>25.2684</v>
      </c>
      <c r="HA115">
        <v>1</v>
      </c>
      <c r="HB115">
        <v>-0.118796</v>
      </c>
      <c r="HC115">
        <v>-0.313902</v>
      </c>
      <c r="HD115">
        <v>20.2132</v>
      </c>
      <c r="HE115">
        <v>5.23706</v>
      </c>
      <c r="HF115">
        <v>11.968</v>
      </c>
      <c r="HG115">
        <v>4.9718</v>
      </c>
      <c r="HH115">
        <v>3.291</v>
      </c>
      <c r="HI115">
        <v>9023.4</v>
      </c>
      <c r="HJ115">
        <v>9999</v>
      </c>
      <c r="HK115">
        <v>9999</v>
      </c>
      <c r="HL115">
        <v>292.6</v>
      </c>
      <c r="HM115">
        <v>4.9729</v>
      </c>
      <c r="HN115">
        <v>1.8773</v>
      </c>
      <c r="HO115">
        <v>1.87545</v>
      </c>
      <c r="HP115">
        <v>1.87821</v>
      </c>
      <c r="HQ115">
        <v>1.875</v>
      </c>
      <c r="HR115">
        <v>1.87858</v>
      </c>
      <c r="HS115">
        <v>1.87561</v>
      </c>
      <c r="HT115">
        <v>1.87675</v>
      </c>
      <c r="HU115">
        <v>0</v>
      </c>
      <c r="HV115">
        <v>0</v>
      </c>
      <c r="HW115">
        <v>0</v>
      </c>
      <c r="HX115">
        <v>0</v>
      </c>
      <c r="HY115" t="s">
        <v>421</v>
      </c>
      <c r="HZ115" t="s">
        <v>422</v>
      </c>
      <c r="IA115" t="s">
        <v>423</v>
      </c>
      <c r="IB115" t="s">
        <v>423</v>
      </c>
      <c r="IC115" t="s">
        <v>423</v>
      </c>
      <c r="ID115" t="s">
        <v>423</v>
      </c>
      <c r="IE115">
        <v>0</v>
      </c>
      <c r="IF115">
        <v>100</v>
      </c>
      <c r="IG115">
        <v>100</v>
      </c>
      <c r="IH115">
        <v>2.662</v>
      </c>
      <c r="II115">
        <v>0.1957</v>
      </c>
      <c r="IJ115">
        <v>1.541952822118649</v>
      </c>
      <c r="IK115">
        <v>0.003202726084708442</v>
      </c>
      <c r="IL115">
        <v>-1.448271390364826E-06</v>
      </c>
      <c r="IM115">
        <v>3.765748828769889E-10</v>
      </c>
      <c r="IN115">
        <v>-0.02072656761999695</v>
      </c>
      <c r="IO115">
        <v>0.006539777670035186</v>
      </c>
      <c r="IP115">
        <v>0.0002256768223539976</v>
      </c>
      <c r="IQ115">
        <v>4.51151419958819E-06</v>
      </c>
      <c r="IR115">
        <v>-0</v>
      </c>
      <c r="IS115">
        <v>2097</v>
      </c>
      <c r="IT115">
        <v>1</v>
      </c>
      <c r="IU115">
        <v>27</v>
      </c>
      <c r="IV115">
        <v>62099.7</v>
      </c>
      <c r="IW115">
        <v>62099.4</v>
      </c>
      <c r="IX115">
        <v>1.09619</v>
      </c>
      <c r="IY115">
        <v>2.56104</v>
      </c>
      <c r="IZ115">
        <v>1.39893</v>
      </c>
      <c r="JA115">
        <v>2.34375</v>
      </c>
      <c r="JB115">
        <v>1.44897</v>
      </c>
      <c r="JC115">
        <v>2.32178</v>
      </c>
      <c r="JD115">
        <v>36.8842</v>
      </c>
      <c r="JE115">
        <v>24.0963</v>
      </c>
      <c r="JF115">
        <v>18</v>
      </c>
      <c r="JG115">
        <v>490.326</v>
      </c>
      <c r="JH115">
        <v>439.506</v>
      </c>
      <c r="JI115">
        <v>24.9999</v>
      </c>
      <c r="JJ115">
        <v>25.4967</v>
      </c>
      <c r="JK115">
        <v>30</v>
      </c>
      <c r="JL115">
        <v>25.3384</v>
      </c>
      <c r="JM115">
        <v>25.4202</v>
      </c>
      <c r="JN115">
        <v>21.981</v>
      </c>
      <c r="JO115">
        <v>34.0944</v>
      </c>
      <c r="JP115">
        <v>0</v>
      </c>
      <c r="JQ115">
        <v>25</v>
      </c>
      <c r="JR115">
        <v>420.242</v>
      </c>
      <c r="JS115">
        <v>17.1809</v>
      </c>
      <c r="JT115">
        <v>101.041</v>
      </c>
      <c r="JU115">
        <v>101.989</v>
      </c>
    </row>
    <row r="116" spans="1:281">
      <c r="A116">
        <v>100</v>
      </c>
      <c r="B116">
        <v>1658965105.1</v>
      </c>
      <c r="C116">
        <v>2988</v>
      </c>
      <c r="D116" t="s">
        <v>631</v>
      </c>
      <c r="E116" t="s">
        <v>632</v>
      </c>
      <c r="F116">
        <v>5</v>
      </c>
      <c r="G116" t="s">
        <v>415</v>
      </c>
      <c r="H116" t="s">
        <v>626</v>
      </c>
      <c r="I116">
        <v>1658965102.6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427.4813491876798</v>
      </c>
      <c r="AK116">
        <v>431.2870545454546</v>
      </c>
      <c r="AL116">
        <v>-0.001053016600805578</v>
      </c>
      <c r="AM116">
        <v>65.00244075075408</v>
      </c>
      <c r="AN116">
        <f>(AP116 - AO116 + DI116*1E3/(8.314*(DK116+273.15)) * AR116/DH116 * AQ116) * DH116/(100*CV116) * 1000/(1000 - AP116)</f>
        <v>0</v>
      </c>
      <c r="AO116">
        <v>17.0998995581416</v>
      </c>
      <c r="AP116">
        <v>18.1824703030303</v>
      </c>
      <c r="AQ116">
        <v>0.001047948955417515</v>
      </c>
      <c r="AR116">
        <v>81.50958894743977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417</v>
      </c>
      <c r="AY116" t="s">
        <v>417</v>
      </c>
      <c r="AZ116">
        <v>0</v>
      </c>
      <c r="BA116">
        <v>0</v>
      </c>
      <c r="BB116">
        <f>1-AZ116/BA116</f>
        <v>0</v>
      </c>
      <c r="BC116">
        <v>0</v>
      </c>
      <c r="BD116" t="s">
        <v>417</v>
      </c>
      <c r="BE116" t="s">
        <v>417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417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6</v>
      </c>
      <c r="CW116">
        <v>0.5</v>
      </c>
      <c r="CX116" t="s">
        <v>418</v>
      </c>
      <c r="CY116">
        <v>2</v>
      </c>
      <c r="CZ116" t="b">
        <v>1</v>
      </c>
      <c r="DA116">
        <v>1658965102.6</v>
      </c>
      <c r="DB116">
        <v>423.4844444444444</v>
      </c>
      <c r="DC116">
        <v>420.1838888888889</v>
      </c>
      <c r="DD116">
        <v>18.17133333333333</v>
      </c>
      <c r="DE116">
        <v>17.11452222222222</v>
      </c>
      <c r="DF116">
        <v>420.8231111111111</v>
      </c>
      <c r="DG116">
        <v>17.9754</v>
      </c>
      <c r="DH116">
        <v>500.0876666666666</v>
      </c>
      <c r="DI116">
        <v>90.12176666666667</v>
      </c>
      <c r="DJ116">
        <v>0.09986001111111112</v>
      </c>
      <c r="DK116">
        <v>25.61918888888889</v>
      </c>
      <c r="DL116">
        <v>24.86878888888889</v>
      </c>
      <c r="DM116">
        <v>999.9000000000001</v>
      </c>
      <c r="DN116">
        <v>0</v>
      </c>
      <c r="DO116">
        <v>0</v>
      </c>
      <c r="DP116">
        <v>10001.74666666667</v>
      </c>
      <c r="DQ116">
        <v>0</v>
      </c>
      <c r="DR116">
        <v>0.661968</v>
      </c>
      <c r="DS116">
        <v>3.300526666666666</v>
      </c>
      <c r="DT116">
        <v>431.322</v>
      </c>
      <c r="DU116">
        <v>427.5004444444444</v>
      </c>
      <c r="DV116">
        <v>1.056822222222222</v>
      </c>
      <c r="DW116">
        <v>420.1838888888889</v>
      </c>
      <c r="DX116">
        <v>17.11452222222222</v>
      </c>
      <c r="DY116">
        <v>1.637633333333333</v>
      </c>
      <c r="DZ116">
        <v>1.542391111111111</v>
      </c>
      <c r="EA116">
        <v>14.31754444444444</v>
      </c>
      <c r="EB116">
        <v>13.39497777777778</v>
      </c>
      <c r="EC116">
        <v>0.0100011</v>
      </c>
      <c r="ED116">
        <v>0</v>
      </c>
      <c r="EE116">
        <v>0</v>
      </c>
      <c r="EF116">
        <v>0</v>
      </c>
      <c r="EG116">
        <v>855.6833333333333</v>
      </c>
      <c r="EH116">
        <v>0.0100011</v>
      </c>
      <c r="EI116">
        <v>-5.988888888888889</v>
      </c>
      <c r="EJ116">
        <v>-1.111111111111111</v>
      </c>
      <c r="EK116">
        <v>34.49277777777777</v>
      </c>
      <c r="EL116">
        <v>38.35400000000001</v>
      </c>
      <c r="EM116">
        <v>36.15944444444445</v>
      </c>
      <c r="EN116">
        <v>37.75655555555555</v>
      </c>
      <c r="EO116">
        <v>36.60377777777777</v>
      </c>
      <c r="EP116">
        <v>0</v>
      </c>
      <c r="EQ116">
        <v>0</v>
      </c>
      <c r="ER116">
        <v>0</v>
      </c>
      <c r="ES116">
        <v>1658965104.9</v>
      </c>
      <c r="ET116">
        <v>0</v>
      </c>
      <c r="EU116">
        <v>854.1920000000001</v>
      </c>
      <c r="EV116">
        <v>19.07692328790231</v>
      </c>
      <c r="EW116">
        <v>-24.12692324312247</v>
      </c>
      <c r="EX116">
        <v>-4.252000000000001</v>
      </c>
      <c r="EY116">
        <v>15</v>
      </c>
      <c r="EZ116">
        <v>0</v>
      </c>
      <c r="FA116" t="s">
        <v>419</v>
      </c>
      <c r="FB116">
        <v>1655239120</v>
      </c>
      <c r="FC116">
        <v>1655239135</v>
      </c>
      <c r="FD116">
        <v>0</v>
      </c>
      <c r="FE116">
        <v>-0.075</v>
      </c>
      <c r="FF116">
        <v>-0.027</v>
      </c>
      <c r="FG116">
        <v>1.986</v>
      </c>
      <c r="FH116">
        <v>0.139</v>
      </c>
      <c r="FI116">
        <v>420</v>
      </c>
      <c r="FJ116">
        <v>22</v>
      </c>
      <c r="FK116">
        <v>0.12</v>
      </c>
      <c r="FL116">
        <v>0.02</v>
      </c>
      <c r="FM116">
        <v>3.35080475</v>
      </c>
      <c r="FN116">
        <v>-0.5190759849906199</v>
      </c>
      <c r="FO116">
        <v>0.05907792993104531</v>
      </c>
      <c r="FP116">
        <v>0</v>
      </c>
      <c r="FQ116">
        <v>854.1764705882352</v>
      </c>
      <c r="FR116">
        <v>4.849503520797625</v>
      </c>
      <c r="FS116">
        <v>5.348986095432943</v>
      </c>
      <c r="FT116">
        <v>0</v>
      </c>
      <c r="FU116">
        <v>1.085824</v>
      </c>
      <c r="FV116">
        <v>-0.1882293433395893</v>
      </c>
      <c r="FW116">
        <v>0.02013750143389194</v>
      </c>
      <c r="FX116">
        <v>0</v>
      </c>
      <c r="FY116">
        <v>0</v>
      </c>
      <c r="FZ116">
        <v>3</v>
      </c>
      <c r="GA116" t="s">
        <v>453</v>
      </c>
      <c r="GB116">
        <v>2.98076</v>
      </c>
      <c r="GC116">
        <v>2.72811</v>
      </c>
      <c r="GD116">
        <v>0.0862566</v>
      </c>
      <c r="GE116">
        <v>0.08661099999999999</v>
      </c>
      <c r="GF116">
        <v>0.0882841</v>
      </c>
      <c r="GG116">
        <v>0.0853891</v>
      </c>
      <c r="GH116">
        <v>27449.4</v>
      </c>
      <c r="GI116">
        <v>27020.3</v>
      </c>
      <c r="GJ116">
        <v>30565.3</v>
      </c>
      <c r="GK116">
        <v>29823.5</v>
      </c>
      <c r="GL116">
        <v>38454.2</v>
      </c>
      <c r="GM116">
        <v>35919.6</v>
      </c>
      <c r="GN116">
        <v>46751.7</v>
      </c>
      <c r="GO116">
        <v>44355.8</v>
      </c>
      <c r="GP116">
        <v>1.8891</v>
      </c>
      <c r="GQ116">
        <v>1.85408</v>
      </c>
      <c r="GR116">
        <v>0.0381172</v>
      </c>
      <c r="GS116">
        <v>0</v>
      </c>
      <c r="GT116">
        <v>24.2436</v>
      </c>
      <c r="GU116">
        <v>999.9</v>
      </c>
      <c r="GV116">
        <v>47</v>
      </c>
      <c r="GW116">
        <v>31.7</v>
      </c>
      <c r="GX116">
        <v>24.4842</v>
      </c>
      <c r="GY116">
        <v>63.0511</v>
      </c>
      <c r="GZ116">
        <v>25.1162</v>
      </c>
      <c r="HA116">
        <v>1</v>
      </c>
      <c r="HB116">
        <v>-0.118808</v>
      </c>
      <c r="HC116">
        <v>-0.314387</v>
      </c>
      <c r="HD116">
        <v>20.2133</v>
      </c>
      <c r="HE116">
        <v>5.23766</v>
      </c>
      <c r="HF116">
        <v>11.968</v>
      </c>
      <c r="HG116">
        <v>4.97175</v>
      </c>
      <c r="HH116">
        <v>3.291</v>
      </c>
      <c r="HI116">
        <v>9023.6</v>
      </c>
      <c r="HJ116">
        <v>9999</v>
      </c>
      <c r="HK116">
        <v>9999</v>
      </c>
      <c r="HL116">
        <v>292.6</v>
      </c>
      <c r="HM116">
        <v>4.9729</v>
      </c>
      <c r="HN116">
        <v>1.8773</v>
      </c>
      <c r="HO116">
        <v>1.87545</v>
      </c>
      <c r="HP116">
        <v>1.8782</v>
      </c>
      <c r="HQ116">
        <v>1.875</v>
      </c>
      <c r="HR116">
        <v>1.87854</v>
      </c>
      <c r="HS116">
        <v>1.87561</v>
      </c>
      <c r="HT116">
        <v>1.87674</v>
      </c>
      <c r="HU116">
        <v>0</v>
      </c>
      <c r="HV116">
        <v>0</v>
      </c>
      <c r="HW116">
        <v>0</v>
      </c>
      <c r="HX116">
        <v>0</v>
      </c>
      <c r="HY116" t="s">
        <v>421</v>
      </c>
      <c r="HZ116" t="s">
        <v>422</v>
      </c>
      <c r="IA116" t="s">
        <v>423</v>
      </c>
      <c r="IB116" t="s">
        <v>423</v>
      </c>
      <c r="IC116" t="s">
        <v>423</v>
      </c>
      <c r="ID116" t="s">
        <v>423</v>
      </c>
      <c r="IE116">
        <v>0</v>
      </c>
      <c r="IF116">
        <v>100</v>
      </c>
      <c r="IG116">
        <v>100</v>
      </c>
      <c r="IH116">
        <v>2.661</v>
      </c>
      <c r="II116">
        <v>0.1962</v>
      </c>
      <c r="IJ116">
        <v>1.541952822118649</v>
      </c>
      <c r="IK116">
        <v>0.003202726084708442</v>
      </c>
      <c r="IL116">
        <v>-1.448271390364826E-06</v>
      </c>
      <c r="IM116">
        <v>3.765748828769889E-10</v>
      </c>
      <c r="IN116">
        <v>-0.02072656761999695</v>
      </c>
      <c r="IO116">
        <v>0.006539777670035186</v>
      </c>
      <c r="IP116">
        <v>0.0002256768223539976</v>
      </c>
      <c r="IQ116">
        <v>4.51151419958819E-06</v>
      </c>
      <c r="IR116">
        <v>-0</v>
      </c>
      <c r="IS116">
        <v>2097</v>
      </c>
      <c r="IT116">
        <v>1</v>
      </c>
      <c r="IU116">
        <v>27</v>
      </c>
      <c r="IV116">
        <v>62099.8</v>
      </c>
      <c r="IW116">
        <v>62099.5</v>
      </c>
      <c r="IX116">
        <v>1.09619</v>
      </c>
      <c r="IY116">
        <v>2.55127</v>
      </c>
      <c r="IZ116">
        <v>1.39893</v>
      </c>
      <c r="JA116">
        <v>2.34375</v>
      </c>
      <c r="JB116">
        <v>1.44897</v>
      </c>
      <c r="JC116">
        <v>2.43042</v>
      </c>
      <c r="JD116">
        <v>36.8842</v>
      </c>
      <c r="JE116">
        <v>24.105</v>
      </c>
      <c r="JF116">
        <v>18</v>
      </c>
      <c r="JG116">
        <v>490.231</v>
      </c>
      <c r="JH116">
        <v>439.764</v>
      </c>
      <c r="JI116">
        <v>24.9999</v>
      </c>
      <c r="JJ116">
        <v>25.4967</v>
      </c>
      <c r="JK116">
        <v>30</v>
      </c>
      <c r="JL116">
        <v>25.3384</v>
      </c>
      <c r="JM116">
        <v>25.4202</v>
      </c>
      <c r="JN116">
        <v>21.9813</v>
      </c>
      <c r="JO116">
        <v>34.0944</v>
      </c>
      <c r="JP116">
        <v>0</v>
      </c>
      <c r="JQ116">
        <v>25</v>
      </c>
      <c r="JR116">
        <v>420.242</v>
      </c>
      <c r="JS116">
        <v>17.1775</v>
      </c>
      <c r="JT116">
        <v>101.039</v>
      </c>
      <c r="JU116">
        <v>101.989</v>
      </c>
    </row>
    <row r="117" spans="1:281">
      <c r="A117">
        <v>101</v>
      </c>
      <c r="B117">
        <v>1658965110.1</v>
      </c>
      <c r="C117">
        <v>2993</v>
      </c>
      <c r="D117" t="s">
        <v>633</v>
      </c>
      <c r="E117" t="s">
        <v>634</v>
      </c>
      <c r="F117">
        <v>5</v>
      </c>
      <c r="G117" t="s">
        <v>415</v>
      </c>
      <c r="H117" t="s">
        <v>626</v>
      </c>
      <c r="I117">
        <v>1658965107.3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427.5628000936786</v>
      </c>
      <c r="AK117">
        <v>431.3054545454545</v>
      </c>
      <c r="AL117">
        <v>0.0006459090000946393</v>
      </c>
      <c r="AM117">
        <v>65.00244075075408</v>
      </c>
      <c r="AN117">
        <f>(AP117 - AO117 + DI117*1E3/(8.314*(DK117+273.15)) * AR117/DH117 * AQ117) * DH117/(100*CV117) * 1000/(1000 - AP117)</f>
        <v>0</v>
      </c>
      <c r="AO117">
        <v>17.18087059797165</v>
      </c>
      <c r="AP117">
        <v>18.22698545454545</v>
      </c>
      <c r="AQ117">
        <v>0.01053974299809157</v>
      </c>
      <c r="AR117">
        <v>81.50958894743977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417</v>
      </c>
      <c r="AY117" t="s">
        <v>417</v>
      </c>
      <c r="AZ117">
        <v>0</v>
      </c>
      <c r="BA117">
        <v>0</v>
      </c>
      <c r="BB117">
        <f>1-AZ117/BA117</f>
        <v>0</v>
      </c>
      <c r="BC117">
        <v>0</v>
      </c>
      <c r="BD117" t="s">
        <v>417</v>
      </c>
      <c r="BE117" t="s">
        <v>417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417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6</v>
      </c>
      <c r="CW117">
        <v>0.5</v>
      </c>
      <c r="CX117" t="s">
        <v>418</v>
      </c>
      <c r="CY117">
        <v>2</v>
      </c>
      <c r="CZ117" t="b">
        <v>1</v>
      </c>
      <c r="DA117">
        <v>1658965107.3</v>
      </c>
      <c r="DB117">
        <v>423.4281</v>
      </c>
      <c r="DC117">
        <v>420.2119000000001</v>
      </c>
      <c r="DD117">
        <v>18.2072</v>
      </c>
      <c r="DE117">
        <v>17.17902</v>
      </c>
      <c r="DF117">
        <v>420.7669</v>
      </c>
      <c r="DG117">
        <v>18.01056</v>
      </c>
      <c r="DH117">
        <v>500.1071</v>
      </c>
      <c r="DI117">
        <v>90.11998000000001</v>
      </c>
      <c r="DJ117">
        <v>0.10000178</v>
      </c>
      <c r="DK117">
        <v>25.61912999999999</v>
      </c>
      <c r="DL117">
        <v>24.87693</v>
      </c>
      <c r="DM117">
        <v>999.9</v>
      </c>
      <c r="DN117">
        <v>0</v>
      </c>
      <c r="DO117">
        <v>0</v>
      </c>
      <c r="DP117">
        <v>9993.064000000002</v>
      </c>
      <c r="DQ117">
        <v>0</v>
      </c>
      <c r="DR117">
        <v>0.661968</v>
      </c>
      <c r="DS117">
        <v>3.216269</v>
      </c>
      <c r="DT117">
        <v>431.2805999999999</v>
      </c>
      <c r="DU117">
        <v>427.5569</v>
      </c>
      <c r="DV117">
        <v>1.028179</v>
      </c>
      <c r="DW117">
        <v>420.2119000000001</v>
      </c>
      <c r="DX117">
        <v>17.17902</v>
      </c>
      <c r="DY117">
        <v>1.640831</v>
      </c>
      <c r="DZ117">
        <v>1.548171</v>
      </c>
      <c r="EA117">
        <v>14.34773</v>
      </c>
      <c r="EB117">
        <v>13.4524</v>
      </c>
      <c r="EC117">
        <v>0.0100011</v>
      </c>
      <c r="ED117">
        <v>0</v>
      </c>
      <c r="EE117">
        <v>0</v>
      </c>
      <c r="EF117">
        <v>0</v>
      </c>
      <c r="EG117">
        <v>850.01</v>
      </c>
      <c r="EH117">
        <v>0.0100011</v>
      </c>
      <c r="EI117">
        <v>-2.21</v>
      </c>
      <c r="EJ117">
        <v>-0.4</v>
      </c>
      <c r="EK117">
        <v>34.4437</v>
      </c>
      <c r="EL117">
        <v>38.2871</v>
      </c>
      <c r="EM117">
        <v>36.18089999999999</v>
      </c>
      <c r="EN117">
        <v>37.6811</v>
      </c>
      <c r="EO117">
        <v>36.5497</v>
      </c>
      <c r="EP117">
        <v>0</v>
      </c>
      <c r="EQ117">
        <v>0</v>
      </c>
      <c r="ER117">
        <v>0</v>
      </c>
      <c r="ES117">
        <v>1658965110.3</v>
      </c>
      <c r="ET117">
        <v>0</v>
      </c>
      <c r="EU117">
        <v>853.3326923076924</v>
      </c>
      <c r="EV117">
        <v>-25.72820516597279</v>
      </c>
      <c r="EW117">
        <v>1.158974102766264</v>
      </c>
      <c r="EX117">
        <v>-4.088461538461538</v>
      </c>
      <c r="EY117">
        <v>15</v>
      </c>
      <c r="EZ117">
        <v>0</v>
      </c>
      <c r="FA117" t="s">
        <v>419</v>
      </c>
      <c r="FB117">
        <v>1655239120</v>
      </c>
      <c r="FC117">
        <v>1655239135</v>
      </c>
      <c r="FD117">
        <v>0</v>
      </c>
      <c r="FE117">
        <v>-0.075</v>
      </c>
      <c r="FF117">
        <v>-0.027</v>
      </c>
      <c r="FG117">
        <v>1.986</v>
      </c>
      <c r="FH117">
        <v>0.139</v>
      </c>
      <c r="FI117">
        <v>420</v>
      </c>
      <c r="FJ117">
        <v>22</v>
      </c>
      <c r="FK117">
        <v>0.12</v>
      </c>
      <c r="FL117">
        <v>0.02</v>
      </c>
      <c r="FM117">
        <v>3.3020025</v>
      </c>
      <c r="FN117">
        <v>-0.5865176735459872</v>
      </c>
      <c r="FO117">
        <v>0.06476406162950255</v>
      </c>
      <c r="FP117">
        <v>0</v>
      </c>
      <c r="FQ117">
        <v>853.2573529411765</v>
      </c>
      <c r="FR117">
        <v>-1.747135175235627</v>
      </c>
      <c r="FS117">
        <v>5.101674067127101</v>
      </c>
      <c r="FT117">
        <v>0</v>
      </c>
      <c r="FU117">
        <v>1.066052</v>
      </c>
      <c r="FV117">
        <v>-0.2777851407129485</v>
      </c>
      <c r="FW117">
        <v>0.02871053614964372</v>
      </c>
      <c r="FX117">
        <v>0</v>
      </c>
      <c r="FY117">
        <v>0</v>
      </c>
      <c r="FZ117">
        <v>3</v>
      </c>
      <c r="GA117" t="s">
        <v>453</v>
      </c>
      <c r="GB117">
        <v>2.98086</v>
      </c>
      <c r="GC117">
        <v>2.72835</v>
      </c>
      <c r="GD117">
        <v>0.08625720000000001</v>
      </c>
      <c r="GE117">
        <v>0.0866219</v>
      </c>
      <c r="GF117">
        <v>0.08843529999999999</v>
      </c>
      <c r="GG117">
        <v>0.0854607</v>
      </c>
      <c r="GH117">
        <v>27448.8</v>
      </c>
      <c r="GI117">
        <v>27020.6</v>
      </c>
      <c r="GJ117">
        <v>30564.7</v>
      </c>
      <c r="GK117">
        <v>29824.2</v>
      </c>
      <c r="GL117">
        <v>38446.9</v>
      </c>
      <c r="GM117">
        <v>35917.4</v>
      </c>
      <c r="GN117">
        <v>46750.8</v>
      </c>
      <c r="GO117">
        <v>44356.7</v>
      </c>
      <c r="GP117">
        <v>1.88903</v>
      </c>
      <c r="GQ117">
        <v>1.85408</v>
      </c>
      <c r="GR117">
        <v>0.038743</v>
      </c>
      <c r="GS117">
        <v>0</v>
      </c>
      <c r="GT117">
        <v>24.2466</v>
      </c>
      <c r="GU117">
        <v>999.9</v>
      </c>
      <c r="GV117">
        <v>47</v>
      </c>
      <c r="GW117">
        <v>31.7</v>
      </c>
      <c r="GX117">
        <v>24.4843</v>
      </c>
      <c r="GY117">
        <v>63.3011</v>
      </c>
      <c r="GZ117">
        <v>24.6635</v>
      </c>
      <c r="HA117">
        <v>1</v>
      </c>
      <c r="HB117">
        <v>-0.118869</v>
      </c>
      <c r="HC117">
        <v>-0.314349</v>
      </c>
      <c r="HD117">
        <v>20.2131</v>
      </c>
      <c r="HE117">
        <v>5.23885</v>
      </c>
      <c r="HF117">
        <v>11.968</v>
      </c>
      <c r="HG117">
        <v>4.97175</v>
      </c>
      <c r="HH117">
        <v>3.291</v>
      </c>
      <c r="HI117">
        <v>9023.6</v>
      </c>
      <c r="HJ117">
        <v>9999</v>
      </c>
      <c r="HK117">
        <v>9999</v>
      </c>
      <c r="HL117">
        <v>292.6</v>
      </c>
      <c r="HM117">
        <v>4.97291</v>
      </c>
      <c r="HN117">
        <v>1.8773</v>
      </c>
      <c r="HO117">
        <v>1.87546</v>
      </c>
      <c r="HP117">
        <v>1.87823</v>
      </c>
      <c r="HQ117">
        <v>1.875</v>
      </c>
      <c r="HR117">
        <v>1.87856</v>
      </c>
      <c r="HS117">
        <v>1.87561</v>
      </c>
      <c r="HT117">
        <v>1.87674</v>
      </c>
      <c r="HU117">
        <v>0</v>
      </c>
      <c r="HV117">
        <v>0</v>
      </c>
      <c r="HW117">
        <v>0</v>
      </c>
      <c r="HX117">
        <v>0</v>
      </c>
      <c r="HY117" t="s">
        <v>421</v>
      </c>
      <c r="HZ117" t="s">
        <v>422</v>
      </c>
      <c r="IA117" t="s">
        <v>423</v>
      </c>
      <c r="IB117" t="s">
        <v>423</v>
      </c>
      <c r="IC117" t="s">
        <v>423</v>
      </c>
      <c r="ID117" t="s">
        <v>423</v>
      </c>
      <c r="IE117">
        <v>0</v>
      </c>
      <c r="IF117">
        <v>100</v>
      </c>
      <c r="IG117">
        <v>100</v>
      </c>
      <c r="IH117">
        <v>2.661</v>
      </c>
      <c r="II117">
        <v>0.197</v>
      </c>
      <c r="IJ117">
        <v>1.541952822118649</v>
      </c>
      <c r="IK117">
        <v>0.003202726084708442</v>
      </c>
      <c r="IL117">
        <v>-1.448271390364826E-06</v>
      </c>
      <c r="IM117">
        <v>3.765748828769889E-10</v>
      </c>
      <c r="IN117">
        <v>-0.02072656761999695</v>
      </c>
      <c r="IO117">
        <v>0.006539777670035186</v>
      </c>
      <c r="IP117">
        <v>0.0002256768223539976</v>
      </c>
      <c r="IQ117">
        <v>4.51151419958819E-06</v>
      </c>
      <c r="IR117">
        <v>-0</v>
      </c>
      <c r="IS117">
        <v>2097</v>
      </c>
      <c r="IT117">
        <v>1</v>
      </c>
      <c r="IU117">
        <v>27</v>
      </c>
      <c r="IV117">
        <v>62099.8</v>
      </c>
      <c r="IW117">
        <v>62099.6</v>
      </c>
      <c r="IX117">
        <v>1.09619</v>
      </c>
      <c r="IY117">
        <v>2.54028</v>
      </c>
      <c r="IZ117">
        <v>1.39893</v>
      </c>
      <c r="JA117">
        <v>2.34375</v>
      </c>
      <c r="JB117">
        <v>1.44897</v>
      </c>
      <c r="JC117">
        <v>2.47559</v>
      </c>
      <c r="JD117">
        <v>36.8842</v>
      </c>
      <c r="JE117">
        <v>24.105</v>
      </c>
      <c r="JF117">
        <v>18</v>
      </c>
      <c r="JG117">
        <v>490.19</v>
      </c>
      <c r="JH117">
        <v>439.765</v>
      </c>
      <c r="JI117">
        <v>25</v>
      </c>
      <c r="JJ117">
        <v>25.4959</v>
      </c>
      <c r="JK117">
        <v>30</v>
      </c>
      <c r="JL117">
        <v>25.3384</v>
      </c>
      <c r="JM117">
        <v>25.4202</v>
      </c>
      <c r="JN117">
        <v>21.9804</v>
      </c>
      <c r="JO117">
        <v>34.0944</v>
      </c>
      <c r="JP117">
        <v>0</v>
      </c>
      <c r="JQ117">
        <v>25</v>
      </c>
      <c r="JR117">
        <v>420.242</v>
      </c>
      <c r="JS117">
        <v>17.1577</v>
      </c>
      <c r="JT117">
        <v>101.037</v>
      </c>
      <c r="JU117">
        <v>101.991</v>
      </c>
    </row>
    <row r="118" spans="1:281">
      <c r="A118">
        <v>102</v>
      </c>
      <c r="B118">
        <v>1658965115.1</v>
      </c>
      <c r="C118">
        <v>2998</v>
      </c>
      <c r="D118" t="s">
        <v>635</v>
      </c>
      <c r="E118" t="s">
        <v>636</v>
      </c>
      <c r="F118">
        <v>5</v>
      </c>
      <c r="G118" t="s">
        <v>415</v>
      </c>
      <c r="H118" t="s">
        <v>626</v>
      </c>
      <c r="I118">
        <v>1658965112.6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427.5891146830322</v>
      </c>
      <c r="AK118">
        <v>431.3157999999999</v>
      </c>
      <c r="AL118">
        <v>0.0002118945796185025</v>
      </c>
      <c r="AM118">
        <v>65.00244075075408</v>
      </c>
      <c r="AN118">
        <f>(AP118 - AO118 + DI118*1E3/(8.314*(DK118+273.15)) * AR118/DH118 * AQ118) * DH118/(100*CV118) * 1000/(1000 - AP118)</f>
        <v>0</v>
      </c>
      <c r="AO118">
        <v>17.18782422073869</v>
      </c>
      <c r="AP118">
        <v>18.25424606060605</v>
      </c>
      <c r="AQ118">
        <v>0.006015790224983825</v>
      </c>
      <c r="AR118">
        <v>81.50958894743977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417</v>
      </c>
      <c r="AY118" t="s">
        <v>417</v>
      </c>
      <c r="AZ118">
        <v>0</v>
      </c>
      <c r="BA118">
        <v>0</v>
      </c>
      <c r="BB118">
        <f>1-AZ118/BA118</f>
        <v>0</v>
      </c>
      <c r="BC118">
        <v>0</v>
      </c>
      <c r="BD118" t="s">
        <v>417</v>
      </c>
      <c r="BE118" t="s">
        <v>417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417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6</v>
      </c>
      <c r="CW118">
        <v>0.5</v>
      </c>
      <c r="CX118" t="s">
        <v>418</v>
      </c>
      <c r="CY118">
        <v>2</v>
      </c>
      <c r="CZ118" t="b">
        <v>1</v>
      </c>
      <c r="DA118">
        <v>1658965112.6</v>
      </c>
      <c r="DB118">
        <v>423.4367777777778</v>
      </c>
      <c r="DC118">
        <v>420.2284444444444</v>
      </c>
      <c r="DD118">
        <v>18.24475555555556</v>
      </c>
      <c r="DE118">
        <v>17.18784444444444</v>
      </c>
      <c r="DF118">
        <v>420.7754444444444</v>
      </c>
      <c r="DG118">
        <v>18.04743333333333</v>
      </c>
      <c r="DH118">
        <v>500.0676666666666</v>
      </c>
      <c r="DI118">
        <v>90.12094444444443</v>
      </c>
      <c r="DJ118">
        <v>0.09999240000000001</v>
      </c>
      <c r="DK118">
        <v>25.61804444444444</v>
      </c>
      <c r="DL118">
        <v>24.88913333333333</v>
      </c>
      <c r="DM118">
        <v>999.9000000000001</v>
      </c>
      <c r="DN118">
        <v>0</v>
      </c>
      <c r="DO118">
        <v>0</v>
      </c>
      <c r="DP118">
        <v>9998.402222222223</v>
      </c>
      <c r="DQ118">
        <v>0</v>
      </c>
      <c r="DR118">
        <v>1.692922888888889</v>
      </c>
      <c r="DS118">
        <v>3.208353333333333</v>
      </c>
      <c r="DT118">
        <v>431.3058888888889</v>
      </c>
      <c r="DU118">
        <v>427.5775555555555</v>
      </c>
      <c r="DV118">
        <v>1.056896666666666</v>
      </c>
      <c r="DW118">
        <v>420.2284444444444</v>
      </c>
      <c r="DX118">
        <v>17.18784444444444</v>
      </c>
      <c r="DY118">
        <v>1.644234444444444</v>
      </c>
      <c r="DZ118">
        <v>1.548985555555556</v>
      </c>
      <c r="EA118">
        <v>14.37971111111111</v>
      </c>
      <c r="EB118">
        <v>13.46046666666667</v>
      </c>
      <c r="EC118">
        <v>0.0100011</v>
      </c>
      <c r="ED118">
        <v>0</v>
      </c>
      <c r="EE118">
        <v>0</v>
      </c>
      <c r="EF118">
        <v>0</v>
      </c>
      <c r="EG118">
        <v>851.1111111111111</v>
      </c>
      <c r="EH118">
        <v>0.0100011</v>
      </c>
      <c r="EI118">
        <v>-4.461111111111111</v>
      </c>
      <c r="EJ118">
        <v>-0.9888888888888889</v>
      </c>
      <c r="EK118">
        <v>34.444</v>
      </c>
      <c r="EL118">
        <v>38.19411111111111</v>
      </c>
      <c r="EM118">
        <v>36.01377777777778</v>
      </c>
      <c r="EN118">
        <v>37.58311111111111</v>
      </c>
      <c r="EO118">
        <v>36.48577777777777</v>
      </c>
      <c r="EP118">
        <v>0</v>
      </c>
      <c r="EQ118">
        <v>0</v>
      </c>
      <c r="ER118">
        <v>0</v>
      </c>
      <c r="ES118">
        <v>1658965115.1</v>
      </c>
      <c r="ET118">
        <v>0</v>
      </c>
      <c r="EU118">
        <v>852.5557692307692</v>
      </c>
      <c r="EV118">
        <v>-6.801709486418734</v>
      </c>
      <c r="EW118">
        <v>-1.270085608151912</v>
      </c>
      <c r="EX118">
        <v>-4.678846153846154</v>
      </c>
      <c r="EY118">
        <v>15</v>
      </c>
      <c r="EZ118">
        <v>0</v>
      </c>
      <c r="FA118" t="s">
        <v>419</v>
      </c>
      <c r="FB118">
        <v>1655239120</v>
      </c>
      <c r="FC118">
        <v>1655239135</v>
      </c>
      <c r="FD118">
        <v>0</v>
      </c>
      <c r="FE118">
        <v>-0.075</v>
      </c>
      <c r="FF118">
        <v>-0.027</v>
      </c>
      <c r="FG118">
        <v>1.986</v>
      </c>
      <c r="FH118">
        <v>0.139</v>
      </c>
      <c r="FI118">
        <v>420</v>
      </c>
      <c r="FJ118">
        <v>22</v>
      </c>
      <c r="FK118">
        <v>0.12</v>
      </c>
      <c r="FL118">
        <v>0.02</v>
      </c>
      <c r="FM118">
        <v>3.256002926829268</v>
      </c>
      <c r="FN118">
        <v>-0.4386625087107911</v>
      </c>
      <c r="FO118">
        <v>0.05651908079465461</v>
      </c>
      <c r="FP118">
        <v>1</v>
      </c>
      <c r="FQ118">
        <v>853.085294117647</v>
      </c>
      <c r="FR118">
        <v>-17.18716578467825</v>
      </c>
      <c r="FS118">
        <v>5.241148412151736</v>
      </c>
      <c r="FT118">
        <v>0</v>
      </c>
      <c r="FU118">
        <v>1.053976829268293</v>
      </c>
      <c r="FV118">
        <v>-0.09515226480836113</v>
      </c>
      <c r="FW118">
        <v>0.01946093942021277</v>
      </c>
      <c r="FX118">
        <v>1</v>
      </c>
      <c r="FY118">
        <v>2</v>
      </c>
      <c r="FZ118">
        <v>3</v>
      </c>
      <c r="GA118" t="s">
        <v>420</v>
      </c>
      <c r="GB118">
        <v>2.98093</v>
      </c>
      <c r="GC118">
        <v>2.72877</v>
      </c>
      <c r="GD118">
        <v>0.0862559</v>
      </c>
      <c r="GE118">
        <v>0.0866107</v>
      </c>
      <c r="GF118">
        <v>0.08852549999999999</v>
      </c>
      <c r="GG118">
        <v>0.085467</v>
      </c>
      <c r="GH118">
        <v>27449.5</v>
      </c>
      <c r="GI118">
        <v>27020.6</v>
      </c>
      <c r="GJ118">
        <v>30565.4</v>
      </c>
      <c r="GK118">
        <v>29823.8</v>
      </c>
      <c r="GL118">
        <v>38444</v>
      </c>
      <c r="GM118">
        <v>35916.9</v>
      </c>
      <c r="GN118">
        <v>46751.9</v>
      </c>
      <c r="GO118">
        <v>44356.3</v>
      </c>
      <c r="GP118">
        <v>1.88927</v>
      </c>
      <c r="GQ118">
        <v>1.85395</v>
      </c>
      <c r="GR118">
        <v>0.038974</v>
      </c>
      <c r="GS118">
        <v>0</v>
      </c>
      <c r="GT118">
        <v>24.2507</v>
      </c>
      <c r="GU118">
        <v>999.9</v>
      </c>
      <c r="GV118">
        <v>47</v>
      </c>
      <c r="GW118">
        <v>31.7</v>
      </c>
      <c r="GX118">
        <v>24.4843</v>
      </c>
      <c r="GY118">
        <v>63.1911</v>
      </c>
      <c r="GZ118">
        <v>24.7837</v>
      </c>
      <c r="HA118">
        <v>1</v>
      </c>
      <c r="HB118">
        <v>-0.119157</v>
      </c>
      <c r="HC118">
        <v>-0.31405</v>
      </c>
      <c r="HD118">
        <v>20.2131</v>
      </c>
      <c r="HE118">
        <v>5.23826</v>
      </c>
      <c r="HF118">
        <v>11.968</v>
      </c>
      <c r="HG118">
        <v>4.9716</v>
      </c>
      <c r="HH118">
        <v>3.29085</v>
      </c>
      <c r="HI118">
        <v>9023.799999999999</v>
      </c>
      <c r="HJ118">
        <v>9999</v>
      </c>
      <c r="HK118">
        <v>9999</v>
      </c>
      <c r="HL118">
        <v>292.6</v>
      </c>
      <c r="HM118">
        <v>4.9729</v>
      </c>
      <c r="HN118">
        <v>1.87729</v>
      </c>
      <c r="HO118">
        <v>1.87546</v>
      </c>
      <c r="HP118">
        <v>1.87821</v>
      </c>
      <c r="HQ118">
        <v>1.875</v>
      </c>
      <c r="HR118">
        <v>1.87855</v>
      </c>
      <c r="HS118">
        <v>1.87561</v>
      </c>
      <c r="HT118">
        <v>1.87672</v>
      </c>
      <c r="HU118">
        <v>0</v>
      </c>
      <c r="HV118">
        <v>0</v>
      </c>
      <c r="HW118">
        <v>0</v>
      </c>
      <c r="HX118">
        <v>0</v>
      </c>
      <c r="HY118" t="s">
        <v>421</v>
      </c>
      <c r="HZ118" t="s">
        <v>422</v>
      </c>
      <c r="IA118" t="s">
        <v>423</v>
      </c>
      <c r="IB118" t="s">
        <v>423</v>
      </c>
      <c r="IC118" t="s">
        <v>423</v>
      </c>
      <c r="ID118" t="s">
        <v>423</v>
      </c>
      <c r="IE118">
        <v>0</v>
      </c>
      <c r="IF118">
        <v>100</v>
      </c>
      <c r="IG118">
        <v>100</v>
      </c>
      <c r="IH118">
        <v>2.661</v>
      </c>
      <c r="II118">
        <v>0.1975</v>
      </c>
      <c r="IJ118">
        <v>1.541952822118649</v>
      </c>
      <c r="IK118">
        <v>0.003202726084708442</v>
      </c>
      <c r="IL118">
        <v>-1.448271390364826E-06</v>
      </c>
      <c r="IM118">
        <v>3.765748828769889E-10</v>
      </c>
      <c r="IN118">
        <v>-0.02072656761999695</v>
      </c>
      <c r="IO118">
        <v>0.006539777670035186</v>
      </c>
      <c r="IP118">
        <v>0.0002256768223539976</v>
      </c>
      <c r="IQ118">
        <v>4.51151419958819E-06</v>
      </c>
      <c r="IR118">
        <v>-0</v>
      </c>
      <c r="IS118">
        <v>2097</v>
      </c>
      <c r="IT118">
        <v>1</v>
      </c>
      <c r="IU118">
        <v>27</v>
      </c>
      <c r="IV118">
        <v>62099.9</v>
      </c>
      <c r="IW118">
        <v>62099.7</v>
      </c>
      <c r="IX118">
        <v>1.09619</v>
      </c>
      <c r="IY118">
        <v>2.54517</v>
      </c>
      <c r="IZ118">
        <v>1.39893</v>
      </c>
      <c r="JA118">
        <v>2.34375</v>
      </c>
      <c r="JB118">
        <v>1.44897</v>
      </c>
      <c r="JC118">
        <v>2.41333</v>
      </c>
      <c r="JD118">
        <v>36.8842</v>
      </c>
      <c r="JE118">
        <v>24.105</v>
      </c>
      <c r="JF118">
        <v>18</v>
      </c>
      <c r="JG118">
        <v>490.326</v>
      </c>
      <c r="JH118">
        <v>439.688</v>
      </c>
      <c r="JI118">
        <v>24.9999</v>
      </c>
      <c r="JJ118">
        <v>25.4945</v>
      </c>
      <c r="JK118">
        <v>29.9999</v>
      </c>
      <c r="JL118">
        <v>25.3384</v>
      </c>
      <c r="JM118">
        <v>25.4202</v>
      </c>
      <c r="JN118">
        <v>21.9854</v>
      </c>
      <c r="JO118">
        <v>34.0944</v>
      </c>
      <c r="JP118">
        <v>0</v>
      </c>
      <c r="JQ118">
        <v>25</v>
      </c>
      <c r="JR118">
        <v>420.242</v>
      </c>
      <c r="JS118">
        <v>17.1522</v>
      </c>
      <c r="JT118">
        <v>101.04</v>
      </c>
      <c r="JU118">
        <v>101.99</v>
      </c>
    </row>
    <row r="119" spans="1:281">
      <c r="A119">
        <v>103</v>
      </c>
      <c r="B119">
        <v>1658965120.1</v>
      </c>
      <c r="C119">
        <v>3003</v>
      </c>
      <c r="D119" t="s">
        <v>637</v>
      </c>
      <c r="E119" t="s">
        <v>638</v>
      </c>
      <c r="F119">
        <v>5</v>
      </c>
      <c r="G119" t="s">
        <v>415</v>
      </c>
      <c r="H119" t="s">
        <v>626</v>
      </c>
      <c r="I119">
        <v>1658965117.3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427.5381216160644</v>
      </c>
      <c r="AK119">
        <v>431.2298606060606</v>
      </c>
      <c r="AL119">
        <v>-0.0006469460685583381</v>
      </c>
      <c r="AM119">
        <v>65.00244075075408</v>
      </c>
      <c r="AN119">
        <f>(AP119 - AO119 + DI119*1E3/(8.314*(DK119+273.15)) * AR119/DH119 * AQ119) * DH119/(100*CV119) * 1000/(1000 - AP119)</f>
        <v>0</v>
      </c>
      <c r="AO119">
        <v>17.18857655543924</v>
      </c>
      <c r="AP119">
        <v>18.26732787878788</v>
      </c>
      <c r="AQ119">
        <v>0.001096515058762355</v>
      </c>
      <c r="AR119">
        <v>81.50958894743977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417</v>
      </c>
      <c r="AY119" t="s">
        <v>417</v>
      </c>
      <c r="AZ119">
        <v>0</v>
      </c>
      <c r="BA119">
        <v>0</v>
      </c>
      <c r="BB119">
        <f>1-AZ119/BA119</f>
        <v>0</v>
      </c>
      <c r="BC119">
        <v>0</v>
      </c>
      <c r="BD119" t="s">
        <v>417</v>
      </c>
      <c r="BE119" t="s">
        <v>417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417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6</v>
      </c>
      <c r="CW119">
        <v>0.5</v>
      </c>
      <c r="CX119" t="s">
        <v>418</v>
      </c>
      <c r="CY119">
        <v>2</v>
      </c>
      <c r="CZ119" t="b">
        <v>1</v>
      </c>
      <c r="DA119">
        <v>1658965117.3</v>
      </c>
      <c r="DB119">
        <v>423.391</v>
      </c>
      <c r="DC119">
        <v>420.2013</v>
      </c>
      <c r="DD119">
        <v>18.26215</v>
      </c>
      <c r="DE119">
        <v>17.18892</v>
      </c>
      <c r="DF119">
        <v>420.7298</v>
      </c>
      <c r="DG119">
        <v>18.06449</v>
      </c>
      <c r="DH119">
        <v>500.08</v>
      </c>
      <c r="DI119">
        <v>90.12271</v>
      </c>
      <c r="DJ119">
        <v>0.10006402</v>
      </c>
      <c r="DK119">
        <v>25.61756</v>
      </c>
      <c r="DL119">
        <v>24.89258</v>
      </c>
      <c r="DM119">
        <v>999.9</v>
      </c>
      <c r="DN119">
        <v>0</v>
      </c>
      <c r="DO119">
        <v>0</v>
      </c>
      <c r="DP119">
        <v>10010.68</v>
      </c>
      <c r="DQ119">
        <v>0</v>
      </c>
      <c r="DR119">
        <v>1.7538035</v>
      </c>
      <c r="DS119">
        <v>3.189561</v>
      </c>
      <c r="DT119">
        <v>431.2668</v>
      </c>
      <c r="DU119">
        <v>427.5505</v>
      </c>
      <c r="DV119">
        <v>1.073234</v>
      </c>
      <c r="DW119">
        <v>420.2013</v>
      </c>
      <c r="DX119">
        <v>17.18892</v>
      </c>
      <c r="DY119">
        <v>1.645836</v>
      </c>
      <c r="DZ119">
        <v>1.549113</v>
      </c>
      <c r="EA119">
        <v>14.39476</v>
      </c>
      <c r="EB119">
        <v>13.46172</v>
      </c>
      <c r="EC119">
        <v>0.0100011</v>
      </c>
      <c r="ED119">
        <v>0</v>
      </c>
      <c r="EE119">
        <v>0</v>
      </c>
      <c r="EF119">
        <v>0</v>
      </c>
      <c r="EG119">
        <v>852.5700000000001</v>
      </c>
      <c r="EH119">
        <v>0.0100011</v>
      </c>
      <c r="EI119">
        <v>-4.71</v>
      </c>
      <c r="EJ119">
        <v>-1.09</v>
      </c>
      <c r="EK119">
        <v>34.4686</v>
      </c>
      <c r="EL119">
        <v>38.0935</v>
      </c>
      <c r="EM119">
        <v>35.9623</v>
      </c>
      <c r="EN119">
        <v>37.42469999999999</v>
      </c>
      <c r="EO119">
        <v>36.3873</v>
      </c>
      <c r="EP119">
        <v>0</v>
      </c>
      <c r="EQ119">
        <v>0</v>
      </c>
      <c r="ER119">
        <v>0</v>
      </c>
      <c r="ES119">
        <v>1658965119.9</v>
      </c>
      <c r="ET119">
        <v>0</v>
      </c>
      <c r="EU119">
        <v>851.8288461538463</v>
      </c>
      <c r="EV119">
        <v>6.391452745520204</v>
      </c>
      <c r="EW119">
        <v>-5.452991630747321</v>
      </c>
      <c r="EX119">
        <v>-4.119230769230769</v>
      </c>
      <c r="EY119">
        <v>15</v>
      </c>
      <c r="EZ119">
        <v>0</v>
      </c>
      <c r="FA119" t="s">
        <v>419</v>
      </c>
      <c r="FB119">
        <v>1655239120</v>
      </c>
      <c r="FC119">
        <v>1655239135</v>
      </c>
      <c r="FD119">
        <v>0</v>
      </c>
      <c r="FE119">
        <v>-0.075</v>
      </c>
      <c r="FF119">
        <v>-0.027</v>
      </c>
      <c r="FG119">
        <v>1.986</v>
      </c>
      <c r="FH119">
        <v>0.139</v>
      </c>
      <c r="FI119">
        <v>420</v>
      </c>
      <c r="FJ119">
        <v>22</v>
      </c>
      <c r="FK119">
        <v>0.12</v>
      </c>
      <c r="FL119">
        <v>0.02</v>
      </c>
      <c r="FM119">
        <v>3.233161219512195</v>
      </c>
      <c r="FN119">
        <v>-0.3075543554006925</v>
      </c>
      <c r="FO119">
        <v>0.0473317986339778</v>
      </c>
      <c r="FP119">
        <v>1</v>
      </c>
      <c r="FQ119">
        <v>852.4661764705882</v>
      </c>
      <c r="FR119">
        <v>-4.862490475054754</v>
      </c>
      <c r="FS119">
        <v>4.640957694463428</v>
      </c>
      <c r="FT119">
        <v>0</v>
      </c>
      <c r="FU119">
        <v>1.05412512195122</v>
      </c>
      <c r="FV119">
        <v>0.03231470383275423</v>
      </c>
      <c r="FW119">
        <v>0.01948886825756531</v>
      </c>
      <c r="FX119">
        <v>1</v>
      </c>
      <c r="FY119">
        <v>2</v>
      </c>
      <c r="FZ119">
        <v>3</v>
      </c>
      <c r="GA119" t="s">
        <v>420</v>
      </c>
      <c r="GB119">
        <v>2.98069</v>
      </c>
      <c r="GC119">
        <v>2.72843</v>
      </c>
      <c r="GD119">
        <v>0.08625140000000001</v>
      </c>
      <c r="GE119">
        <v>0.0866295</v>
      </c>
      <c r="GF119">
        <v>0.0885691</v>
      </c>
      <c r="GG119">
        <v>0.0854801</v>
      </c>
      <c r="GH119">
        <v>27449.6</v>
      </c>
      <c r="GI119">
        <v>27020.4</v>
      </c>
      <c r="GJ119">
        <v>30565.3</v>
      </c>
      <c r="GK119">
        <v>29824.2</v>
      </c>
      <c r="GL119">
        <v>38442.1</v>
      </c>
      <c r="GM119">
        <v>35916.5</v>
      </c>
      <c r="GN119">
        <v>46751.9</v>
      </c>
      <c r="GO119">
        <v>44356.4</v>
      </c>
      <c r="GP119">
        <v>1.88918</v>
      </c>
      <c r="GQ119">
        <v>1.85387</v>
      </c>
      <c r="GR119">
        <v>0.0390336</v>
      </c>
      <c r="GS119">
        <v>0</v>
      </c>
      <c r="GT119">
        <v>24.2544</v>
      </c>
      <c r="GU119">
        <v>999.9</v>
      </c>
      <c r="GV119">
        <v>47</v>
      </c>
      <c r="GW119">
        <v>31.7</v>
      </c>
      <c r="GX119">
        <v>24.4811</v>
      </c>
      <c r="GY119">
        <v>63.1111</v>
      </c>
      <c r="GZ119">
        <v>25.2204</v>
      </c>
      <c r="HA119">
        <v>1</v>
      </c>
      <c r="HB119">
        <v>-0.119238</v>
      </c>
      <c r="HC119">
        <v>-0.313897</v>
      </c>
      <c r="HD119">
        <v>20.2133</v>
      </c>
      <c r="HE119">
        <v>5.239</v>
      </c>
      <c r="HF119">
        <v>11.968</v>
      </c>
      <c r="HG119">
        <v>4.97175</v>
      </c>
      <c r="HH119">
        <v>3.291</v>
      </c>
      <c r="HI119">
        <v>9023.799999999999</v>
      </c>
      <c r="HJ119">
        <v>9999</v>
      </c>
      <c r="HK119">
        <v>9999</v>
      </c>
      <c r="HL119">
        <v>292.6</v>
      </c>
      <c r="HM119">
        <v>4.9729</v>
      </c>
      <c r="HN119">
        <v>1.87729</v>
      </c>
      <c r="HO119">
        <v>1.87545</v>
      </c>
      <c r="HP119">
        <v>1.8782</v>
      </c>
      <c r="HQ119">
        <v>1.87498</v>
      </c>
      <c r="HR119">
        <v>1.87852</v>
      </c>
      <c r="HS119">
        <v>1.87561</v>
      </c>
      <c r="HT119">
        <v>1.87673</v>
      </c>
      <c r="HU119">
        <v>0</v>
      </c>
      <c r="HV119">
        <v>0</v>
      </c>
      <c r="HW119">
        <v>0</v>
      </c>
      <c r="HX119">
        <v>0</v>
      </c>
      <c r="HY119" t="s">
        <v>421</v>
      </c>
      <c r="HZ119" t="s">
        <v>422</v>
      </c>
      <c r="IA119" t="s">
        <v>423</v>
      </c>
      <c r="IB119" t="s">
        <v>423</v>
      </c>
      <c r="IC119" t="s">
        <v>423</v>
      </c>
      <c r="ID119" t="s">
        <v>423</v>
      </c>
      <c r="IE119">
        <v>0</v>
      </c>
      <c r="IF119">
        <v>100</v>
      </c>
      <c r="IG119">
        <v>100</v>
      </c>
      <c r="IH119">
        <v>2.661</v>
      </c>
      <c r="II119">
        <v>0.1978</v>
      </c>
      <c r="IJ119">
        <v>1.541952822118649</v>
      </c>
      <c r="IK119">
        <v>0.003202726084708442</v>
      </c>
      <c r="IL119">
        <v>-1.448271390364826E-06</v>
      </c>
      <c r="IM119">
        <v>3.765748828769889E-10</v>
      </c>
      <c r="IN119">
        <v>-0.02072656761999695</v>
      </c>
      <c r="IO119">
        <v>0.006539777670035186</v>
      </c>
      <c r="IP119">
        <v>0.0002256768223539976</v>
      </c>
      <c r="IQ119">
        <v>4.51151419958819E-06</v>
      </c>
      <c r="IR119">
        <v>-0</v>
      </c>
      <c r="IS119">
        <v>2097</v>
      </c>
      <c r="IT119">
        <v>1</v>
      </c>
      <c r="IU119">
        <v>27</v>
      </c>
      <c r="IV119">
        <v>62100</v>
      </c>
      <c r="IW119">
        <v>62099.8</v>
      </c>
      <c r="IX119">
        <v>1.09619</v>
      </c>
      <c r="IY119">
        <v>2.55981</v>
      </c>
      <c r="IZ119">
        <v>1.39893</v>
      </c>
      <c r="JA119">
        <v>2.34375</v>
      </c>
      <c r="JB119">
        <v>1.44897</v>
      </c>
      <c r="JC119">
        <v>2.34619</v>
      </c>
      <c r="JD119">
        <v>36.908</v>
      </c>
      <c r="JE119">
        <v>24.0963</v>
      </c>
      <c r="JF119">
        <v>18</v>
      </c>
      <c r="JG119">
        <v>490.263</v>
      </c>
      <c r="JH119">
        <v>439.642</v>
      </c>
      <c r="JI119">
        <v>25</v>
      </c>
      <c r="JJ119">
        <v>25.4945</v>
      </c>
      <c r="JK119">
        <v>30.0001</v>
      </c>
      <c r="JL119">
        <v>25.3371</v>
      </c>
      <c r="JM119">
        <v>25.4201</v>
      </c>
      <c r="JN119">
        <v>21.9839</v>
      </c>
      <c r="JO119">
        <v>34.0944</v>
      </c>
      <c r="JP119">
        <v>0</v>
      </c>
      <c r="JQ119">
        <v>25</v>
      </c>
      <c r="JR119">
        <v>420.242</v>
      </c>
      <c r="JS119">
        <v>17.1522</v>
      </c>
      <c r="JT119">
        <v>101.039</v>
      </c>
      <c r="JU119">
        <v>101.991</v>
      </c>
    </row>
    <row r="120" spans="1:281">
      <c r="A120">
        <v>104</v>
      </c>
      <c r="B120">
        <v>1658965125.1</v>
      </c>
      <c r="C120">
        <v>3008</v>
      </c>
      <c r="D120" t="s">
        <v>639</v>
      </c>
      <c r="E120" t="s">
        <v>640</v>
      </c>
      <c r="F120">
        <v>5</v>
      </c>
      <c r="G120" t="s">
        <v>415</v>
      </c>
      <c r="H120" t="s">
        <v>626</v>
      </c>
      <c r="I120">
        <v>1658965122.6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427.629237227712</v>
      </c>
      <c r="AK120">
        <v>431.2617575757574</v>
      </c>
      <c r="AL120">
        <v>0.0002891696936442457</v>
      </c>
      <c r="AM120">
        <v>65.00244075075408</v>
      </c>
      <c r="AN120">
        <f>(AP120 - AO120 + DI120*1E3/(8.314*(DK120+273.15)) * AR120/DH120 * AQ120) * DH120/(100*CV120) * 1000/(1000 - AP120)</f>
        <v>0</v>
      </c>
      <c r="AO120">
        <v>17.19101451233499</v>
      </c>
      <c r="AP120">
        <v>18.27271818181818</v>
      </c>
      <c r="AQ120">
        <v>0.0001230484558564495</v>
      </c>
      <c r="AR120">
        <v>81.50958894743977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417</v>
      </c>
      <c r="AY120" t="s">
        <v>417</v>
      </c>
      <c r="AZ120">
        <v>0</v>
      </c>
      <c r="BA120">
        <v>0</v>
      </c>
      <c r="BB120">
        <f>1-AZ120/BA120</f>
        <v>0</v>
      </c>
      <c r="BC120">
        <v>0</v>
      </c>
      <c r="BD120" t="s">
        <v>417</v>
      </c>
      <c r="BE120" t="s">
        <v>417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417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6</v>
      </c>
      <c r="CW120">
        <v>0.5</v>
      </c>
      <c r="CX120" t="s">
        <v>418</v>
      </c>
      <c r="CY120">
        <v>2</v>
      </c>
      <c r="CZ120" t="b">
        <v>1</v>
      </c>
      <c r="DA120">
        <v>1658965122.6</v>
      </c>
      <c r="DB120">
        <v>423.3673333333334</v>
      </c>
      <c r="DC120">
        <v>420.2733333333333</v>
      </c>
      <c r="DD120">
        <v>18.27061111111111</v>
      </c>
      <c r="DE120">
        <v>17.19086666666667</v>
      </c>
      <c r="DF120">
        <v>420.7062222222223</v>
      </c>
      <c r="DG120">
        <v>18.07277777777778</v>
      </c>
      <c r="DH120">
        <v>500.0636666666667</v>
      </c>
      <c r="DI120">
        <v>90.12322222222222</v>
      </c>
      <c r="DJ120">
        <v>0.09993621111111112</v>
      </c>
      <c r="DK120">
        <v>25.61567777777778</v>
      </c>
      <c r="DL120">
        <v>24.89755555555556</v>
      </c>
      <c r="DM120">
        <v>999.9000000000001</v>
      </c>
      <c r="DN120">
        <v>0</v>
      </c>
      <c r="DO120">
        <v>0</v>
      </c>
      <c r="DP120">
        <v>10003.19222222222</v>
      </c>
      <c r="DQ120">
        <v>0</v>
      </c>
      <c r="DR120">
        <v>0.6670247777777778</v>
      </c>
      <c r="DS120">
        <v>3.093892222222222</v>
      </c>
      <c r="DT120">
        <v>431.2464444444444</v>
      </c>
      <c r="DU120">
        <v>427.6247777777778</v>
      </c>
      <c r="DV120">
        <v>1.079746666666667</v>
      </c>
      <c r="DW120">
        <v>420.2733333333333</v>
      </c>
      <c r="DX120">
        <v>17.19086666666667</v>
      </c>
      <c r="DY120">
        <v>1.646604444444445</v>
      </c>
      <c r="DZ120">
        <v>1.549294444444444</v>
      </c>
      <c r="EA120">
        <v>14.402</v>
      </c>
      <c r="EB120">
        <v>13.46352222222222</v>
      </c>
      <c r="EC120">
        <v>0.0100011</v>
      </c>
      <c r="ED120">
        <v>0</v>
      </c>
      <c r="EE120">
        <v>0</v>
      </c>
      <c r="EF120">
        <v>0</v>
      </c>
      <c r="EG120">
        <v>852.161111111111</v>
      </c>
      <c r="EH120">
        <v>0.0100011</v>
      </c>
      <c r="EI120">
        <v>-5.588888888888889</v>
      </c>
      <c r="EJ120">
        <v>-1.083333333333333</v>
      </c>
      <c r="EK120">
        <v>34.19411111111111</v>
      </c>
      <c r="EL120">
        <v>38.04133333333333</v>
      </c>
      <c r="EM120">
        <v>35.89544444444444</v>
      </c>
      <c r="EN120">
        <v>37.38155555555555</v>
      </c>
      <c r="EO120">
        <v>36.31222222222222</v>
      </c>
      <c r="EP120">
        <v>0</v>
      </c>
      <c r="EQ120">
        <v>0</v>
      </c>
      <c r="ER120">
        <v>0</v>
      </c>
      <c r="ES120">
        <v>1658965125.3</v>
      </c>
      <c r="ET120">
        <v>0</v>
      </c>
      <c r="EU120">
        <v>852.056</v>
      </c>
      <c r="EV120">
        <v>-9.05000022481576</v>
      </c>
      <c r="EW120">
        <v>-9.457692494935529</v>
      </c>
      <c r="EX120">
        <v>-4.803999999999999</v>
      </c>
      <c r="EY120">
        <v>15</v>
      </c>
      <c r="EZ120">
        <v>0</v>
      </c>
      <c r="FA120" t="s">
        <v>419</v>
      </c>
      <c r="FB120">
        <v>1655239120</v>
      </c>
      <c r="FC120">
        <v>1655239135</v>
      </c>
      <c r="FD120">
        <v>0</v>
      </c>
      <c r="FE120">
        <v>-0.075</v>
      </c>
      <c r="FF120">
        <v>-0.027</v>
      </c>
      <c r="FG120">
        <v>1.986</v>
      </c>
      <c r="FH120">
        <v>0.139</v>
      </c>
      <c r="FI120">
        <v>420</v>
      </c>
      <c r="FJ120">
        <v>22</v>
      </c>
      <c r="FK120">
        <v>0.12</v>
      </c>
      <c r="FL120">
        <v>0.02</v>
      </c>
      <c r="FM120">
        <v>3.176097804878049</v>
      </c>
      <c r="FN120">
        <v>-0.4391908013937297</v>
      </c>
      <c r="FO120">
        <v>0.05948657505903841</v>
      </c>
      <c r="FP120">
        <v>1</v>
      </c>
      <c r="FQ120">
        <v>851.9470588235296</v>
      </c>
      <c r="FR120">
        <v>4.546982288105172</v>
      </c>
      <c r="FS120">
        <v>3.737035258858496</v>
      </c>
      <c r="FT120">
        <v>0</v>
      </c>
      <c r="FU120">
        <v>1.058230243902439</v>
      </c>
      <c r="FV120">
        <v>0.2067045993031386</v>
      </c>
      <c r="FW120">
        <v>0.02130991015166931</v>
      </c>
      <c r="FX120">
        <v>0</v>
      </c>
      <c r="FY120">
        <v>1</v>
      </c>
      <c r="FZ120">
        <v>3</v>
      </c>
      <c r="GA120" t="s">
        <v>450</v>
      </c>
      <c r="GB120">
        <v>2.98077</v>
      </c>
      <c r="GC120">
        <v>2.72821</v>
      </c>
      <c r="GD120">
        <v>0.0862569</v>
      </c>
      <c r="GE120">
        <v>0.08662300000000001</v>
      </c>
      <c r="GF120">
        <v>0.0885885</v>
      </c>
      <c r="GG120">
        <v>0.0854795</v>
      </c>
      <c r="GH120">
        <v>27449.3</v>
      </c>
      <c r="GI120">
        <v>27020.7</v>
      </c>
      <c r="GJ120">
        <v>30565.2</v>
      </c>
      <c r="GK120">
        <v>29824.3</v>
      </c>
      <c r="GL120">
        <v>38441.1</v>
      </c>
      <c r="GM120">
        <v>35916.9</v>
      </c>
      <c r="GN120">
        <v>46751.6</v>
      </c>
      <c r="GO120">
        <v>44357</v>
      </c>
      <c r="GP120">
        <v>1.88927</v>
      </c>
      <c r="GQ120">
        <v>1.85397</v>
      </c>
      <c r="GR120">
        <v>0.0389665</v>
      </c>
      <c r="GS120">
        <v>0</v>
      </c>
      <c r="GT120">
        <v>24.2579</v>
      </c>
      <c r="GU120">
        <v>999.9</v>
      </c>
      <c r="GV120">
        <v>47</v>
      </c>
      <c r="GW120">
        <v>31.7</v>
      </c>
      <c r="GX120">
        <v>24.4852</v>
      </c>
      <c r="GY120">
        <v>63.1211</v>
      </c>
      <c r="GZ120">
        <v>25.1883</v>
      </c>
      <c r="HA120">
        <v>1</v>
      </c>
      <c r="HB120">
        <v>-0.119261</v>
      </c>
      <c r="HC120">
        <v>-0.314611</v>
      </c>
      <c r="HD120">
        <v>20.2132</v>
      </c>
      <c r="HE120">
        <v>5.23915</v>
      </c>
      <c r="HF120">
        <v>11.968</v>
      </c>
      <c r="HG120">
        <v>4.9718</v>
      </c>
      <c r="HH120">
        <v>3.291</v>
      </c>
      <c r="HI120">
        <v>9023.799999999999</v>
      </c>
      <c r="HJ120">
        <v>9999</v>
      </c>
      <c r="HK120">
        <v>9999</v>
      </c>
      <c r="HL120">
        <v>292.6</v>
      </c>
      <c r="HM120">
        <v>4.9729</v>
      </c>
      <c r="HN120">
        <v>1.8773</v>
      </c>
      <c r="HO120">
        <v>1.87546</v>
      </c>
      <c r="HP120">
        <v>1.87824</v>
      </c>
      <c r="HQ120">
        <v>1.875</v>
      </c>
      <c r="HR120">
        <v>1.87854</v>
      </c>
      <c r="HS120">
        <v>1.87561</v>
      </c>
      <c r="HT120">
        <v>1.87676</v>
      </c>
      <c r="HU120">
        <v>0</v>
      </c>
      <c r="HV120">
        <v>0</v>
      </c>
      <c r="HW120">
        <v>0</v>
      </c>
      <c r="HX120">
        <v>0</v>
      </c>
      <c r="HY120" t="s">
        <v>421</v>
      </c>
      <c r="HZ120" t="s">
        <v>422</v>
      </c>
      <c r="IA120" t="s">
        <v>423</v>
      </c>
      <c r="IB120" t="s">
        <v>423</v>
      </c>
      <c r="IC120" t="s">
        <v>423</v>
      </c>
      <c r="ID120" t="s">
        <v>423</v>
      </c>
      <c r="IE120">
        <v>0</v>
      </c>
      <c r="IF120">
        <v>100</v>
      </c>
      <c r="IG120">
        <v>100</v>
      </c>
      <c r="IH120">
        <v>2.661</v>
      </c>
      <c r="II120">
        <v>0.1979</v>
      </c>
      <c r="IJ120">
        <v>1.541952822118649</v>
      </c>
      <c r="IK120">
        <v>0.003202726084708442</v>
      </c>
      <c r="IL120">
        <v>-1.448271390364826E-06</v>
      </c>
      <c r="IM120">
        <v>3.765748828769889E-10</v>
      </c>
      <c r="IN120">
        <v>-0.02072656761999695</v>
      </c>
      <c r="IO120">
        <v>0.006539777670035186</v>
      </c>
      <c r="IP120">
        <v>0.0002256768223539976</v>
      </c>
      <c r="IQ120">
        <v>4.51151419958819E-06</v>
      </c>
      <c r="IR120">
        <v>-0</v>
      </c>
      <c r="IS120">
        <v>2097</v>
      </c>
      <c r="IT120">
        <v>1</v>
      </c>
      <c r="IU120">
        <v>27</v>
      </c>
      <c r="IV120">
        <v>62100.1</v>
      </c>
      <c r="IW120">
        <v>62099.8</v>
      </c>
      <c r="IX120">
        <v>1.09619</v>
      </c>
      <c r="IY120">
        <v>2.55737</v>
      </c>
      <c r="IZ120">
        <v>1.39893</v>
      </c>
      <c r="JA120">
        <v>2.34375</v>
      </c>
      <c r="JB120">
        <v>1.44897</v>
      </c>
      <c r="JC120">
        <v>2.41211</v>
      </c>
      <c r="JD120">
        <v>36.908</v>
      </c>
      <c r="JE120">
        <v>24.0963</v>
      </c>
      <c r="JF120">
        <v>18</v>
      </c>
      <c r="JG120">
        <v>490.311</v>
      </c>
      <c r="JH120">
        <v>439.687</v>
      </c>
      <c r="JI120">
        <v>24.9999</v>
      </c>
      <c r="JJ120">
        <v>25.4938</v>
      </c>
      <c r="JK120">
        <v>30.0001</v>
      </c>
      <c r="JL120">
        <v>25.3363</v>
      </c>
      <c r="JM120">
        <v>25.4181</v>
      </c>
      <c r="JN120">
        <v>21.9829</v>
      </c>
      <c r="JO120">
        <v>34.0944</v>
      </c>
      <c r="JP120">
        <v>0</v>
      </c>
      <c r="JQ120">
        <v>25</v>
      </c>
      <c r="JR120">
        <v>420.242</v>
      </c>
      <c r="JS120">
        <v>17.1522</v>
      </c>
      <c r="JT120">
        <v>101.039</v>
      </c>
      <c r="JU120">
        <v>101.992</v>
      </c>
    </row>
    <row r="121" spans="1:281">
      <c r="A121">
        <v>105</v>
      </c>
      <c r="B121">
        <v>1658965130.1</v>
      </c>
      <c r="C121">
        <v>3013</v>
      </c>
      <c r="D121" t="s">
        <v>641</v>
      </c>
      <c r="E121" t="s">
        <v>642</v>
      </c>
      <c r="F121">
        <v>5</v>
      </c>
      <c r="G121" t="s">
        <v>415</v>
      </c>
      <c r="H121" t="s">
        <v>626</v>
      </c>
      <c r="I121">
        <v>1658965127.3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427.6065787292184</v>
      </c>
      <c r="AK121">
        <v>431.1895090909088</v>
      </c>
      <c r="AL121">
        <v>-0.02989972774590059</v>
      </c>
      <c r="AM121">
        <v>65.00244075075408</v>
      </c>
      <c r="AN121">
        <f>(AP121 - AO121 + DI121*1E3/(8.314*(DK121+273.15)) * AR121/DH121 * AQ121) * DH121/(100*CV121) * 1000/(1000 - AP121)</f>
        <v>0</v>
      </c>
      <c r="AO121">
        <v>17.19006684115702</v>
      </c>
      <c r="AP121">
        <v>18.27598363636363</v>
      </c>
      <c r="AQ121">
        <v>0.0001355513782951272</v>
      </c>
      <c r="AR121">
        <v>81.50958894743977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417</v>
      </c>
      <c r="AY121" t="s">
        <v>417</v>
      </c>
      <c r="AZ121">
        <v>0</v>
      </c>
      <c r="BA121">
        <v>0</v>
      </c>
      <c r="BB121">
        <f>1-AZ121/BA121</f>
        <v>0</v>
      </c>
      <c r="BC121">
        <v>0</v>
      </c>
      <c r="BD121" t="s">
        <v>417</v>
      </c>
      <c r="BE121" t="s">
        <v>417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417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6</v>
      </c>
      <c r="CW121">
        <v>0.5</v>
      </c>
      <c r="CX121" t="s">
        <v>418</v>
      </c>
      <c r="CY121">
        <v>2</v>
      </c>
      <c r="CZ121" t="b">
        <v>1</v>
      </c>
      <c r="DA121">
        <v>1658965127.3</v>
      </c>
      <c r="DB121">
        <v>423.3691</v>
      </c>
      <c r="DC121">
        <v>420.2563</v>
      </c>
      <c r="DD121">
        <v>18.27575</v>
      </c>
      <c r="DE121">
        <v>17.19025</v>
      </c>
      <c r="DF121">
        <v>420.7081</v>
      </c>
      <c r="DG121">
        <v>18.07785</v>
      </c>
      <c r="DH121">
        <v>500.0962000000001</v>
      </c>
      <c r="DI121">
        <v>90.1237</v>
      </c>
      <c r="DJ121">
        <v>0.10001059</v>
      </c>
      <c r="DK121">
        <v>25.61405</v>
      </c>
      <c r="DL121">
        <v>24.89474</v>
      </c>
      <c r="DM121">
        <v>999.9</v>
      </c>
      <c r="DN121">
        <v>0</v>
      </c>
      <c r="DO121">
        <v>0</v>
      </c>
      <c r="DP121">
        <v>9994.189000000002</v>
      </c>
      <c r="DQ121">
        <v>0</v>
      </c>
      <c r="DR121">
        <v>0.661968</v>
      </c>
      <c r="DS121">
        <v>3.112833</v>
      </c>
      <c r="DT121">
        <v>431.2505</v>
      </c>
      <c r="DU121">
        <v>427.6068</v>
      </c>
      <c r="DV121">
        <v>1.085507</v>
      </c>
      <c r="DW121">
        <v>420.2563</v>
      </c>
      <c r="DX121">
        <v>17.19025</v>
      </c>
      <c r="DY121">
        <v>1.647078</v>
      </c>
      <c r="DZ121">
        <v>1.549249</v>
      </c>
      <c r="EA121">
        <v>14.40646</v>
      </c>
      <c r="EB121">
        <v>13.46307</v>
      </c>
      <c r="EC121">
        <v>0.0100011</v>
      </c>
      <c r="ED121">
        <v>0</v>
      </c>
      <c r="EE121">
        <v>0</v>
      </c>
      <c r="EF121">
        <v>0</v>
      </c>
      <c r="EG121">
        <v>851.4950000000001</v>
      </c>
      <c r="EH121">
        <v>0.0100011</v>
      </c>
      <c r="EI121">
        <v>-3.755</v>
      </c>
      <c r="EJ121">
        <v>-0.4349999999999999</v>
      </c>
      <c r="EK121">
        <v>34.0686</v>
      </c>
      <c r="EL121">
        <v>37.9559</v>
      </c>
      <c r="EM121">
        <v>35.8496</v>
      </c>
      <c r="EN121">
        <v>37.25599999999999</v>
      </c>
      <c r="EO121">
        <v>36.2684</v>
      </c>
      <c r="EP121">
        <v>0</v>
      </c>
      <c r="EQ121">
        <v>0</v>
      </c>
      <c r="ER121">
        <v>0</v>
      </c>
      <c r="ES121">
        <v>1658965130.1</v>
      </c>
      <c r="ET121">
        <v>0</v>
      </c>
      <c r="EU121">
        <v>851.7279999999998</v>
      </c>
      <c r="EV121">
        <v>-5.553846263742864</v>
      </c>
      <c r="EW121">
        <v>-14.91538463346586</v>
      </c>
      <c r="EX121">
        <v>-4.816</v>
      </c>
      <c r="EY121">
        <v>15</v>
      </c>
      <c r="EZ121">
        <v>0</v>
      </c>
      <c r="FA121" t="s">
        <v>419</v>
      </c>
      <c r="FB121">
        <v>1655239120</v>
      </c>
      <c r="FC121">
        <v>1655239135</v>
      </c>
      <c r="FD121">
        <v>0</v>
      </c>
      <c r="FE121">
        <v>-0.075</v>
      </c>
      <c r="FF121">
        <v>-0.027</v>
      </c>
      <c r="FG121">
        <v>1.986</v>
      </c>
      <c r="FH121">
        <v>0.139</v>
      </c>
      <c r="FI121">
        <v>420</v>
      </c>
      <c r="FJ121">
        <v>22</v>
      </c>
      <c r="FK121">
        <v>0.12</v>
      </c>
      <c r="FL121">
        <v>0.02</v>
      </c>
      <c r="FM121">
        <v>3.1534075</v>
      </c>
      <c r="FN121">
        <v>-0.4058539587242113</v>
      </c>
      <c r="FO121">
        <v>0.05983904025592323</v>
      </c>
      <c r="FP121">
        <v>1</v>
      </c>
      <c r="FQ121">
        <v>851.8941176470589</v>
      </c>
      <c r="FR121">
        <v>-0.5821238848571799</v>
      </c>
      <c r="FS121">
        <v>3.762288976022491</v>
      </c>
      <c r="FT121">
        <v>1</v>
      </c>
      <c r="FU121">
        <v>1.072429</v>
      </c>
      <c r="FV121">
        <v>0.1247563227016863</v>
      </c>
      <c r="FW121">
        <v>0.0127772655134031</v>
      </c>
      <c r="FX121">
        <v>0</v>
      </c>
      <c r="FY121">
        <v>2</v>
      </c>
      <c r="FZ121">
        <v>3</v>
      </c>
      <c r="GA121" t="s">
        <v>420</v>
      </c>
      <c r="GB121">
        <v>2.98086</v>
      </c>
      <c r="GC121">
        <v>2.72847</v>
      </c>
      <c r="GD121">
        <v>0.086244</v>
      </c>
      <c r="GE121">
        <v>0.0866243</v>
      </c>
      <c r="GF121">
        <v>0.08859649999999999</v>
      </c>
      <c r="GG121">
        <v>0.0854795</v>
      </c>
      <c r="GH121">
        <v>27449.9</v>
      </c>
      <c r="GI121">
        <v>27020.6</v>
      </c>
      <c r="GJ121">
        <v>30565.5</v>
      </c>
      <c r="GK121">
        <v>29824.2</v>
      </c>
      <c r="GL121">
        <v>38441.1</v>
      </c>
      <c r="GM121">
        <v>35916.7</v>
      </c>
      <c r="GN121">
        <v>46752.1</v>
      </c>
      <c r="GO121">
        <v>44356.7</v>
      </c>
      <c r="GP121">
        <v>1.88913</v>
      </c>
      <c r="GQ121">
        <v>1.85408</v>
      </c>
      <c r="GR121">
        <v>0.0386387</v>
      </c>
      <c r="GS121">
        <v>0</v>
      </c>
      <c r="GT121">
        <v>24.2609</v>
      </c>
      <c r="GU121">
        <v>999.9</v>
      </c>
      <c r="GV121">
        <v>47</v>
      </c>
      <c r="GW121">
        <v>31.7</v>
      </c>
      <c r="GX121">
        <v>24.4849</v>
      </c>
      <c r="GY121">
        <v>63.3711</v>
      </c>
      <c r="GZ121">
        <v>24.7075</v>
      </c>
      <c r="HA121">
        <v>1</v>
      </c>
      <c r="HB121">
        <v>-0.119284</v>
      </c>
      <c r="HC121">
        <v>-0.314788</v>
      </c>
      <c r="HD121">
        <v>20.215</v>
      </c>
      <c r="HE121">
        <v>5.23885</v>
      </c>
      <c r="HF121">
        <v>11.968</v>
      </c>
      <c r="HG121">
        <v>4.9717</v>
      </c>
      <c r="HH121">
        <v>3.291</v>
      </c>
      <c r="HI121">
        <v>9024.1</v>
      </c>
      <c r="HJ121">
        <v>9999</v>
      </c>
      <c r="HK121">
        <v>9999</v>
      </c>
      <c r="HL121">
        <v>292.6</v>
      </c>
      <c r="HM121">
        <v>4.97291</v>
      </c>
      <c r="HN121">
        <v>1.87731</v>
      </c>
      <c r="HO121">
        <v>1.87546</v>
      </c>
      <c r="HP121">
        <v>1.87827</v>
      </c>
      <c r="HQ121">
        <v>1.875</v>
      </c>
      <c r="HR121">
        <v>1.87858</v>
      </c>
      <c r="HS121">
        <v>1.87562</v>
      </c>
      <c r="HT121">
        <v>1.87678</v>
      </c>
      <c r="HU121">
        <v>0</v>
      </c>
      <c r="HV121">
        <v>0</v>
      </c>
      <c r="HW121">
        <v>0</v>
      </c>
      <c r="HX121">
        <v>0</v>
      </c>
      <c r="HY121" t="s">
        <v>421</v>
      </c>
      <c r="HZ121" t="s">
        <v>422</v>
      </c>
      <c r="IA121" t="s">
        <v>423</v>
      </c>
      <c r="IB121" t="s">
        <v>423</v>
      </c>
      <c r="IC121" t="s">
        <v>423</v>
      </c>
      <c r="ID121" t="s">
        <v>423</v>
      </c>
      <c r="IE121">
        <v>0</v>
      </c>
      <c r="IF121">
        <v>100</v>
      </c>
      <c r="IG121">
        <v>100</v>
      </c>
      <c r="IH121">
        <v>2.661</v>
      </c>
      <c r="II121">
        <v>0.1979</v>
      </c>
      <c r="IJ121">
        <v>1.541952822118649</v>
      </c>
      <c r="IK121">
        <v>0.003202726084708442</v>
      </c>
      <c r="IL121">
        <v>-1.448271390364826E-06</v>
      </c>
      <c r="IM121">
        <v>3.765748828769889E-10</v>
      </c>
      <c r="IN121">
        <v>-0.02072656761999695</v>
      </c>
      <c r="IO121">
        <v>0.006539777670035186</v>
      </c>
      <c r="IP121">
        <v>0.0002256768223539976</v>
      </c>
      <c r="IQ121">
        <v>4.51151419958819E-06</v>
      </c>
      <c r="IR121">
        <v>-0</v>
      </c>
      <c r="IS121">
        <v>2097</v>
      </c>
      <c r="IT121">
        <v>1</v>
      </c>
      <c r="IU121">
        <v>27</v>
      </c>
      <c r="IV121">
        <v>62100.2</v>
      </c>
      <c r="IW121">
        <v>62099.9</v>
      </c>
      <c r="IX121">
        <v>1.09619</v>
      </c>
      <c r="IY121">
        <v>2.54517</v>
      </c>
      <c r="IZ121">
        <v>1.39893</v>
      </c>
      <c r="JA121">
        <v>2.34375</v>
      </c>
      <c r="JB121">
        <v>1.44897</v>
      </c>
      <c r="JC121">
        <v>2.48291</v>
      </c>
      <c r="JD121">
        <v>36.908</v>
      </c>
      <c r="JE121">
        <v>24.105</v>
      </c>
      <c r="JF121">
        <v>18</v>
      </c>
      <c r="JG121">
        <v>490.229</v>
      </c>
      <c r="JH121">
        <v>439.748</v>
      </c>
      <c r="JI121">
        <v>24.9999</v>
      </c>
      <c r="JJ121">
        <v>25.4924</v>
      </c>
      <c r="JK121">
        <v>30.0001</v>
      </c>
      <c r="JL121">
        <v>25.3363</v>
      </c>
      <c r="JM121">
        <v>25.4181</v>
      </c>
      <c r="JN121">
        <v>21.9835</v>
      </c>
      <c r="JO121">
        <v>34.0944</v>
      </c>
      <c r="JP121">
        <v>0</v>
      </c>
      <c r="JQ121">
        <v>25</v>
      </c>
      <c r="JR121">
        <v>420.242</v>
      </c>
      <c r="JS121">
        <v>17.1522</v>
      </c>
      <c r="JT121">
        <v>101.04</v>
      </c>
      <c r="JU121">
        <v>101.991</v>
      </c>
    </row>
    <row r="122" spans="1:281">
      <c r="A122">
        <v>106</v>
      </c>
      <c r="B122">
        <v>1658965135.1</v>
      </c>
      <c r="C122">
        <v>3018</v>
      </c>
      <c r="D122" t="s">
        <v>643</v>
      </c>
      <c r="E122" t="s">
        <v>644</v>
      </c>
      <c r="F122">
        <v>5</v>
      </c>
      <c r="G122" t="s">
        <v>415</v>
      </c>
      <c r="H122" t="s">
        <v>626</v>
      </c>
      <c r="I122">
        <v>1658965132.6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427.6042032317388</v>
      </c>
      <c r="AK122">
        <v>431.1971090909089</v>
      </c>
      <c r="AL122">
        <v>-0.001868859411564126</v>
      </c>
      <c r="AM122">
        <v>65.00244075075408</v>
      </c>
      <c r="AN122">
        <f>(AP122 - AO122 + DI122*1E3/(8.314*(DK122+273.15)) * AR122/DH122 * AQ122) * DH122/(100*CV122) * 1000/(1000 - AP122)</f>
        <v>0</v>
      </c>
      <c r="AO122">
        <v>17.19095115501847</v>
      </c>
      <c r="AP122">
        <v>18.27904484848484</v>
      </c>
      <c r="AQ122">
        <v>0.0001017156327450885</v>
      </c>
      <c r="AR122">
        <v>81.50958894743977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417</v>
      </c>
      <c r="AY122" t="s">
        <v>417</v>
      </c>
      <c r="AZ122">
        <v>0</v>
      </c>
      <c r="BA122">
        <v>0</v>
      </c>
      <c r="BB122">
        <f>1-AZ122/BA122</f>
        <v>0</v>
      </c>
      <c r="BC122">
        <v>0</v>
      </c>
      <c r="BD122" t="s">
        <v>417</v>
      </c>
      <c r="BE122" t="s">
        <v>417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417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6</v>
      </c>
      <c r="CW122">
        <v>0.5</v>
      </c>
      <c r="CX122" t="s">
        <v>418</v>
      </c>
      <c r="CY122">
        <v>2</v>
      </c>
      <c r="CZ122" t="b">
        <v>1</v>
      </c>
      <c r="DA122">
        <v>1658965132.6</v>
      </c>
      <c r="DB122">
        <v>423.3294444444444</v>
      </c>
      <c r="DC122">
        <v>420.2526666666667</v>
      </c>
      <c r="DD122">
        <v>18.27855555555556</v>
      </c>
      <c r="DE122">
        <v>17.1904</v>
      </c>
      <c r="DF122">
        <v>420.6684444444444</v>
      </c>
      <c r="DG122">
        <v>18.08058888888889</v>
      </c>
      <c r="DH122">
        <v>500.1073333333334</v>
      </c>
      <c r="DI122">
        <v>90.12026666666667</v>
      </c>
      <c r="DJ122">
        <v>0.09994664444444444</v>
      </c>
      <c r="DK122">
        <v>25.61066666666667</v>
      </c>
      <c r="DL122">
        <v>24.89922222222222</v>
      </c>
      <c r="DM122">
        <v>999.9000000000001</v>
      </c>
      <c r="DN122">
        <v>0</v>
      </c>
      <c r="DO122">
        <v>0</v>
      </c>
      <c r="DP122">
        <v>10016.39111111111</v>
      </c>
      <c r="DQ122">
        <v>0</v>
      </c>
      <c r="DR122">
        <v>0.661968</v>
      </c>
      <c r="DS122">
        <v>3.076916666666667</v>
      </c>
      <c r="DT122">
        <v>431.2112222222222</v>
      </c>
      <c r="DU122">
        <v>427.6031111111112</v>
      </c>
      <c r="DV122">
        <v>1.088148888888889</v>
      </c>
      <c r="DW122">
        <v>420.2526666666667</v>
      </c>
      <c r="DX122">
        <v>17.1904</v>
      </c>
      <c r="DY122">
        <v>1.647267777777778</v>
      </c>
      <c r="DZ122">
        <v>1.549204444444444</v>
      </c>
      <c r="EA122">
        <v>14.40822222222222</v>
      </c>
      <c r="EB122">
        <v>13.46262222222222</v>
      </c>
      <c r="EC122">
        <v>0.0100011</v>
      </c>
      <c r="ED122">
        <v>0</v>
      </c>
      <c r="EE122">
        <v>0</v>
      </c>
      <c r="EF122">
        <v>0</v>
      </c>
      <c r="EG122">
        <v>851.8222222222223</v>
      </c>
      <c r="EH122">
        <v>0.0100011</v>
      </c>
      <c r="EI122">
        <v>-8.805555555555554</v>
      </c>
      <c r="EJ122">
        <v>-1.494444444444444</v>
      </c>
      <c r="EK122">
        <v>33.72211111111111</v>
      </c>
      <c r="EL122">
        <v>38.02066666666667</v>
      </c>
      <c r="EM122">
        <v>35.93733333333333</v>
      </c>
      <c r="EN122">
        <v>37.36766666666666</v>
      </c>
      <c r="EO122">
        <v>36.32622222222223</v>
      </c>
      <c r="EP122">
        <v>0</v>
      </c>
      <c r="EQ122">
        <v>0</v>
      </c>
      <c r="ER122">
        <v>0</v>
      </c>
      <c r="ES122">
        <v>1658965134.9</v>
      </c>
      <c r="ET122">
        <v>0</v>
      </c>
      <c r="EU122">
        <v>851.3639999999999</v>
      </c>
      <c r="EV122">
        <v>-3.876922900622834</v>
      </c>
      <c r="EW122">
        <v>-19.54999999373387</v>
      </c>
      <c r="EX122">
        <v>-6.321999999999999</v>
      </c>
      <c r="EY122">
        <v>15</v>
      </c>
      <c r="EZ122">
        <v>0</v>
      </c>
      <c r="FA122" t="s">
        <v>419</v>
      </c>
      <c r="FB122">
        <v>1655239120</v>
      </c>
      <c r="FC122">
        <v>1655239135</v>
      </c>
      <c r="FD122">
        <v>0</v>
      </c>
      <c r="FE122">
        <v>-0.075</v>
      </c>
      <c r="FF122">
        <v>-0.027</v>
      </c>
      <c r="FG122">
        <v>1.986</v>
      </c>
      <c r="FH122">
        <v>0.139</v>
      </c>
      <c r="FI122">
        <v>420</v>
      </c>
      <c r="FJ122">
        <v>22</v>
      </c>
      <c r="FK122">
        <v>0.12</v>
      </c>
      <c r="FL122">
        <v>0.02</v>
      </c>
      <c r="FM122">
        <v>3.12241675</v>
      </c>
      <c r="FN122">
        <v>-0.4342481425891213</v>
      </c>
      <c r="FO122">
        <v>0.06054939551256893</v>
      </c>
      <c r="FP122">
        <v>1</v>
      </c>
      <c r="FQ122">
        <v>851.7691176470589</v>
      </c>
      <c r="FR122">
        <v>-13.93200918870399</v>
      </c>
      <c r="FS122">
        <v>4.15785957919177</v>
      </c>
      <c r="FT122">
        <v>0</v>
      </c>
      <c r="FU122">
        <v>1.08101425</v>
      </c>
      <c r="FV122">
        <v>0.06257212007504717</v>
      </c>
      <c r="FW122">
        <v>0.006227986788481498</v>
      </c>
      <c r="FX122">
        <v>1</v>
      </c>
      <c r="FY122">
        <v>2</v>
      </c>
      <c r="FZ122">
        <v>3</v>
      </c>
      <c r="GA122" t="s">
        <v>420</v>
      </c>
      <c r="GB122">
        <v>2.98081</v>
      </c>
      <c r="GC122">
        <v>2.7285</v>
      </c>
      <c r="GD122">
        <v>0.086243</v>
      </c>
      <c r="GE122">
        <v>0.0866188</v>
      </c>
      <c r="GF122">
        <v>0.088602</v>
      </c>
      <c r="GG122">
        <v>0.0854732</v>
      </c>
      <c r="GH122">
        <v>27450.4</v>
      </c>
      <c r="GI122">
        <v>27020.4</v>
      </c>
      <c r="GJ122">
        <v>30566</v>
      </c>
      <c r="GK122">
        <v>29823.9</v>
      </c>
      <c r="GL122">
        <v>38441.5</v>
      </c>
      <c r="GM122">
        <v>35916.5</v>
      </c>
      <c r="GN122">
        <v>46752.8</v>
      </c>
      <c r="GO122">
        <v>44356.1</v>
      </c>
      <c r="GP122">
        <v>1.88925</v>
      </c>
      <c r="GQ122">
        <v>1.85392</v>
      </c>
      <c r="GR122">
        <v>0.0387058</v>
      </c>
      <c r="GS122">
        <v>0</v>
      </c>
      <c r="GT122">
        <v>24.2635</v>
      </c>
      <c r="GU122">
        <v>999.9</v>
      </c>
      <c r="GV122">
        <v>47</v>
      </c>
      <c r="GW122">
        <v>31.7</v>
      </c>
      <c r="GX122">
        <v>24.4839</v>
      </c>
      <c r="GY122">
        <v>63.0511</v>
      </c>
      <c r="GZ122">
        <v>24.7837</v>
      </c>
      <c r="HA122">
        <v>1</v>
      </c>
      <c r="HB122">
        <v>-0.119322</v>
      </c>
      <c r="HC122">
        <v>-0.316155</v>
      </c>
      <c r="HD122">
        <v>20.2151</v>
      </c>
      <c r="HE122">
        <v>5.2393</v>
      </c>
      <c r="HF122">
        <v>11.968</v>
      </c>
      <c r="HG122">
        <v>4.9718</v>
      </c>
      <c r="HH122">
        <v>3.291</v>
      </c>
      <c r="HI122">
        <v>9024.1</v>
      </c>
      <c r="HJ122">
        <v>9999</v>
      </c>
      <c r="HK122">
        <v>9999</v>
      </c>
      <c r="HL122">
        <v>292.6</v>
      </c>
      <c r="HM122">
        <v>4.97292</v>
      </c>
      <c r="HN122">
        <v>1.87734</v>
      </c>
      <c r="HO122">
        <v>1.87546</v>
      </c>
      <c r="HP122">
        <v>1.87828</v>
      </c>
      <c r="HQ122">
        <v>1.875</v>
      </c>
      <c r="HR122">
        <v>1.87863</v>
      </c>
      <c r="HS122">
        <v>1.87564</v>
      </c>
      <c r="HT122">
        <v>1.87683</v>
      </c>
      <c r="HU122">
        <v>0</v>
      </c>
      <c r="HV122">
        <v>0</v>
      </c>
      <c r="HW122">
        <v>0</v>
      </c>
      <c r="HX122">
        <v>0</v>
      </c>
      <c r="HY122" t="s">
        <v>421</v>
      </c>
      <c r="HZ122" t="s">
        <v>422</v>
      </c>
      <c r="IA122" t="s">
        <v>423</v>
      </c>
      <c r="IB122" t="s">
        <v>423</v>
      </c>
      <c r="IC122" t="s">
        <v>423</v>
      </c>
      <c r="ID122" t="s">
        <v>423</v>
      </c>
      <c r="IE122">
        <v>0</v>
      </c>
      <c r="IF122">
        <v>100</v>
      </c>
      <c r="IG122">
        <v>100</v>
      </c>
      <c r="IH122">
        <v>2.661</v>
      </c>
      <c r="II122">
        <v>0.1979</v>
      </c>
      <c r="IJ122">
        <v>1.541952822118649</v>
      </c>
      <c r="IK122">
        <v>0.003202726084708442</v>
      </c>
      <c r="IL122">
        <v>-1.448271390364826E-06</v>
      </c>
      <c r="IM122">
        <v>3.765748828769889E-10</v>
      </c>
      <c r="IN122">
        <v>-0.02072656761999695</v>
      </c>
      <c r="IO122">
        <v>0.006539777670035186</v>
      </c>
      <c r="IP122">
        <v>0.0002256768223539976</v>
      </c>
      <c r="IQ122">
        <v>4.51151419958819E-06</v>
      </c>
      <c r="IR122">
        <v>-0</v>
      </c>
      <c r="IS122">
        <v>2097</v>
      </c>
      <c r="IT122">
        <v>1</v>
      </c>
      <c r="IU122">
        <v>27</v>
      </c>
      <c r="IV122">
        <v>62100.3</v>
      </c>
      <c r="IW122">
        <v>62100</v>
      </c>
      <c r="IX122">
        <v>1.09619</v>
      </c>
      <c r="IY122">
        <v>2.5415</v>
      </c>
      <c r="IZ122">
        <v>1.39893</v>
      </c>
      <c r="JA122">
        <v>2.34375</v>
      </c>
      <c r="JB122">
        <v>1.44897</v>
      </c>
      <c r="JC122">
        <v>2.43164</v>
      </c>
      <c r="JD122">
        <v>36.908</v>
      </c>
      <c r="JE122">
        <v>24.105</v>
      </c>
      <c r="JF122">
        <v>18</v>
      </c>
      <c r="JG122">
        <v>490.296</v>
      </c>
      <c r="JH122">
        <v>439.656</v>
      </c>
      <c r="JI122">
        <v>24.9998</v>
      </c>
      <c r="JJ122">
        <v>25.4924</v>
      </c>
      <c r="JK122">
        <v>30.0001</v>
      </c>
      <c r="JL122">
        <v>25.3361</v>
      </c>
      <c r="JM122">
        <v>25.4181</v>
      </c>
      <c r="JN122">
        <v>21.9825</v>
      </c>
      <c r="JO122">
        <v>34.0944</v>
      </c>
      <c r="JP122">
        <v>0</v>
      </c>
      <c r="JQ122">
        <v>25</v>
      </c>
      <c r="JR122">
        <v>420.242</v>
      </c>
      <c r="JS122">
        <v>17.1522</v>
      </c>
      <c r="JT122">
        <v>101.042</v>
      </c>
      <c r="JU122">
        <v>101.99</v>
      </c>
    </row>
    <row r="123" spans="1:281">
      <c r="A123">
        <v>107</v>
      </c>
      <c r="B123">
        <v>1658965140.1</v>
      </c>
      <c r="C123">
        <v>3023</v>
      </c>
      <c r="D123" t="s">
        <v>645</v>
      </c>
      <c r="E123" t="s">
        <v>646</v>
      </c>
      <c r="F123">
        <v>5</v>
      </c>
      <c r="G123" t="s">
        <v>415</v>
      </c>
      <c r="H123" t="s">
        <v>626</v>
      </c>
      <c r="I123">
        <v>1658965137.3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427.6075853822096</v>
      </c>
      <c r="AK123">
        <v>431.1963696969698</v>
      </c>
      <c r="AL123">
        <v>-0.001048170280227137</v>
      </c>
      <c r="AM123">
        <v>65.00244075075408</v>
      </c>
      <c r="AN123">
        <f>(AP123 - AO123 + DI123*1E3/(8.314*(DK123+273.15)) * AR123/DH123 * AQ123) * DH123/(100*CV123) * 1000/(1000 - AP123)</f>
        <v>0</v>
      </c>
      <c r="AO123">
        <v>17.18953618590921</v>
      </c>
      <c r="AP123">
        <v>18.27964303030302</v>
      </c>
      <c r="AQ123">
        <v>5.657112707187297E-05</v>
      </c>
      <c r="AR123">
        <v>81.50958894743977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417</v>
      </c>
      <c r="AY123" t="s">
        <v>417</v>
      </c>
      <c r="AZ123">
        <v>0</v>
      </c>
      <c r="BA123">
        <v>0</v>
      </c>
      <c r="BB123">
        <f>1-AZ123/BA123</f>
        <v>0</v>
      </c>
      <c r="BC123">
        <v>0</v>
      </c>
      <c r="BD123" t="s">
        <v>417</v>
      </c>
      <c r="BE123" t="s">
        <v>417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417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6</v>
      </c>
      <c r="CW123">
        <v>0.5</v>
      </c>
      <c r="CX123" t="s">
        <v>418</v>
      </c>
      <c r="CY123">
        <v>2</v>
      </c>
      <c r="CZ123" t="b">
        <v>1</v>
      </c>
      <c r="DA123">
        <v>1658965137.3</v>
      </c>
      <c r="DB123">
        <v>423.3257</v>
      </c>
      <c r="DC123">
        <v>420.2501</v>
      </c>
      <c r="DD123">
        <v>18.27939</v>
      </c>
      <c r="DE123">
        <v>17.18951</v>
      </c>
      <c r="DF123">
        <v>420.6648</v>
      </c>
      <c r="DG123">
        <v>18.08144</v>
      </c>
      <c r="DH123">
        <v>500.0577999999999</v>
      </c>
      <c r="DI123">
        <v>90.12101000000001</v>
      </c>
      <c r="DJ123">
        <v>0.10002444</v>
      </c>
      <c r="DK123">
        <v>25.60598</v>
      </c>
      <c r="DL123">
        <v>24.90142</v>
      </c>
      <c r="DM123">
        <v>999.9</v>
      </c>
      <c r="DN123">
        <v>0</v>
      </c>
      <c r="DO123">
        <v>0</v>
      </c>
      <c r="DP123">
        <v>10005.12</v>
      </c>
      <c r="DQ123">
        <v>0</v>
      </c>
      <c r="DR123">
        <v>0.6632093</v>
      </c>
      <c r="DS123">
        <v>3.075607</v>
      </c>
      <c r="DT123">
        <v>431.2079</v>
      </c>
      <c r="DU123">
        <v>427.6002</v>
      </c>
      <c r="DV123">
        <v>1.089898</v>
      </c>
      <c r="DW123">
        <v>420.2501</v>
      </c>
      <c r="DX123">
        <v>17.18951</v>
      </c>
      <c r="DY123">
        <v>1.647359</v>
      </c>
      <c r="DZ123">
        <v>1.549137</v>
      </c>
      <c r="EA123">
        <v>14.40908</v>
      </c>
      <c r="EB123">
        <v>13.46195</v>
      </c>
      <c r="EC123">
        <v>0.0100011</v>
      </c>
      <c r="ED123">
        <v>0</v>
      </c>
      <c r="EE123">
        <v>0</v>
      </c>
      <c r="EF123">
        <v>0</v>
      </c>
      <c r="EG123">
        <v>850.765</v>
      </c>
      <c r="EH123">
        <v>0.0100011</v>
      </c>
      <c r="EI123">
        <v>-7.375</v>
      </c>
      <c r="EJ123">
        <v>-1.295</v>
      </c>
      <c r="EK123">
        <v>33.7933</v>
      </c>
      <c r="EL123">
        <v>38.1247</v>
      </c>
      <c r="EM123">
        <v>36.0372</v>
      </c>
      <c r="EN123">
        <v>37.54969999999999</v>
      </c>
      <c r="EO123">
        <v>36.3997</v>
      </c>
      <c r="EP123">
        <v>0</v>
      </c>
      <c r="EQ123">
        <v>0</v>
      </c>
      <c r="ER123">
        <v>0</v>
      </c>
      <c r="ES123">
        <v>1658965140.3</v>
      </c>
      <c r="ET123">
        <v>0</v>
      </c>
      <c r="EU123">
        <v>850.9442307692309</v>
      </c>
      <c r="EV123">
        <v>4.514530070608792</v>
      </c>
      <c r="EW123">
        <v>-22.38632474739009</v>
      </c>
      <c r="EX123">
        <v>-6.938461538461539</v>
      </c>
      <c r="EY123">
        <v>15</v>
      </c>
      <c r="EZ123">
        <v>0</v>
      </c>
      <c r="FA123" t="s">
        <v>419</v>
      </c>
      <c r="FB123">
        <v>1655239120</v>
      </c>
      <c r="FC123">
        <v>1655239135</v>
      </c>
      <c r="FD123">
        <v>0</v>
      </c>
      <c r="FE123">
        <v>-0.075</v>
      </c>
      <c r="FF123">
        <v>-0.027</v>
      </c>
      <c r="FG123">
        <v>1.986</v>
      </c>
      <c r="FH123">
        <v>0.139</v>
      </c>
      <c r="FI123">
        <v>420</v>
      </c>
      <c r="FJ123">
        <v>22</v>
      </c>
      <c r="FK123">
        <v>0.12</v>
      </c>
      <c r="FL123">
        <v>0.02</v>
      </c>
      <c r="FM123">
        <v>3.090516341463414</v>
      </c>
      <c r="FN123">
        <v>-0.118115540069691</v>
      </c>
      <c r="FO123">
        <v>0.03507842501095593</v>
      </c>
      <c r="FP123">
        <v>1</v>
      </c>
      <c r="FQ123">
        <v>851.1911764705883</v>
      </c>
      <c r="FR123">
        <v>-2.420168040242307</v>
      </c>
      <c r="FS123">
        <v>4.539053908098336</v>
      </c>
      <c r="FT123">
        <v>0</v>
      </c>
      <c r="FU123">
        <v>1.085481707317073</v>
      </c>
      <c r="FV123">
        <v>0.04054097560975813</v>
      </c>
      <c r="FW123">
        <v>0.004207104271748088</v>
      </c>
      <c r="FX123">
        <v>1</v>
      </c>
      <c r="FY123">
        <v>2</v>
      </c>
      <c r="FZ123">
        <v>3</v>
      </c>
      <c r="GA123" t="s">
        <v>420</v>
      </c>
      <c r="GB123">
        <v>2.9806</v>
      </c>
      <c r="GC123">
        <v>2.72802</v>
      </c>
      <c r="GD123">
        <v>0.0862435</v>
      </c>
      <c r="GE123">
        <v>0.08662789999999999</v>
      </c>
      <c r="GF123">
        <v>0.0886055</v>
      </c>
      <c r="GG123">
        <v>0.08547399999999999</v>
      </c>
      <c r="GH123">
        <v>27450.4</v>
      </c>
      <c r="GI123">
        <v>27020.5</v>
      </c>
      <c r="GJ123">
        <v>30566</v>
      </c>
      <c r="GK123">
        <v>29824.2</v>
      </c>
      <c r="GL123">
        <v>38441.2</v>
      </c>
      <c r="GM123">
        <v>35916.8</v>
      </c>
      <c r="GN123">
        <v>46752.6</v>
      </c>
      <c r="GO123">
        <v>44356.5</v>
      </c>
      <c r="GP123">
        <v>1.88918</v>
      </c>
      <c r="GQ123">
        <v>1.85405</v>
      </c>
      <c r="GR123">
        <v>0.0388548</v>
      </c>
      <c r="GS123">
        <v>0</v>
      </c>
      <c r="GT123">
        <v>24.266</v>
      </c>
      <c r="GU123">
        <v>999.9</v>
      </c>
      <c r="GV123">
        <v>47</v>
      </c>
      <c r="GW123">
        <v>31.7</v>
      </c>
      <c r="GX123">
        <v>24.4828</v>
      </c>
      <c r="GY123">
        <v>63.2111</v>
      </c>
      <c r="GZ123">
        <v>25.2724</v>
      </c>
      <c r="HA123">
        <v>1</v>
      </c>
      <c r="HB123">
        <v>-0.119398</v>
      </c>
      <c r="HC123">
        <v>-0.315686</v>
      </c>
      <c r="HD123">
        <v>20.2145</v>
      </c>
      <c r="HE123">
        <v>5.23511</v>
      </c>
      <c r="HF123">
        <v>11.968</v>
      </c>
      <c r="HG123">
        <v>4.97105</v>
      </c>
      <c r="HH123">
        <v>3.29033</v>
      </c>
      <c r="HI123">
        <v>9024.299999999999</v>
      </c>
      <c r="HJ123">
        <v>9999</v>
      </c>
      <c r="HK123">
        <v>9999</v>
      </c>
      <c r="HL123">
        <v>292.6</v>
      </c>
      <c r="HM123">
        <v>4.97291</v>
      </c>
      <c r="HN123">
        <v>1.87731</v>
      </c>
      <c r="HO123">
        <v>1.87546</v>
      </c>
      <c r="HP123">
        <v>1.87824</v>
      </c>
      <c r="HQ123">
        <v>1.875</v>
      </c>
      <c r="HR123">
        <v>1.87861</v>
      </c>
      <c r="HS123">
        <v>1.87561</v>
      </c>
      <c r="HT123">
        <v>1.8768</v>
      </c>
      <c r="HU123">
        <v>0</v>
      </c>
      <c r="HV123">
        <v>0</v>
      </c>
      <c r="HW123">
        <v>0</v>
      </c>
      <c r="HX123">
        <v>0</v>
      </c>
      <c r="HY123" t="s">
        <v>421</v>
      </c>
      <c r="HZ123" t="s">
        <v>422</v>
      </c>
      <c r="IA123" t="s">
        <v>423</v>
      </c>
      <c r="IB123" t="s">
        <v>423</v>
      </c>
      <c r="IC123" t="s">
        <v>423</v>
      </c>
      <c r="ID123" t="s">
        <v>423</v>
      </c>
      <c r="IE123">
        <v>0</v>
      </c>
      <c r="IF123">
        <v>100</v>
      </c>
      <c r="IG123">
        <v>100</v>
      </c>
      <c r="IH123">
        <v>2.661</v>
      </c>
      <c r="II123">
        <v>0.198</v>
      </c>
      <c r="IJ123">
        <v>1.541952822118649</v>
      </c>
      <c r="IK123">
        <v>0.003202726084708442</v>
      </c>
      <c r="IL123">
        <v>-1.448271390364826E-06</v>
      </c>
      <c r="IM123">
        <v>3.765748828769889E-10</v>
      </c>
      <c r="IN123">
        <v>-0.02072656761999695</v>
      </c>
      <c r="IO123">
        <v>0.006539777670035186</v>
      </c>
      <c r="IP123">
        <v>0.0002256768223539976</v>
      </c>
      <c r="IQ123">
        <v>4.51151419958819E-06</v>
      </c>
      <c r="IR123">
        <v>-0</v>
      </c>
      <c r="IS123">
        <v>2097</v>
      </c>
      <c r="IT123">
        <v>1</v>
      </c>
      <c r="IU123">
        <v>27</v>
      </c>
      <c r="IV123">
        <v>62100.3</v>
      </c>
      <c r="IW123">
        <v>62100.1</v>
      </c>
      <c r="IX123">
        <v>1.09619</v>
      </c>
      <c r="IY123">
        <v>2.55737</v>
      </c>
      <c r="IZ123">
        <v>1.39893</v>
      </c>
      <c r="JA123">
        <v>2.34253</v>
      </c>
      <c r="JB123">
        <v>1.44897</v>
      </c>
      <c r="JC123">
        <v>2.34375</v>
      </c>
      <c r="JD123">
        <v>36.8842</v>
      </c>
      <c r="JE123">
        <v>24.105</v>
      </c>
      <c r="JF123">
        <v>18</v>
      </c>
      <c r="JG123">
        <v>490.241</v>
      </c>
      <c r="JH123">
        <v>439.716</v>
      </c>
      <c r="JI123">
        <v>24.9999</v>
      </c>
      <c r="JJ123">
        <v>25.4911</v>
      </c>
      <c r="JK123">
        <v>30</v>
      </c>
      <c r="JL123">
        <v>25.3341</v>
      </c>
      <c r="JM123">
        <v>25.416</v>
      </c>
      <c r="JN123">
        <v>21.9824</v>
      </c>
      <c r="JO123">
        <v>34.0944</v>
      </c>
      <c r="JP123">
        <v>0</v>
      </c>
      <c r="JQ123">
        <v>25</v>
      </c>
      <c r="JR123">
        <v>420.242</v>
      </c>
      <c r="JS123">
        <v>17.2405</v>
      </c>
      <c r="JT123">
        <v>101.041</v>
      </c>
      <c r="JU123">
        <v>101.991</v>
      </c>
    </row>
    <row r="124" spans="1:281">
      <c r="A124">
        <v>108</v>
      </c>
      <c r="B124">
        <v>1658965145.1</v>
      </c>
      <c r="C124">
        <v>3028</v>
      </c>
      <c r="D124" t="s">
        <v>647</v>
      </c>
      <c r="E124" t="s">
        <v>648</v>
      </c>
      <c r="F124">
        <v>5</v>
      </c>
      <c r="G124" t="s">
        <v>415</v>
      </c>
      <c r="H124" t="s">
        <v>626</v>
      </c>
      <c r="I124">
        <v>1658965142.6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427.5463578487755</v>
      </c>
      <c r="AK124">
        <v>431.2185454545454</v>
      </c>
      <c r="AL124">
        <v>-0.0003350366910968622</v>
      </c>
      <c r="AM124">
        <v>65.00244075075408</v>
      </c>
      <c r="AN124">
        <f>(AP124 - AO124 + DI124*1E3/(8.314*(DK124+273.15)) * AR124/DH124 * AQ124) * DH124/(100*CV124) * 1000/(1000 - AP124)</f>
        <v>0</v>
      </c>
      <c r="AO124">
        <v>17.19089853965963</v>
      </c>
      <c r="AP124">
        <v>18.27870060606061</v>
      </c>
      <c r="AQ124">
        <v>-4.330879782020894E-05</v>
      </c>
      <c r="AR124">
        <v>81.50958894743977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417</v>
      </c>
      <c r="AY124" t="s">
        <v>417</v>
      </c>
      <c r="AZ124">
        <v>0</v>
      </c>
      <c r="BA124">
        <v>0</v>
      </c>
      <c r="BB124">
        <f>1-AZ124/BA124</f>
        <v>0</v>
      </c>
      <c r="BC124">
        <v>0</v>
      </c>
      <c r="BD124" t="s">
        <v>417</v>
      </c>
      <c r="BE124" t="s">
        <v>417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417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6</v>
      </c>
      <c r="CW124">
        <v>0.5</v>
      </c>
      <c r="CX124" t="s">
        <v>418</v>
      </c>
      <c r="CY124">
        <v>2</v>
      </c>
      <c r="CZ124" t="b">
        <v>1</v>
      </c>
      <c r="DA124">
        <v>1658965142.6</v>
      </c>
      <c r="DB124">
        <v>423.3437777777778</v>
      </c>
      <c r="DC124">
        <v>420.2152222222222</v>
      </c>
      <c r="DD124">
        <v>18.27842222222223</v>
      </c>
      <c r="DE124">
        <v>17.19076666666666</v>
      </c>
      <c r="DF124">
        <v>420.6827777777778</v>
      </c>
      <c r="DG124">
        <v>18.08046666666667</v>
      </c>
      <c r="DH124">
        <v>500.0593333333333</v>
      </c>
      <c r="DI124">
        <v>90.12151111111112</v>
      </c>
      <c r="DJ124">
        <v>0.1001270444444444</v>
      </c>
      <c r="DK124">
        <v>25.60342222222222</v>
      </c>
      <c r="DL124">
        <v>24.90106666666667</v>
      </c>
      <c r="DM124">
        <v>999.9000000000001</v>
      </c>
      <c r="DN124">
        <v>0</v>
      </c>
      <c r="DO124">
        <v>0</v>
      </c>
      <c r="DP124">
        <v>9983.052222222223</v>
      </c>
      <c r="DQ124">
        <v>0</v>
      </c>
      <c r="DR124">
        <v>0.6713153333333334</v>
      </c>
      <c r="DS124">
        <v>3.128692222222222</v>
      </c>
      <c r="DT124">
        <v>431.226</v>
      </c>
      <c r="DU124">
        <v>427.5655555555556</v>
      </c>
      <c r="DV124">
        <v>1.087665555555556</v>
      </c>
      <c r="DW124">
        <v>420.2152222222222</v>
      </c>
      <c r="DX124">
        <v>17.19076666666666</v>
      </c>
      <c r="DY124">
        <v>1.647275555555556</v>
      </c>
      <c r="DZ124">
        <v>1.549255555555556</v>
      </c>
      <c r="EA124">
        <v>14.40833333333333</v>
      </c>
      <c r="EB124">
        <v>13.46314444444444</v>
      </c>
      <c r="EC124">
        <v>0.0100011</v>
      </c>
      <c r="ED124">
        <v>0</v>
      </c>
      <c r="EE124">
        <v>0</v>
      </c>
      <c r="EF124">
        <v>0</v>
      </c>
      <c r="EG124">
        <v>851.8333333333334</v>
      </c>
      <c r="EH124">
        <v>0.0100011</v>
      </c>
      <c r="EI124">
        <v>-7.888888888888889</v>
      </c>
      <c r="EJ124">
        <v>-1.422222222222222</v>
      </c>
      <c r="EK124">
        <v>33.715</v>
      </c>
      <c r="EL124">
        <v>38.28444444444445</v>
      </c>
      <c r="EM124">
        <v>36.12466666666666</v>
      </c>
      <c r="EN124">
        <v>37.71511111111111</v>
      </c>
      <c r="EO124">
        <v>36.47888888888889</v>
      </c>
      <c r="EP124">
        <v>0</v>
      </c>
      <c r="EQ124">
        <v>0</v>
      </c>
      <c r="ER124">
        <v>0</v>
      </c>
      <c r="ES124">
        <v>1658965145.1</v>
      </c>
      <c r="ET124">
        <v>0</v>
      </c>
      <c r="EU124">
        <v>850.9423076923077</v>
      </c>
      <c r="EV124">
        <v>-1.476922831932009</v>
      </c>
      <c r="EW124">
        <v>1.540170913147059</v>
      </c>
      <c r="EX124">
        <v>-7.936538461538461</v>
      </c>
      <c r="EY124">
        <v>15</v>
      </c>
      <c r="EZ124">
        <v>0</v>
      </c>
      <c r="FA124" t="s">
        <v>419</v>
      </c>
      <c r="FB124">
        <v>1655239120</v>
      </c>
      <c r="FC124">
        <v>1655239135</v>
      </c>
      <c r="FD124">
        <v>0</v>
      </c>
      <c r="FE124">
        <v>-0.075</v>
      </c>
      <c r="FF124">
        <v>-0.027</v>
      </c>
      <c r="FG124">
        <v>1.986</v>
      </c>
      <c r="FH124">
        <v>0.139</v>
      </c>
      <c r="FI124">
        <v>420</v>
      </c>
      <c r="FJ124">
        <v>22</v>
      </c>
      <c r="FK124">
        <v>0.12</v>
      </c>
      <c r="FL124">
        <v>0.02</v>
      </c>
      <c r="FM124">
        <v>3.09701975</v>
      </c>
      <c r="FN124">
        <v>-0.03663568480301758</v>
      </c>
      <c r="FO124">
        <v>0.04141572548486264</v>
      </c>
      <c r="FP124">
        <v>1</v>
      </c>
      <c r="FQ124">
        <v>850.9279411764705</v>
      </c>
      <c r="FR124">
        <v>1.727272814678031</v>
      </c>
      <c r="FS124">
        <v>4.603630140131588</v>
      </c>
      <c r="FT124">
        <v>0</v>
      </c>
      <c r="FU124">
        <v>1.08763975</v>
      </c>
      <c r="FV124">
        <v>0.01355358348967851</v>
      </c>
      <c r="FW124">
        <v>0.002028120419871575</v>
      </c>
      <c r="FX124">
        <v>1</v>
      </c>
      <c r="FY124">
        <v>2</v>
      </c>
      <c r="FZ124">
        <v>3</v>
      </c>
      <c r="GA124" t="s">
        <v>420</v>
      </c>
      <c r="GB124">
        <v>2.98081</v>
      </c>
      <c r="GC124">
        <v>2.7282</v>
      </c>
      <c r="GD124">
        <v>0.08624270000000001</v>
      </c>
      <c r="GE124">
        <v>0.0866159</v>
      </c>
      <c r="GF124">
        <v>0.08860229999999999</v>
      </c>
      <c r="GG124">
        <v>0.08547630000000001</v>
      </c>
      <c r="GH124">
        <v>27450.3</v>
      </c>
      <c r="GI124">
        <v>27020.6</v>
      </c>
      <c r="GJ124">
        <v>30565.8</v>
      </c>
      <c r="GK124">
        <v>29823.9</v>
      </c>
      <c r="GL124">
        <v>38441.2</v>
      </c>
      <c r="GM124">
        <v>35916.5</v>
      </c>
      <c r="GN124">
        <v>46752.5</v>
      </c>
      <c r="GO124">
        <v>44356.3</v>
      </c>
      <c r="GP124">
        <v>1.88935</v>
      </c>
      <c r="GQ124">
        <v>1.8538</v>
      </c>
      <c r="GR124">
        <v>0.038594</v>
      </c>
      <c r="GS124">
        <v>0</v>
      </c>
      <c r="GT124">
        <v>24.2675</v>
      </c>
      <c r="GU124">
        <v>999.9</v>
      </c>
      <c r="GV124">
        <v>47</v>
      </c>
      <c r="GW124">
        <v>31.7</v>
      </c>
      <c r="GX124">
        <v>24.4858</v>
      </c>
      <c r="GY124">
        <v>63.2511</v>
      </c>
      <c r="GZ124">
        <v>25.2444</v>
      </c>
      <c r="HA124">
        <v>1</v>
      </c>
      <c r="HB124">
        <v>-0.119466</v>
      </c>
      <c r="HC124">
        <v>-0.315877</v>
      </c>
      <c r="HD124">
        <v>20.2146</v>
      </c>
      <c r="HE124">
        <v>5.23556</v>
      </c>
      <c r="HF124">
        <v>11.968</v>
      </c>
      <c r="HG124">
        <v>4.9713</v>
      </c>
      <c r="HH124">
        <v>3.29033</v>
      </c>
      <c r="HI124">
        <v>9024.299999999999</v>
      </c>
      <c r="HJ124">
        <v>9999</v>
      </c>
      <c r="HK124">
        <v>9999</v>
      </c>
      <c r="HL124">
        <v>292.6</v>
      </c>
      <c r="HM124">
        <v>4.97292</v>
      </c>
      <c r="HN124">
        <v>1.87735</v>
      </c>
      <c r="HO124">
        <v>1.87546</v>
      </c>
      <c r="HP124">
        <v>1.87832</v>
      </c>
      <c r="HQ124">
        <v>1.875</v>
      </c>
      <c r="HR124">
        <v>1.87864</v>
      </c>
      <c r="HS124">
        <v>1.87564</v>
      </c>
      <c r="HT124">
        <v>1.87683</v>
      </c>
      <c r="HU124">
        <v>0</v>
      </c>
      <c r="HV124">
        <v>0</v>
      </c>
      <c r="HW124">
        <v>0</v>
      </c>
      <c r="HX124">
        <v>0</v>
      </c>
      <c r="HY124" t="s">
        <v>421</v>
      </c>
      <c r="HZ124" t="s">
        <v>422</v>
      </c>
      <c r="IA124" t="s">
        <v>423</v>
      </c>
      <c r="IB124" t="s">
        <v>423</v>
      </c>
      <c r="IC124" t="s">
        <v>423</v>
      </c>
      <c r="ID124" t="s">
        <v>423</v>
      </c>
      <c r="IE124">
        <v>0</v>
      </c>
      <c r="IF124">
        <v>100</v>
      </c>
      <c r="IG124">
        <v>100</v>
      </c>
      <c r="IH124">
        <v>2.661</v>
      </c>
      <c r="II124">
        <v>0.1979</v>
      </c>
      <c r="IJ124">
        <v>1.541952822118649</v>
      </c>
      <c r="IK124">
        <v>0.003202726084708442</v>
      </c>
      <c r="IL124">
        <v>-1.448271390364826E-06</v>
      </c>
      <c r="IM124">
        <v>3.765748828769889E-10</v>
      </c>
      <c r="IN124">
        <v>-0.02072656761999695</v>
      </c>
      <c r="IO124">
        <v>0.006539777670035186</v>
      </c>
      <c r="IP124">
        <v>0.0002256768223539976</v>
      </c>
      <c r="IQ124">
        <v>4.51151419958819E-06</v>
      </c>
      <c r="IR124">
        <v>-0</v>
      </c>
      <c r="IS124">
        <v>2097</v>
      </c>
      <c r="IT124">
        <v>1</v>
      </c>
      <c r="IU124">
        <v>27</v>
      </c>
      <c r="IV124">
        <v>62100.4</v>
      </c>
      <c r="IW124">
        <v>62100.2</v>
      </c>
      <c r="IX124">
        <v>1.09619</v>
      </c>
      <c r="IY124">
        <v>2.55859</v>
      </c>
      <c r="IZ124">
        <v>1.39893</v>
      </c>
      <c r="JA124">
        <v>2.34375</v>
      </c>
      <c r="JB124">
        <v>1.44897</v>
      </c>
      <c r="JC124">
        <v>2.40479</v>
      </c>
      <c r="JD124">
        <v>36.8842</v>
      </c>
      <c r="JE124">
        <v>24.105</v>
      </c>
      <c r="JF124">
        <v>18</v>
      </c>
      <c r="JG124">
        <v>490.337</v>
      </c>
      <c r="JH124">
        <v>439.563</v>
      </c>
      <c r="JI124">
        <v>24.9999</v>
      </c>
      <c r="JJ124">
        <v>25.4902</v>
      </c>
      <c r="JK124">
        <v>30</v>
      </c>
      <c r="JL124">
        <v>25.3341</v>
      </c>
      <c r="JM124">
        <v>25.416</v>
      </c>
      <c r="JN124">
        <v>21.9829</v>
      </c>
      <c r="JO124">
        <v>34.0944</v>
      </c>
      <c r="JP124">
        <v>0</v>
      </c>
      <c r="JQ124">
        <v>25</v>
      </c>
      <c r="JR124">
        <v>420.242</v>
      </c>
      <c r="JS124">
        <v>17.274</v>
      </c>
      <c r="JT124">
        <v>101.041</v>
      </c>
      <c r="JU124">
        <v>101.99</v>
      </c>
    </row>
    <row r="125" spans="1:281">
      <c r="A125">
        <v>109</v>
      </c>
      <c r="B125">
        <v>1658965548.1</v>
      </c>
      <c r="C125">
        <v>3431</v>
      </c>
      <c r="D125" t="s">
        <v>649</v>
      </c>
      <c r="E125" t="s">
        <v>650</v>
      </c>
      <c r="F125">
        <v>5</v>
      </c>
      <c r="G125" t="s">
        <v>415</v>
      </c>
      <c r="H125" t="s">
        <v>651</v>
      </c>
      <c r="I125">
        <v>1658965545.1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427.4734033392347</v>
      </c>
      <c r="AK125">
        <v>432.2653090909092</v>
      </c>
      <c r="AL125">
        <v>-0.0004517778191447831</v>
      </c>
      <c r="AM125">
        <v>65.00116888910014</v>
      </c>
      <c r="AN125">
        <f>(AP125 - AO125 + DI125*1E3/(8.314*(DK125+273.15)) * AR125/DH125 * AQ125) * DH125/(100*CV125) * 1000/(1000 - AP125)</f>
        <v>0</v>
      </c>
      <c r="AO125">
        <v>16.92400041768298</v>
      </c>
      <c r="AP125">
        <v>18.21420666666667</v>
      </c>
      <c r="AQ125">
        <v>-2.89341325887764E-05</v>
      </c>
      <c r="AR125">
        <v>81.55027611754171</v>
      </c>
      <c r="AS125">
        <v>8</v>
      </c>
      <c r="AT125">
        <v>2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417</v>
      </c>
      <c r="AY125" t="s">
        <v>417</v>
      </c>
      <c r="AZ125">
        <v>0</v>
      </c>
      <c r="BA125">
        <v>0</v>
      </c>
      <c r="BB125">
        <f>1-AZ125/BA125</f>
        <v>0</v>
      </c>
      <c r="BC125">
        <v>0</v>
      </c>
      <c r="BD125" t="s">
        <v>417</v>
      </c>
      <c r="BE125" t="s">
        <v>417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417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6</v>
      </c>
      <c r="CW125">
        <v>0.5</v>
      </c>
      <c r="CX125" t="s">
        <v>418</v>
      </c>
      <c r="CY125">
        <v>2</v>
      </c>
      <c r="CZ125" t="b">
        <v>1</v>
      </c>
      <c r="DA125">
        <v>1658965545.1</v>
      </c>
      <c r="DB125">
        <v>424.3990909090908</v>
      </c>
      <c r="DC125">
        <v>420.2343636363636</v>
      </c>
      <c r="DD125">
        <v>18.21768181818182</v>
      </c>
      <c r="DE125">
        <v>16.92423636363636</v>
      </c>
      <c r="DF125">
        <v>421.7358181818182</v>
      </c>
      <c r="DG125">
        <v>18.02087272727273</v>
      </c>
      <c r="DH125">
        <v>500.1067272727272</v>
      </c>
      <c r="DI125">
        <v>90.12225454545454</v>
      </c>
      <c r="DJ125">
        <v>0.1000942818181818</v>
      </c>
      <c r="DK125">
        <v>25.56121818181818</v>
      </c>
      <c r="DL125">
        <v>24.88813636363636</v>
      </c>
      <c r="DM125">
        <v>999.9</v>
      </c>
      <c r="DN125">
        <v>0</v>
      </c>
      <c r="DO125">
        <v>0</v>
      </c>
      <c r="DP125">
        <v>10001.75727272727</v>
      </c>
      <c r="DQ125">
        <v>0</v>
      </c>
      <c r="DR125">
        <v>0.661968</v>
      </c>
      <c r="DS125">
        <v>4.164849090909091</v>
      </c>
      <c r="DT125">
        <v>432.2740909090908</v>
      </c>
      <c r="DU125">
        <v>427.4689090909091</v>
      </c>
      <c r="DV125">
        <v>1.293449090909091</v>
      </c>
      <c r="DW125">
        <v>420.2343636363636</v>
      </c>
      <c r="DX125">
        <v>16.92423636363636</v>
      </c>
      <c r="DY125">
        <v>1.641818181818182</v>
      </c>
      <c r="DZ125">
        <v>1.525250909090909</v>
      </c>
      <c r="EA125">
        <v>14.35700909090909</v>
      </c>
      <c r="EB125">
        <v>13.22365454545455</v>
      </c>
      <c r="EC125">
        <v>0.0100011</v>
      </c>
      <c r="ED125">
        <v>0</v>
      </c>
      <c r="EE125">
        <v>0</v>
      </c>
      <c r="EF125">
        <v>0</v>
      </c>
      <c r="EG125">
        <v>804.8727272727272</v>
      </c>
      <c r="EH125">
        <v>0.0100011</v>
      </c>
      <c r="EI125">
        <v>-7.518181818181817</v>
      </c>
      <c r="EJ125">
        <v>-1.763636363636364</v>
      </c>
      <c r="EK125">
        <v>34.03381818181818</v>
      </c>
      <c r="EL125">
        <v>38.97127272727273</v>
      </c>
      <c r="EM125">
        <v>36.53945454545454</v>
      </c>
      <c r="EN125">
        <v>38.50545454545455</v>
      </c>
      <c r="EO125">
        <v>36.84636363636364</v>
      </c>
      <c r="EP125">
        <v>0</v>
      </c>
      <c r="EQ125">
        <v>0</v>
      </c>
      <c r="ER125">
        <v>0</v>
      </c>
      <c r="ES125">
        <v>1658965548.3</v>
      </c>
      <c r="ET125">
        <v>0</v>
      </c>
      <c r="EU125">
        <v>805.4096153846153</v>
      </c>
      <c r="EV125">
        <v>4.100854422818212</v>
      </c>
      <c r="EW125">
        <v>3.685470240268292</v>
      </c>
      <c r="EX125">
        <v>-5.234615384615385</v>
      </c>
      <c r="EY125">
        <v>15</v>
      </c>
      <c r="EZ125">
        <v>0</v>
      </c>
      <c r="FA125" t="s">
        <v>419</v>
      </c>
      <c r="FB125">
        <v>1655239120</v>
      </c>
      <c r="FC125">
        <v>1655239135</v>
      </c>
      <c r="FD125">
        <v>0</v>
      </c>
      <c r="FE125">
        <v>-0.075</v>
      </c>
      <c r="FF125">
        <v>-0.027</v>
      </c>
      <c r="FG125">
        <v>1.986</v>
      </c>
      <c r="FH125">
        <v>0.139</v>
      </c>
      <c r="FI125">
        <v>420</v>
      </c>
      <c r="FJ125">
        <v>22</v>
      </c>
      <c r="FK125">
        <v>0.12</v>
      </c>
      <c r="FL125">
        <v>0.02</v>
      </c>
      <c r="FM125">
        <v>4.186076829268292</v>
      </c>
      <c r="FN125">
        <v>-0.3072169337979004</v>
      </c>
      <c r="FO125">
        <v>0.04361703099003286</v>
      </c>
      <c r="FP125">
        <v>1</v>
      </c>
      <c r="FQ125">
        <v>805.439705882353</v>
      </c>
      <c r="FR125">
        <v>-0.5171888235135522</v>
      </c>
      <c r="FS125">
        <v>4.671294999496211</v>
      </c>
      <c r="FT125">
        <v>1</v>
      </c>
      <c r="FU125">
        <v>1.301406829268293</v>
      </c>
      <c r="FV125">
        <v>-0.06811191637630548</v>
      </c>
      <c r="FW125">
        <v>0.006753283009757172</v>
      </c>
      <c r="FX125">
        <v>1</v>
      </c>
      <c r="FY125">
        <v>3</v>
      </c>
      <c r="FZ125">
        <v>3</v>
      </c>
      <c r="GA125" t="s">
        <v>434</v>
      </c>
      <c r="GB125">
        <v>2.98095</v>
      </c>
      <c r="GC125">
        <v>2.72818</v>
      </c>
      <c r="GD125">
        <v>0.08641749999999999</v>
      </c>
      <c r="GE125">
        <v>0.0866291</v>
      </c>
      <c r="GF125">
        <v>0.0883939</v>
      </c>
      <c r="GG125">
        <v>0.0845431</v>
      </c>
      <c r="GH125">
        <v>27449.2</v>
      </c>
      <c r="GI125">
        <v>27024.4</v>
      </c>
      <c r="GJ125">
        <v>30570.1</v>
      </c>
      <c r="GK125">
        <v>29828.3</v>
      </c>
      <c r="GL125">
        <v>38455.4</v>
      </c>
      <c r="GM125">
        <v>35958.8</v>
      </c>
      <c r="GN125">
        <v>46759</v>
      </c>
      <c r="GO125">
        <v>44362.7</v>
      </c>
      <c r="GP125">
        <v>1.8722</v>
      </c>
      <c r="GQ125">
        <v>1.8544</v>
      </c>
      <c r="GR125">
        <v>0.041984</v>
      </c>
      <c r="GS125">
        <v>0</v>
      </c>
      <c r="GT125">
        <v>24.2053</v>
      </c>
      <c r="GU125">
        <v>999.9</v>
      </c>
      <c r="GV125">
        <v>46.9</v>
      </c>
      <c r="GW125">
        <v>31.7</v>
      </c>
      <c r="GX125">
        <v>24.4313</v>
      </c>
      <c r="GY125">
        <v>63.0612</v>
      </c>
      <c r="GZ125">
        <v>24.7756</v>
      </c>
      <c r="HA125">
        <v>1</v>
      </c>
      <c r="HB125">
        <v>-0.124906</v>
      </c>
      <c r="HC125">
        <v>-0.344981</v>
      </c>
      <c r="HD125">
        <v>20.2147</v>
      </c>
      <c r="HE125">
        <v>5.23646</v>
      </c>
      <c r="HF125">
        <v>11.968</v>
      </c>
      <c r="HG125">
        <v>4.97275</v>
      </c>
      <c r="HH125">
        <v>3.291</v>
      </c>
      <c r="HI125">
        <v>9032.700000000001</v>
      </c>
      <c r="HJ125">
        <v>9999</v>
      </c>
      <c r="HK125">
        <v>9999</v>
      </c>
      <c r="HL125">
        <v>292.8</v>
      </c>
      <c r="HM125">
        <v>4.97291</v>
      </c>
      <c r="HN125">
        <v>1.87738</v>
      </c>
      <c r="HO125">
        <v>1.87546</v>
      </c>
      <c r="HP125">
        <v>1.8783</v>
      </c>
      <c r="HQ125">
        <v>1.87501</v>
      </c>
      <c r="HR125">
        <v>1.8786</v>
      </c>
      <c r="HS125">
        <v>1.8757</v>
      </c>
      <c r="HT125">
        <v>1.87683</v>
      </c>
      <c r="HU125">
        <v>0</v>
      </c>
      <c r="HV125">
        <v>0</v>
      </c>
      <c r="HW125">
        <v>0</v>
      </c>
      <c r="HX125">
        <v>0</v>
      </c>
      <c r="HY125" t="s">
        <v>421</v>
      </c>
      <c r="HZ125" t="s">
        <v>422</v>
      </c>
      <c r="IA125" t="s">
        <v>423</v>
      </c>
      <c r="IB125" t="s">
        <v>423</v>
      </c>
      <c r="IC125" t="s">
        <v>423</v>
      </c>
      <c r="ID125" t="s">
        <v>423</v>
      </c>
      <c r="IE125">
        <v>0</v>
      </c>
      <c r="IF125">
        <v>100</v>
      </c>
      <c r="IG125">
        <v>100</v>
      </c>
      <c r="IH125">
        <v>2.663</v>
      </c>
      <c r="II125">
        <v>0.1967</v>
      </c>
      <c r="IJ125">
        <v>1.541952822118649</v>
      </c>
      <c r="IK125">
        <v>0.003202726084708442</v>
      </c>
      <c r="IL125">
        <v>-1.448271390364826E-06</v>
      </c>
      <c r="IM125">
        <v>3.765748828769889E-10</v>
      </c>
      <c r="IN125">
        <v>-0.02072656761999695</v>
      </c>
      <c r="IO125">
        <v>0.006539777670035186</v>
      </c>
      <c r="IP125">
        <v>0.0002256768223539976</v>
      </c>
      <c r="IQ125">
        <v>4.51151419958819E-06</v>
      </c>
      <c r="IR125">
        <v>-0</v>
      </c>
      <c r="IS125">
        <v>2097</v>
      </c>
      <c r="IT125">
        <v>1</v>
      </c>
      <c r="IU125">
        <v>27</v>
      </c>
      <c r="IV125">
        <v>62107.1</v>
      </c>
      <c r="IW125">
        <v>62106.9</v>
      </c>
      <c r="IX125">
        <v>1.09619</v>
      </c>
      <c r="IY125">
        <v>2.54272</v>
      </c>
      <c r="IZ125">
        <v>1.39893</v>
      </c>
      <c r="JA125">
        <v>2.34375</v>
      </c>
      <c r="JB125">
        <v>1.44897</v>
      </c>
      <c r="JC125">
        <v>2.42188</v>
      </c>
      <c r="JD125">
        <v>36.908</v>
      </c>
      <c r="JE125">
        <v>24.105</v>
      </c>
      <c r="JF125">
        <v>18</v>
      </c>
      <c r="JG125">
        <v>480.687</v>
      </c>
      <c r="JH125">
        <v>439.491</v>
      </c>
      <c r="JI125">
        <v>24.9999</v>
      </c>
      <c r="JJ125">
        <v>25.426</v>
      </c>
      <c r="JK125">
        <v>30</v>
      </c>
      <c r="JL125">
        <v>25.2779</v>
      </c>
      <c r="JM125">
        <v>25.3605</v>
      </c>
      <c r="JN125">
        <v>21.9787</v>
      </c>
      <c r="JO125">
        <v>34.9585</v>
      </c>
      <c r="JP125">
        <v>0</v>
      </c>
      <c r="JQ125">
        <v>25</v>
      </c>
      <c r="JR125">
        <v>420.242</v>
      </c>
      <c r="JS125">
        <v>16.9888</v>
      </c>
      <c r="JT125">
        <v>101.055</v>
      </c>
      <c r="JU125">
        <v>102.005</v>
      </c>
    </row>
    <row r="126" spans="1:281">
      <c r="A126">
        <v>110</v>
      </c>
      <c r="B126">
        <v>1658965553.1</v>
      </c>
      <c r="C126">
        <v>3436</v>
      </c>
      <c r="D126" t="s">
        <v>652</v>
      </c>
      <c r="E126" t="s">
        <v>653</v>
      </c>
      <c r="F126">
        <v>5</v>
      </c>
      <c r="G126" t="s">
        <v>415</v>
      </c>
      <c r="H126" t="s">
        <v>651</v>
      </c>
      <c r="I126">
        <v>1658965550.6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427.4993530066949</v>
      </c>
      <c r="AK126">
        <v>432.2221757575756</v>
      </c>
      <c r="AL126">
        <v>-0.0007085018909478959</v>
      </c>
      <c r="AM126">
        <v>65.00116888910014</v>
      </c>
      <c r="AN126">
        <f>(AP126 - AO126 + DI126*1E3/(8.314*(DK126+273.15)) * AR126/DH126 * AQ126) * DH126/(100*CV126) * 1000/(1000 - AP126)</f>
        <v>0</v>
      </c>
      <c r="AO126">
        <v>16.92330359350793</v>
      </c>
      <c r="AP126">
        <v>18.20759757575757</v>
      </c>
      <c r="AQ126">
        <v>-3.343173493120024E-05</v>
      </c>
      <c r="AR126">
        <v>81.55027611754171</v>
      </c>
      <c r="AS126">
        <v>8</v>
      </c>
      <c r="AT126">
        <v>2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417</v>
      </c>
      <c r="AY126" t="s">
        <v>417</v>
      </c>
      <c r="AZ126">
        <v>0</v>
      </c>
      <c r="BA126">
        <v>0</v>
      </c>
      <c r="BB126">
        <f>1-AZ126/BA126</f>
        <v>0</v>
      </c>
      <c r="BC126">
        <v>0</v>
      </c>
      <c r="BD126" t="s">
        <v>417</v>
      </c>
      <c r="BE126" t="s">
        <v>417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417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6</v>
      </c>
      <c r="CW126">
        <v>0.5</v>
      </c>
      <c r="CX126" t="s">
        <v>418</v>
      </c>
      <c r="CY126">
        <v>2</v>
      </c>
      <c r="CZ126" t="b">
        <v>1</v>
      </c>
      <c r="DA126">
        <v>1658965550.6</v>
      </c>
      <c r="DB126">
        <v>424.3706666666667</v>
      </c>
      <c r="DC126">
        <v>420.2505555555556</v>
      </c>
      <c r="DD126">
        <v>18.2108</v>
      </c>
      <c r="DE126">
        <v>16.92325555555555</v>
      </c>
      <c r="DF126">
        <v>421.7073333333334</v>
      </c>
      <c r="DG126">
        <v>18.01412222222222</v>
      </c>
      <c r="DH126">
        <v>500.0475555555556</v>
      </c>
      <c r="DI126">
        <v>90.11987777777777</v>
      </c>
      <c r="DJ126">
        <v>0.09999803333333333</v>
      </c>
      <c r="DK126">
        <v>25.56227777777778</v>
      </c>
      <c r="DL126">
        <v>24.88624444444444</v>
      </c>
      <c r="DM126">
        <v>999.9000000000001</v>
      </c>
      <c r="DN126">
        <v>0</v>
      </c>
      <c r="DO126">
        <v>0</v>
      </c>
      <c r="DP126">
        <v>9989.994444444445</v>
      </c>
      <c r="DQ126">
        <v>0</v>
      </c>
      <c r="DR126">
        <v>0.661968</v>
      </c>
      <c r="DS126">
        <v>4.120200000000001</v>
      </c>
      <c r="DT126">
        <v>432.2421111111111</v>
      </c>
      <c r="DU126">
        <v>427.485</v>
      </c>
      <c r="DV126">
        <v>1.287577777777778</v>
      </c>
      <c r="DW126">
        <v>420.2505555555556</v>
      </c>
      <c r="DX126">
        <v>16.92325555555555</v>
      </c>
      <c r="DY126">
        <v>1.641155555555555</v>
      </c>
      <c r="DZ126">
        <v>1.525117777777778</v>
      </c>
      <c r="EA126">
        <v>14.35076666666667</v>
      </c>
      <c r="EB126">
        <v>13.22236666666667</v>
      </c>
      <c r="EC126">
        <v>0.0100011</v>
      </c>
      <c r="ED126">
        <v>0</v>
      </c>
      <c r="EE126">
        <v>0</v>
      </c>
      <c r="EF126">
        <v>0</v>
      </c>
      <c r="EG126">
        <v>804.4166666666666</v>
      </c>
      <c r="EH126">
        <v>0.0100011</v>
      </c>
      <c r="EI126">
        <v>-8.138888888888889</v>
      </c>
      <c r="EJ126">
        <v>-1.466666666666667</v>
      </c>
      <c r="EK126">
        <v>33.94444444444444</v>
      </c>
      <c r="EL126">
        <v>39.097</v>
      </c>
      <c r="EM126">
        <v>36.59022222222222</v>
      </c>
      <c r="EN126">
        <v>38.67344444444445</v>
      </c>
      <c r="EO126">
        <v>36.90944444444445</v>
      </c>
      <c r="EP126">
        <v>0</v>
      </c>
      <c r="EQ126">
        <v>0</v>
      </c>
      <c r="ER126">
        <v>0</v>
      </c>
      <c r="ES126">
        <v>1658965553.1</v>
      </c>
      <c r="ET126">
        <v>0</v>
      </c>
      <c r="EU126">
        <v>805.7884615384615</v>
      </c>
      <c r="EV126">
        <v>-7.015384899167158</v>
      </c>
      <c r="EW126">
        <v>-16.1829061175866</v>
      </c>
      <c r="EX126">
        <v>-5.617307692307692</v>
      </c>
      <c r="EY126">
        <v>15</v>
      </c>
      <c r="EZ126">
        <v>0</v>
      </c>
      <c r="FA126" t="s">
        <v>419</v>
      </c>
      <c r="FB126">
        <v>1655239120</v>
      </c>
      <c r="FC126">
        <v>1655239135</v>
      </c>
      <c r="FD126">
        <v>0</v>
      </c>
      <c r="FE126">
        <v>-0.075</v>
      </c>
      <c r="FF126">
        <v>-0.027</v>
      </c>
      <c r="FG126">
        <v>1.986</v>
      </c>
      <c r="FH126">
        <v>0.139</v>
      </c>
      <c r="FI126">
        <v>420</v>
      </c>
      <c r="FJ126">
        <v>22</v>
      </c>
      <c r="FK126">
        <v>0.12</v>
      </c>
      <c r="FL126">
        <v>0.02</v>
      </c>
      <c r="FM126">
        <v>4.15733975</v>
      </c>
      <c r="FN126">
        <v>-0.2025508818011331</v>
      </c>
      <c r="FO126">
        <v>0.03375076491633192</v>
      </c>
      <c r="FP126">
        <v>1</v>
      </c>
      <c r="FQ126">
        <v>805.3514705882353</v>
      </c>
      <c r="FR126">
        <v>-1.953399706851705</v>
      </c>
      <c r="FS126">
        <v>3.623544034061404</v>
      </c>
      <c r="FT126">
        <v>0</v>
      </c>
      <c r="FU126">
        <v>1.296093</v>
      </c>
      <c r="FV126">
        <v>-0.06203324577861279</v>
      </c>
      <c r="FW126">
        <v>0.005991382645099535</v>
      </c>
      <c r="FX126">
        <v>1</v>
      </c>
      <c r="FY126">
        <v>2</v>
      </c>
      <c r="FZ126">
        <v>3</v>
      </c>
      <c r="GA126" t="s">
        <v>420</v>
      </c>
      <c r="GB126">
        <v>2.98079</v>
      </c>
      <c r="GC126">
        <v>2.72849</v>
      </c>
      <c r="GD126">
        <v>0.08641210000000001</v>
      </c>
      <c r="GE126">
        <v>0.08662830000000001</v>
      </c>
      <c r="GF126">
        <v>0.0883678</v>
      </c>
      <c r="GG126">
        <v>0.0845369</v>
      </c>
      <c r="GH126">
        <v>27449.4</v>
      </c>
      <c r="GI126">
        <v>27024</v>
      </c>
      <c r="GJ126">
        <v>30570.1</v>
      </c>
      <c r="GK126">
        <v>29827.8</v>
      </c>
      <c r="GL126">
        <v>38456.5</v>
      </c>
      <c r="GM126">
        <v>35958.5</v>
      </c>
      <c r="GN126">
        <v>46758.9</v>
      </c>
      <c r="GO126">
        <v>44362</v>
      </c>
      <c r="GP126">
        <v>1.87192</v>
      </c>
      <c r="GQ126">
        <v>1.8544</v>
      </c>
      <c r="GR126">
        <v>0.0409707</v>
      </c>
      <c r="GS126">
        <v>0</v>
      </c>
      <c r="GT126">
        <v>24.2074</v>
      </c>
      <c r="GU126">
        <v>999.9</v>
      </c>
      <c r="GV126">
        <v>46.9</v>
      </c>
      <c r="GW126">
        <v>31.7</v>
      </c>
      <c r="GX126">
        <v>24.4306</v>
      </c>
      <c r="GY126">
        <v>63.1312</v>
      </c>
      <c r="GZ126">
        <v>25.2123</v>
      </c>
      <c r="HA126">
        <v>1</v>
      </c>
      <c r="HB126">
        <v>-0.124959</v>
      </c>
      <c r="HC126">
        <v>-0.345131</v>
      </c>
      <c r="HD126">
        <v>20.2147</v>
      </c>
      <c r="HE126">
        <v>5.23751</v>
      </c>
      <c r="HF126">
        <v>11.968</v>
      </c>
      <c r="HG126">
        <v>4.9721</v>
      </c>
      <c r="HH126">
        <v>3.291</v>
      </c>
      <c r="HI126">
        <v>9032.700000000001</v>
      </c>
      <c r="HJ126">
        <v>9999</v>
      </c>
      <c r="HK126">
        <v>9999</v>
      </c>
      <c r="HL126">
        <v>292.8</v>
      </c>
      <c r="HM126">
        <v>4.97289</v>
      </c>
      <c r="HN126">
        <v>1.8774</v>
      </c>
      <c r="HO126">
        <v>1.87546</v>
      </c>
      <c r="HP126">
        <v>1.87832</v>
      </c>
      <c r="HQ126">
        <v>1.87501</v>
      </c>
      <c r="HR126">
        <v>1.87862</v>
      </c>
      <c r="HS126">
        <v>1.87569</v>
      </c>
      <c r="HT126">
        <v>1.87683</v>
      </c>
      <c r="HU126">
        <v>0</v>
      </c>
      <c r="HV126">
        <v>0</v>
      </c>
      <c r="HW126">
        <v>0</v>
      </c>
      <c r="HX126">
        <v>0</v>
      </c>
      <c r="HY126" t="s">
        <v>421</v>
      </c>
      <c r="HZ126" t="s">
        <v>422</v>
      </c>
      <c r="IA126" t="s">
        <v>423</v>
      </c>
      <c r="IB126" t="s">
        <v>423</v>
      </c>
      <c r="IC126" t="s">
        <v>423</v>
      </c>
      <c r="ID126" t="s">
        <v>423</v>
      </c>
      <c r="IE126">
        <v>0</v>
      </c>
      <c r="IF126">
        <v>100</v>
      </c>
      <c r="IG126">
        <v>100</v>
      </c>
      <c r="IH126">
        <v>2.663</v>
      </c>
      <c r="II126">
        <v>0.1966</v>
      </c>
      <c r="IJ126">
        <v>1.541952822118649</v>
      </c>
      <c r="IK126">
        <v>0.003202726084708442</v>
      </c>
      <c r="IL126">
        <v>-1.448271390364826E-06</v>
      </c>
      <c r="IM126">
        <v>3.765748828769889E-10</v>
      </c>
      <c r="IN126">
        <v>-0.02072656761999695</v>
      </c>
      <c r="IO126">
        <v>0.006539777670035186</v>
      </c>
      <c r="IP126">
        <v>0.0002256768223539976</v>
      </c>
      <c r="IQ126">
        <v>4.51151419958819E-06</v>
      </c>
      <c r="IR126">
        <v>-0</v>
      </c>
      <c r="IS126">
        <v>2097</v>
      </c>
      <c r="IT126">
        <v>1</v>
      </c>
      <c r="IU126">
        <v>27</v>
      </c>
      <c r="IV126">
        <v>62107.2</v>
      </c>
      <c r="IW126">
        <v>62107</v>
      </c>
      <c r="IX126">
        <v>1.09619</v>
      </c>
      <c r="IY126">
        <v>2.56104</v>
      </c>
      <c r="IZ126">
        <v>1.39893</v>
      </c>
      <c r="JA126">
        <v>2.34375</v>
      </c>
      <c r="JB126">
        <v>1.44897</v>
      </c>
      <c r="JC126">
        <v>2.32544</v>
      </c>
      <c r="JD126">
        <v>36.9317</v>
      </c>
      <c r="JE126">
        <v>24.0963</v>
      </c>
      <c r="JF126">
        <v>18</v>
      </c>
      <c r="JG126">
        <v>480.53</v>
      </c>
      <c r="JH126">
        <v>439.486</v>
      </c>
      <c r="JI126">
        <v>24.9999</v>
      </c>
      <c r="JJ126">
        <v>25.4252</v>
      </c>
      <c r="JK126">
        <v>29.9999</v>
      </c>
      <c r="JL126">
        <v>25.2765</v>
      </c>
      <c r="JM126">
        <v>25.3599</v>
      </c>
      <c r="JN126">
        <v>21.9783</v>
      </c>
      <c r="JO126">
        <v>34.9585</v>
      </c>
      <c r="JP126">
        <v>0</v>
      </c>
      <c r="JQ126">
        <v>25</v>
      </c>
      <c r="JR126">
        <v>420.242</v>
      </c>
      <c r="JS126">
        <v>17.0061</v>
      </c>
      <c r="JT126">
        <v>101.055</v>
      </c>
      <c r="JU126">
        <v>102.004</v>
      </c>
    </row>
    <row r="127" spans="1:281">
      <c r="A127">
        <v>111</v>
      </c>
      <c r="B127">
        <v>1658965558.1</v>
      </c>
      <c r="C127">
        <v>3441</v>
      </c>
      <c r="D127" t="s">
        <v>654</v>
      </c>
      <c r="E127" t="s">
        <v>655</v>
      </c>
      <c r="F127">
        <v>5</v>
      </c>
      <c r="G127" t="s">
        <v>415</v>
      </c>
      <c r="H127" t="s">
        <v>651</v>
      </c>
      <c r="I127">
        <v>1658965555.3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427.465419465429</v>
      </c>
      <c r="AK127">
        <v>432.2115939393939</v>
      </c>
      <c r="AL127">
        <v>0.000283486009761922</v>
      </c>
      <c r="AM127">
        <v>65.00116888910014</v>
      </c>
      <c r="AN127">
        <f>(AP127 - AO127 + DI127*1E3/(8.314*(DK127+273.15)) * AR127/DH127 * AQ127) * DH127/(100*CV127) * 1000/(1000 - AP127)</f>
        <v>0</v>
      </c>
      <c r="AO127">
        <v>16.92044532291451</v>
      </c>
      <c r="AP127">
        <v>18.20146848484847</v>
      </c>
      <c r="AQ127">
        <v>-3.752921406598927E-05</v>
      </c>
      <c r="AR127">
        <v>81.55027611754171</v>
      </c>
      <c r="AS127">
        <v>8</v>
      </c>
      <c r="AT127">
        <v>2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417</v>
      </c>
      <c r="AY127" t="s">
        <v>417</v>
      </c>
      <c r="AZ127">
        <v>0</v>
      </c>
      <c r="BA127">
        <v>0</v>
      </c>
      <c r="BB127">
        <f>1-AZ127/BA127</f>
        <v>0</v>
      </c>
      <c r="BC127">
        <v>0</v>
      </c>
      <c r="BD127" t="s">
        <v>417</v>
      </c>
      <c r="BE127" t="s">
        <v>417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417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6</v>
      </c>
      <c r="CW127">
        <v>0.5</v>
      </c>
      <c r="CX127" t="s">
        <v>418</v>
      </c>
      <c r="CY127">
        <v>2</v>
      </c>
      <c r="CZ127" t="b">
        <v>1</v>
      </c>
      <c r="DA127">
        <v>1658965555.3</v>
      </c>
      <c r="DB127">
        <v>424.3357</v>
      </c>
      <c r="DC127">
        <v>420.2264999999999</v>
      </c>
      <c r="DD127">
        <v>18.20421</v>
      </c>
      <c r="DE127">
        <v>16.92354</v>
      </c>
      <c r="DF127">
        <v>421.6723</v>
      </c>
      <c r="DG127">
        <v>18.00767</v>
      </c>
      <c r="DH127">
        <v>500.0627000000001</v>
      </c>
      <c r="DI127">
        <v>90.12134</v>
      </c>
      <c r="DJ127">
        <v>0.09985357</v>
      </c>
      <c r="DK127">
        <v>25.56037</v>
      </c>
      <c r="DL127">
        <v>24.88589</v>
      </c>
      <c r="DM127">
        <v>999.9</v>
      </c>
      <c r="DN127">
        <v>0</v>
      </c>
      <c r="DO127">
        <v>0</v>
      </c>
      <c r="DP127">
        <v>10005.827</v>
      </c>
      <c r="DQ127">
        <v>0</v>
      </c>
      <c r="DR127">
        <v>0.661968</v>
      </c>
      <c r="DS127">
        <v>4.10903</v>
      </c>
      <c r="DT127">
        <v>432.2035</v>
      </c>
      <c r="DU127">
        <v>427.4607</v>
      </c>
      <c r="DV127">
        <v>1.280674</v>
      </c>
      <c r="DW127">
        <v>420.2264999999999</v>
      </c>
      <c r="DX127">
        <v>16.92354</v>
      </c>
      <c r="DY127">
        <v>1.640589</v>
      </c>
      <c r="DZ127">
        <v>1.525172</v>
      </c>
      <c r="EA127">
        <v>14.34542</v>
      </c>
      <c r="EB127">
        <v>13.22288</v>
      </c>
      <c r="EC127">
        <v>0.0100011</v>
      </c>
      <c r="ED127">
        <v>0</v>
      </c>
      <c r="EE127">
        <v>0</v>
      </c>
      <c r="EF127">
        <v>0</v>
      </c>
      <c r="EG127">
        <v>806.585</v>
      </c>
      <c r="EH127">
        <v>0.0100011</v>
      </c>
      <c r="EI127">
        <v>-6.095000000000001</v>
      </c>
      <c r="EJ127">
        <v>-1.045</v>
      </c>
      <c r="EK127">
        <v>34.08110000000001</v>
      </c>
      <c r="EL127">
        <v>39.14360000000001</v>
      </c>
      <c r="EM127">
        <v>36.62480000000001</v>
      </c>
      <c r="EN127">
        <v>38.7747</v>
      </c>
      <c r="EO127">
        <v>36.9433</v>
      </c>
      <c r="EP127">
        <v>0</v>
      </c>
      <c r="EQ127">
        <v>0</v>
      </c>
      <c r="ER127">
        <v>0</v>
      </c>
      <c r="ES127">
        <v>1658965557.9</v>
      </c>
      <c r="ET127">
        <v>0</v>
      </c>
      <c r="EU127">
        <v>805.8076923076923</v>
      </c>
      <c r="EV127">
        <v>1.675213508847471</v>
      </c>
      <c r="EW127">
        <v>12.90256375198478</v>
      </c>
      <c r="EX127">
        <v>-6.542307692307692</v>
      </c>
      <c r="EY127">
        <v>15</v>
      </c>
      <c r="EZ127">
        <v>0</v>
      </c>
      <c r="FA127" t="s">
        <v>419</v>
      </c>
      <c r="FB127">
        <v>1655239120</v>
      </c>
      <c r="FC127">
        <v>1655239135</v>
      </c>
      <c r="FD127">
        <v>0</v>
      </c>
      <c r="FE127">
        <v>-0.075</v>
      </c>
      <c r="FF127">
        <v>-0.027</v>
      </c>
      <c r="FG127">
        <v>1.986</v>
      </c>
      <c r="FH127">
        <v>0.139</v>
      </c>
      <c r="FI127">
        <v>420</v>
      </c>
      <c r="FJ127">
        <v>22</v>
      </c>
      <c r="FK127">
        <v>0.12</v>
      </c>
      <c r="FL127">
        <v>0.02</v>
      </c>
      <c r="FM127">
        <v>4.13980625</v>
      </c>
      <c r="FN127">
        <v>-0.2570916697936192</v>
      </c>
      <c r="FO127">
        <v>0.0347653131502867</v>
      </c>
      <c r="FP127">
        <v>1</v>
      </c>
      <c r="FQ127">
        <v>805.8264705882353</v>
      </c>
      <c r="FR127">
        <v>0.7685254774358075</v>
      </c>
      <c r="FS127">
        <v>3.8556916540989</v>
      </c>
      <c r="FT127">
        <v>1</v>
      </c>
      <c r="FU127">
        <v>1.29067125</v>
      </c>
      <c r="FV127">
        <v>-0.06494037523452341</v>
      </c>
      <c r="FW127">
        <v>0.006310401012415937</v>
      </c>
      <c r="FX127">
        <v>1</v>
      </c>
      <c r="FY127">
        <v>3</v>
      </c>
      <c r="FZ127">
        <v>3</v>
      </c>
      <c r="GA127" t="s">
        <v>434</v>
      </c>
      <c r="GB127">
        <v>2.98085</v>
      </c>
      <c r="GC127">
        <v>2.72831</v>
      </c>
      <c r="GD127">
        <v>0.086411</v>
      </c>
      <c r="GE127">
        <v>0.08662889999999999</v>
      </c>
      <c r="GF127">
        <v>0.0883462</v>
      </c>
      <c r="GG127">
        <v>0.08459949999999999</v>
      </c>
      <c r="GH127">
        <v>27449.5</v>
      </c>
      <c r="GI127">
        <v>27024</v>
      </c>
      <c r="GJ127">
        <v>30570.3</v>
      </c>
      <c r="GK127">
        <v>29827.8</v>
      </c>
      <c r="GL127">
        <v>38457.2</v>
      </c>
      <c r="GM127">
        <v>35955.8</v>
      </c>
      <c r="GN127">
        <v>46758.8</v>
      </c>
      <c r="GO127">
        <v>44361.8</v>
      </c>
      <c r="GP127">
        <v>1.87195</v>
      </c>
      <c r="GQ127">
        <v>1.85445</v>
      </c>
      <c r="GR127">
        <v>0.0408962</v>
      </c>
      <c r="GS127">
        <v>0</v>
      </c>
      <c r="GT127">
        <v>24.2093</v>
      </c>
      <c r="GU127">
        <v>999.9</v>
      </c>
      <c r="GV127">
        <v>46.9</v>
      </c>
      <c r="GW127">
        <v>31.7</v>
      </c>
      <c r="GX127">
        <v>24.4335</v>
      </c>
      <c r="GY127">
        <v>62.9912</v>
      </c>
      <c r="GZ127">
        <v>25.2804</v>
      </c>
      <c r="HA127">
        <v>1</v>
      </c>
      <c r="HB127">
        <v>-0.12497</v>
      </c>
      <c r="HC127">
        <v>-0.345888</v>
      </c>
      <c r="HD127">
        <v>20.2147</v>
      </c>
      <c r="HE127">
        <v>5.23855</v>
      </c>
      <c r="HF127">
        <v>11.968</v>
      </c>
      <c r="HG127">
        <v>4.972</v>
      </c>
      <c r="HH127">
        <v>3.291</v>
      </c>
      <c r="HI127">
        <v>9033</v>
      </c>
      <c r="HJ127">
        <v>9999</v>
      </c>
      <c r="HK127">
        <v>9999</v>
      </c>
      <c r="HL127">
        <v>292.8</v>
      </c>
      <c r="HM127">
        <v>4.97289</v>
      </c>
      <c r="HN127">
        <v>1.87734</v>
      </c>
      <c r="HO127">
        <v>1.87546</v>
      </c>
      <c r="HP127">
        <v>1.87833</v>
      </c>
      <c r="HQ127">
        <v>1.875</v>
      </c>
      <c r="HR127">
        <v>1.87855</v>
      </c>
      <c r="HS127">
        <v>1.87564</v>
      </c>
      <c r="HT127">
        <v>1.87683</v>
      </c>
      <c r="HU127">
        <v>0</v>
      </c>
      <c r="HV127">
        <v>0</v>
      </c>
      <c r="HW127">
        <v>0</v>
      </c>
      <c r="HX127">
        <v>0</v>
      </c>
      <c r="HY127" t="s">
        <v>421</v>
      </c>
      <c r="HZ127" t="s">
        <v>422</v>
      </c>
      <c r="IA127" t="s">
        <v>423</v>
      </c>
      <c r="IB127" t="s">
        <v>423</v>
      </c>
      <c r="IC127" t="s">
        <v>423</v>
      </c>
      <c r="ID127" t="s">
        <v>423</v>
      </c>
      <c r="IE127">
        <v>0</v>
      </c>
      <c r="IF127">
        <v>100</v>
      </c>
      <c r="IG127">
        <v>100</v>
      </c>
      <c r="IH127">
        <v>2.663</v>
      </c>
      <c r="II127">
        <v>0.1965</v>
      </c>
      <c r="IJ127">
        <v>1.541952822118649</v>
      </c>
      <c r="IK127">
        <v>0.003202726084708442</v>
      </c>
      <c r="IL127">
        <v>-1.448271390364826E-06</v>
      </c>
      <c r="IM127">
        <v>3.765748828769889E-10</v>
      </c>
      <c r="IN127">
        <v>-0.02072656761999695</v>
      </c>
      <c r="IO127">
        <v>0.006539777670035186</v>
      </c>
      <c r="IP127">
        <v>0.0002256768223539976</v>
      </c>
      <c r="IQ127">
        <v>4.51151419958819E-06</v>
      </c>
      <c r="IR127">
        <v>-0</v>
      </c>
      <c r="IS127">
        <v>2097</v>
      </c>
      <c r="IT127">
        <v>1</v>
      </c>
      <c r="IU127">
        <v>27</v>
      </c>
      <c r="IV127">
        <v>62107.3</v>
      </c>
      <c r="IW127">
        <v>62107.1</v>
      </c>
      <c r="IX127">
        <v>1.09619</v>
      </c>
      <c r="IY127">
        <v>2.55249</v>
      </c>
      <c r="IZ127">
        <v>1.39893</v>
      </c>
      <c r="JA127">
        <v>2.34375</v>
      </c>
      <c r="JB127">
        <v>1.44897</v>
      </c>
      <c r="JC127">
        <v>2.41943</v>
      </c>
      <c r="JD127">
        <v>36.9317</v>
      </c>
      <c r="JE127">
        <v>24.105</v>
      </c>
      <c r="JF127">
        <v>18</v>
      </c>
      <c r="JG127">
        <v>480.542</v>
      </c>
      <c r="JH127">
        <v>439.505</v>
      </c>
      <c r="JI127">
        <v>24.9998</v>
      </c>
      <c r="JJ127">
        <v>25.4238</v>
      </c>
      <c r="JK127">
        <v>29.9999</v>
      </c>
      <c r="JL127">
        <v>25.2763</v>
      </c>
      <c r="JM127">
        <v>25.3584</v>
      </c>
      <c r="JN127">
        <v>21.9795</v>
      </c>
      <c r="JO127">
        <v>34.6831</v>
      </c>
      <c r="JP127">
        <v>0</v>
      </c>
      <c r="JQ127">
        <v>25</v>
      </c>
      <c r="JR127">
        <v>420.242</v>
      </c>
      <c r="JS127">
        <v>17.0234</v>
      </c>
      <c r="JT127">
        <v>101.055</v>
      </c>
      <c r="JU127">
        <v>102.003</v>
      </c>
    </row>
    <row r="128" spans="1:281">
      <c r="A128">
        <v>112</v>
      </c>
      <c r="B128">
        <v>1658965563.1</v>
      </c>
      <c r="C128">
        <v>3446</v>
      </c>
      <c r="D128" t="s">
        <v>656</v>
      </c>
      <c r="E128" t="s">
        <v>657</v>
      </c>
      <c r="F128">
        <v>5</v>
      </c>
      <c r="G128" t="s">
        <v>415</v>
      </c>
      <c r="H128" t="s">
        <v>651</v>
      </c>
      <c r="I128">
        <v>1658965560.6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427.532203403142</v>
      </c>
      <c r="AK128">
        <v>432.1041393939395</v>
      </c>
      <c r="AL128">
        <v>-0.02394977023732113</v>
      </c>
      <c r="AM128">
        <v>65.00116888910014</v>
      </c>
      <c r="AN128">
        <f>(AP128 - AO128 + DI128*1E3/(8.314*(DK128+273.15)) * AR128/DH128 * AQ128) * DH128/(100*CV128) * 1000/(1000 - AP128)</f>
        <v>0</v>
      </c>
      <c r="AO128">
        <v>16.9763996663179</v>
      </c>
      <c r="AP128">
        <v>18.21861939393939</v>
      </c>
      <c r="AQ128">
        <v>4.604824544884245E-05</v>
      </c>
      <c r="AR128">
        <v>81.55027611754171</v>
      </c>
      <c r="AS128">
        <v>8</v>
      </c>
      <c r="AT128">
        <v>2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417</v>
      </c>
      <c r="AY128" t="s">
        <v>417</v>
      </c>
      <c r="AZ128">
        <v>0</v>
      </c>
      <c r="BA128">
        <v>0</v>
      </c>
      <c r="BB128">
        <f>1-AZ128/BA128</f>
        <v>0</v>
      </c>
      <c r="BC128">
        <v>0</v>
      </c>
      <c r="BD128" t="s">
        <v>417</v>
      </c>
      <c r="BE128" t="s">
        <v>417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417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6</v>
      </c>
      <c r="CW128">
        <v>0.5</v>
      </c>
      <c r="CX128" t="s">
        <v>418</v>
      </c>
      <c r="CY128">
        <v>2</v>
      </c>
      <c r="CZ128" t="b">
        <v>1</v>
      </c>
      <c r="DA128">
        <v>1658965560.6</v>
      </c>
      <c r="DB128">
        <v>424.2837777777777</v>
      </c>
      <c r="DC128">
        <v>420.265</v>
      </c>
      <c r="DD128">
        <v>18.20788888888889</v>
      </c>
      <c r="DE128">
        <v>16.98086666666666</v>
      </c>
      <c r="DF128">
        <v>421.6207777777777</v>
      </c>
      <c r="DG128">
        <v>18.01127777777778</v>
      </c>
      <c r="DH128">
        <v>500.1095555555555</v>
      </c>
      <c r="DI128">
        <v>90.11970000000001</v>
      </c>
      <c r="DJ128">
        <v>0.09999643333333334</v>
      </c>
      <c r="DK128">
        <v>25.55996666666666</v>
      </c>
      <c r="DL128">
        <v>24.88996666666667</v>
      </c>
      <c r="DM128">
        <v>999.9000000000001</v>
      </c>
      <c r="DN128">
        <v>0</v>
      </c>
      <c r="DO128">
        <v>0</v>
      </c>
      <c r="DP128">
        <v>9992.568888888889</v>
      </c>
      <c r="DQ128">
        <v>0</v>
      </c>
      <c r="DR128">
        <v>0.661968</v>
      </c>
      <c r="DS128">
        <v>4.018632222222222</v>
      </c>
      <c r="DT128">
        <v>432.1523333333333</v>
      </c>
      <c r="DU128">
        <v>427.5248888888889</v>
      </c>
      <c r="DV128">
        <v>1.227018888888889</v>
      </c>
      <c r="DW128">
        <v>420.265</v>
      </c>
      <c r="DX128">
        <v>16.98086666666666</v>
      </c>
      <c r="DY128">
        <v>1.64089</v>
      </c>
      <c r="DZ128">
        <v>1.53031</v>
      </c>
      <c r="EA128">
        <v>14.34826666666667</v>
      </c>
      <c r="EB128">
        <v>13.27443333333333</v>
      </c>
      <c r="EC128">
        <v>0.0100011</v>
      </c>
      <c r="ED128">
        <v>0</v>
      </c>
      <c r="EE128">
        <v>0</v>
      </c>
      <c r="EF128">
        <v>0</v>
      </c>
      <c r="EG128">
        <v>805.411111111111</v>
      </c>
      <c r="EH128">
        <v>0.0100011</v>
      </c>
      <c r="EI128">
        <v>-7.399999999999999</v>
      </c>
      <c r="EJ128">
        <v>-1.688888888888889</v>
      </c>
      <c r="EK128">
        <v>34.08988888888889</v>
      </c>
      <c r="EL128">
        <v>39.24288888888889</v>
      </c>
      <c r="EM128">
        <v>36.69433333333333</v>
      </c>
      <c r="EN128">
        <v>38.87488888888889</v>
      </c>
      <c r="EO128">
        <v>37.02755555555555</v>
      </c>
      <c r="EP128">
        <v>0</v>
      </c>
      <c r="EQ128">
        <v>0</v>
      </c>
      <c r="ER128">
        <v>0</v>
      </c>
      <c r="ES128">
        <v>1658965563.3</v>
      </c>
      <c r="ET128">
        <v>0</v>
      </c>
      <c r="EU128">
        <v>805.548</v>
      </c>
      <c r="EV128">
        <v>-7.942307638026024</v>
      </c>
      <c r="EW128">
        <v>6.646153467576166</v>
      </c>
      <c r="EX128">
        <v>-6.766</v>
      </c>
      <c r="EY128">
        <v>15</v>
      </c>
      <c r="EZ128">
        <v>0</v>
      </c>
      <c r="FA128" t="s">
        <v>419</v>
      </c>
      <c r="FB128">
        <v>1655239120</v>
      </c>
      <c r="FC128">
        <v>1655239135</v>
      </c>
      <c r="FD128">
        <v>0</v>
      </c>
      <c r="FE128">
        <v>-0.075</v>
      </c>
      <c r="FF128">
        <v>-0.027</v>
      </c>
      <c r="FG128">
        <v>1.986</v>
      </c>
      <c r="FH128">
        <v>0.139</v>
      </c>
      <c r="FI128">
        <v>420</v>
      </c>
      <c r="FJ128">
        <v>22</v>
      </c>
      <c r="FK128">
        <v>0.12</v>
      </c>
      <c r="FL128">
        <v>0.02</v>
      </c>
      <c r="FM128">
        <v>4.107261707317073</v>
      </c>
      <c r="FN128">
        <v>-0.5069186759581871</v>
      </c>
      <c r="FO128">
        <v>0.05658380966846669</v>
      </c>
      <c r="FP128">
        <v>0</v>
      </c>
      <c r="FQ128">
        <v>805.6382352941175</v>
      </c>
      <c r="FR128">
        <v>-2.884644797470184</v>
      </c>
      <c r="FS128">
        <v>3.843616916845417</v>
      </c>
      <c r="FT128">
        <v>0</v>
      </c>
      <c r="FU128">
        <v>1.273556829268293</v>
      </c>
      <c r="FV128">
        <v>-0.2272693379790934</v>
      </c>
      <c r="FW128">
        <v>0.02626385473528622</v>
      </c>
      <c r="FX128">
        <v>0</v>
      </c>
      <c r="FY128">
        <v>0</v>
      </c>
      <c r="FZ128">
        <v>3</v>
      </c>
      <c r="GA128" t="s">
        <v>453</v>
      </c>
      <c r="GB128">
        <v>2.98078</v>
      </c>
      <c r="GC128">
        <v>2.72848</v>
      </c>
      <c r="GD128">
        <v>0.08639520000000001</v>
      </c>
      <c r="GE128">
        <v>0.0866281</v>
      </c>
      <c r="GF128">
        <v>0.0884176</v>
      </c>
      <c r="GG128">
        <v>0.0848139</v>
      </c>
      <c r="GH128">
        <v>27450.4</v>
      </c>
      <c r="GI128">
        <v>27024</v>
      </c>
      <c r="GJ128">
        <v>30570.7</v>
      </c>
      <c r="GK128">
        <v>29827.8</v>
      </c>
      <c r="GL128">
        <v>38455.4</v>
      </c>
      <c r="GM128">
        <v>35947.1</v>
      </c>
      <c r="GN128">
        <v>46760.3</v>
      </c>
      <c r="GO128">
        <v>44361.6</v>
      </c>
      <c r="GP128">
        <v>1.8719</v>
      </c>
      <c r="GQ128">
        <v>1.85462</v>
      </c>
      <c r="GR128">
        <v>0.0418201</v>
      </c>
      <c r="GS128">
        <v>0</v>
      </c>
      <c r="GT128">
        <v>24.2104</v>
      </c>
      <c r="GU128">
        <v>999.9</v>
      </c>
      <c r="GV128">
        <v>46.9</v>
      </c>
      <c r="GW128">
        <v>31.7</v>
      </c>
      <c r="GX128">
        <v>24.4314</v>
      </c>
      <c r="GY128">
        <v>63.2412</v>
      </c>
      <c r="GZ128">
        <v>24.9159</v>
      </c>
      <c r="HA128">
        <v>1</v>
      </c>
      <c r="HB128">
        <v>-0.125473</v>
      </c>
      <c r="HC128">
        <v>-0.346759</v>
      </c>
      <c r="HD128">
        <v>20.2148</v>
      </c>
      <c r="HE128">
        <v>5.23945</v>
      </c>
      <c r="HF128">
        <v>11.968</v>
      </c>
      <c r="HG128">
        <v>4.9719</v>
      </c>
      <c r="HH128">
        <v>3.291</v>
      </c>
      <c r="HI128">
        <v>9033</v>
      </c>
      <c r="HJ128">
        <v>9999</v>
      </c>
      <c r="HK128">
        <v>9999</v>
      </c>
      <c r="HL128">
        <v>292.8</v>
      </c>
      <c r="HM128">
        <v>4.9729</v>
      </c>
      <c r="HN128">
        <v>1.8774</v>
      </c>
      <c r="HO128">
        <v>1.87546</v>
      </c>
      <c r="HP128">
        <v>1.87834</v>
      </c>
      <c r="HQ128">
        <v>1.87502</v>
      </c>
      <c r="HR128">
        <v>1.87863</v>
      </c>
      <c r="HS128">
        <v>1.87571</v>
      </c>
      <c r="HT128">
        <v>1.87683</v>
      </c>
      <c r="HU128">
        <v>0</v>
      </c>
      <c r="HV128">
        <v>0</v>
      </c>
      <c r="HW128">
        <v>0</v>
      </c>
      <c r="HX128">
        <v>0</v>
      </c>
      <c r="HY128" t="s">
        <v>421</v>
      </c>
      <c r="HZ128" t="s">
        <v>422</v>
      </c>
      <c r="IA128" t="s">
        <v>423</v>
      </c>
      <c r="IB128" t="s">
        <v>423</v>
      </c>
      <c r="IC128" t="s">
        <v>423</v>
      </c>
      <c r="ID128" t="s">
        <v>423</v>
      </c>
      <c r="IE128">
        <v>0</v>
      </c>
      <c r="IF128">
        <v>100</v>
      </c>
      <c r="IG128">
        <v>100</v>
      </c>
      <c r="IH128">
        <v>2.663</v>
      </c>
      <c r="II128">
        <v>0.1969</v>
      </c>
      <c r="IJ128">
        <v>1.541952822118649</v>
      </c>
      <c r="IK128">
        <v>0.003202726084708442</v>
      </c>
      <c r="IL128">
        <v>-1.448271390364826E-06</v>
      </c>
      <c r="IM128">
        <v>3.765748828769889E-10</v>
      </c>
      <c r="IN128">
        <v>-0.02072656761999695</v>
      </c>
      <c r="IO128">
        <v>0.006539777670035186</v>
      </c>
      <c r="IP128">
        <v>0.0002256768223539976</v>
      </c>
      <c r="IQ128">
        <v>4.51151419958819E-06</v>
      </c>
      <c r="IR128">
        <v>-0</v>
      </c>
      <c r="IS128">
        <v>2097</v>
      </c>
      <c r="IT128">
        <v>1</v>
      </c>
      <c r="IU128">
        <v>27</v>
      </c>
      <c r="IV128">
        <v>62107.4</v>
      </c>
      <c r="IW128">
        <v>62107.1</v>
      </c>
      <c r="IX128">
        <v>1.09619</v>
      </c>
      <c r="IY128">
        <v>2.54395</v>
      </c>
      <c r="IZ128">
        <v>1.39893</v>
      </c>
      <c r="JA128">
        <v>2.34375</v>
      </c>
      <c r="JB128">
        <v>1.44897</v>
      </c>
      <c r="JC128">
        <v>2.4707</v>
      </c>
      <c r="JD128">
        <v>36.908</v>
      </c>
      <c r="JE128">
        <v>24.105</v>
      </c>
      <c r="JF128">
        <v>18</v>
      </c>
      <c r="JG128">
        <v>480.502</v>
      </c>
      <c r="JH128">
        <v>439.611</v>
      </c>
      <c r="JI128">
        <v>24.9997</v>
      </c>
      <c r="JJ128">
        <v>25.4236</v>
      </c>
      <c r="JK128">
        <v>29.9999</v>
      </c>
      <c r="JL128">
        <v>25.2744</v>
      </c>
      <c r="JM128">
        <v>25.3584</v>
      </c>
      <c r="JN128">
        <v>21.9785</v>
      </c>
      <c r="JO128">
        <v>34.6831</v>
      </c>
      <c r="JP128">
        <v>0</v>
      </c>
      <c r="JQ128">
        <v>25</v>
      </c>
      <c r="JR128">
        <v>420.242</v>
      </c>
      <c r="JS128">
        <v>17.0106</v>
      </c>
      <c r="JT128">
        <v>101.057</v>
      </c>
      <c r="JU128">
        <v>102.003</v>
      </c>
    </row>
    <row r="129" spans="1:281">
      <c r="A129">
        <v>113</v>
      </c>
      <c r="B129">
        <v>1658965568.1</v>
      </c>
      <c r="C129">
        <v>3451</v>
      </c>
      <c r="D129" t="s">
        <v>658</v>
      </c>
      <c r="E129" t="s">
        <v>659</v>
      </c>
      <c r="F129">
        <v>5</v>
      </c>
      <c r="G129" t="s">
        <v>415</v>
      </c>
      <c r="H129" t="s">
        <v>651</v>
      </c>
      <c r="I129">
        <v>1658965565.3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427.4781708057345</v>
      </c>
      <c r="AK129">
        <v>432.1349939393938</v>
      </c>
      <c r="AL129">
        <v>0.002225952588962673</v>
      </c>
      <c r="AM129">
        <v>65.00116888910014</v>
      </c>
      <c r="AN129">
        <f>(AP129 - AO129 + DI129*1E3/(8.314*(DK129+273.15)) * AR129/DH129 * AQ129) * DH129/(100*CV129) * 1000/(1000 - AP129)</f>
        <v>0</v>
      </c>
      <c r="AO129">
        <v>17.00215004234341</v>
      </c>
      <c r="AP129">
        <v>18.23684181818181</v>
      </c>
      <c r="AQ129">
        <v>0.002320907985697646</v>
      </c>
      <c r="AR129">
        <v>81.55027611754171</v>
      </c>
      <c r="AS129">
        <v>8</v>
      </c>
      <c r="AT129">
        <v>2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417</v>
      </c>
      <c r="AY129" t="s">
        <v>417</v>
      </c>
      <c r="AZ129">
        <v>0</v>
      </c>
      <c r="BA129">
        <v>0</v>
      </c>
      <c r="BB129">
        <f>1-AZ129/BA129</f>
        <v>0</v>
      </c>
      <c r="BC129">
        <v>0</v>
      </c>
      <c r="BD129" t="s">
        <v>417</v>
      </c>
      <c r="BE129" t="s">
        <v>417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417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6</v>
      </c>
      <c r="CW129">
        <v>0.5</v>
      </c>
      <c r="CX129" t="s">
        <v>418</v>
      </c>
      <c r="CY129">
        <v>2</v>
      </c>
      <c r="CZ129" t="b">
        <v>1</v>
      </c>
      <c r="DA129">
        <v>1658965565.3</v>
      </c>
      <c r="DB129">
        <v>424.2422</v>
      </c>
      <c r="DC129">
        <v>420.2193</v>
      </c>
      <c r="DD129">
        <v>18.22941</v>
      </c>
      <c r="DE129">
        <v>17.00211</v>
      </c>
      <c r="DF129">
        <v>421.5793</v>
      </c>
      <c r="DG129">
        <v>18.03239</v>
      </c>
      <c r="DH129">
        <v>500.0791</v>
      </c>
      <c r="DI129">
        <v>90.11919</v>
      </c>
      <c r="DJ129">
        <v>0.09990856000000001</v>
      </c>
      <c r="DK129">
        <v>25.56249</v>
      </c>
      <c r="DL129">
        <v>24.89189</v>
      </c>
      <c r="DM129">
        <v>999.9</v>
      </c>
      <c r="DN129">
        <v>0</v>
      </c>
      <c r="DO129">
        <v>0</v>
      </c>
      <c r="DP129">
        <v>10016.31</v>
      </c>
      <c r="DQ129">
        <v>0</v>
      </c>
      <c r="DR129">
        <v>0.661968</v>
      </c>
      <c r="DS129">
        <v>4.022948</v>
      </c>
      <c r="DT129">
        <v>432.1196</v>
      </c>
      <c r="DU129">
        <v>427.4875</v>
      </c>
      <c r="DV129">
        <v>1.227288</v>
      </c>
      <c r="DW129">
        <v>420.2193</v>
      </c>
      <c r="DX129">
        <v>17.00211</v>
      </c>
      <c r="DY129">
        <v>1.642821</v>
      </c>
      <c r="DZ129">
        <v>1.532218</v>
      </c>
      <c r="EA129">
        <v>14.36642</v>
      </c>
      <c r="EB129">
        <v>13.29351</v>
      </c>
      <c r="EC129">
        <v>0.0100011</v>
      </c>
      <c r="ED129">
        <v>0</v>
      </c>
      <c r="EE129">
        <v>0</v>
      </c>
      <c r="EF129">
        <v>0</v>
      </c>
      <c r="EG129">
        <v>802.265</v>
      </c>
      <c r="EH129">
        <v>0.0100011</v>
      </c>
      <c r="EI129">
        <v>-4.14</v>
      </c>
      <c r="EJ129">
        <v>-0.63</v>
      </c>
      <c r="EK129">
        <v>34.0811</v>
      </c>
      <c r="EL129">
        <v>39.3183</v>
      </c>
      <c r="EM129">
        <v>36.6936</v>
      </c>
      <c r="EN129">
        <v>38.9936</v>
      </c>
      <c r="EO129">
        <v>37.0496</v>
      </c>
      <c r="EP129">
        <v>0</v>
      </c>
      <c r="EQ129">
        <v>0</v>
      </c>
      <c r="ER129">
        <v>0</v>
      </c>
      <c r="ES129">
        <v>1658965568.1</v>
      </c>
      <c r="ET129">
        <v>0</v>
      </c>
      <c r="EU129">
        <v>805.0240000000001</v>
      </c>
      <c r="EV129">
        <v>-20.7230769589089</v>
      </c>
      <c r="EW129">
        <v>10.62307676909237</v>
      </c>
      <c r="EX129">
        <v>-5.806</v>
      </c>
      <c r="EY129">
        <v>15</v>
      </c>
      <c r="EZ129">
        <v>0</v>
      </c>
      <c r="FA129" t="s">
        <v>419</v>
      </c>
      <c r="FB129">
        <v>1655239120</v>
      </c>
      <c r="FC129">
        <v>1655239135</v>
      </c>
      <c r="FD129">
        <v>0</v>
      </c>
      <c r="FE129">
        <v>-0.075</v>
      </c>
      <c r="FF129">
        <v>-0.027</v>
      </c>
      <c r="FG129">
        <v>1.986</v>
      </c>
      <c r="FH129">
        <v>0.139</v>
      </c>
      <c r="FI129">
        <v>420</v>
      </c>
      <c r="FJ129">
        <v>22</v>
      </c>
      <c r="FK129">
        <v>0.12</v>
      </c>
      <c r="FL129">
        <v>0.02</v>
      </c>
      <c r="FM129">
        <v>4.07395775</v>
      </c>
      <c r="FN129">
        <v>-0.4615565853658622</v>
      </c>
      <c r="FO129">
        <v>0.05434539292743683</v>
      </c>
      <c r="FP129">
        <v>1</v>
      </c>
      <c r="FQ129">
        <v>804.9985294117647</v>
      </c>
      <c r="FR129">
        <v>-3.964094732505458</v>
      </c>
      <c r="FS129">
        <v>3.66592988953926</v>
      </c>
      <c r="FT129">
        <v>0</v>
      </c>
      <c r="FU129">
        <v>1.25796875</v>
      </c>
      <c r="FV129">
        <v>-0.2745875797373378</v>
      </c>
      <c r="FW129">
        <v>0.02926575859152637</v>
      </c>
      <c r="FX129">
        <v>0</v>
      </c>
      <c r="FY129">
        <v>1</v>
      </c>
      <c r="FZ129">
        <v>3</v>
      </c>
      <c r="GA129" t="s">
        <v>450</v>
      </c>
      <c r="GB129">
        <v>2.98092</v>
      </c>
      <c r="GC129">
        <v>2.72833</v>
      </c>
      <c r="GD129">
        <v>0.086398</v>
      </c>
      <c r="GE129">
        <v>0.0866239</v>
      </c>
      <c r="GF129">
        <v>0.08847380000000001</v>
      </c>
      <c r="GG129">
        <v>0.0848213</v>
      </c>
      <c r="GH129">
        <v>27450.6</v>
      </c>
      <c r="GI129">
        <v>27024</v>
      </c>
      <c r="GJ129">
        <v>30571</v>
      </c>
      <c r="GK129">
        <v>29827.6</v>
      </c>
      <c r="GL129">
        <v>38452.9</v>
      </c>
      <c r="GM129">
        <v>35946.7</v>
      </c>
      <c r="GN129">
        <v>46760.2</v>
      </c>
      <c r="GO129">
        <v>44361.5</v>
      </c>
      <c r="GP129">
        <v>1.87205</v>
      </c>
      <c r="GQ129">
        <v>1.85445</v>
      </c>
      <c r="GR129">
        <v>0.0415817</v>
      </c>
      <c r="GS129">
        <v>0</v>
      </c>
      <c r="GT129">
        <v>24.2114</v>
      </c>
      <c r="GU129">
        <v>999.9</v>
      </c>
      <c r="GV129">
        <v>46.9</v>
      </c>
      <c r="GW129">
        <v>31.7</v>
      </c>
      <c r="GX129">
        <v>24.4322</v>
      </c>
      <c r="GY129">
        <v>63.0712</v>
      </c>
      <c r="GZ129">
        <v>24.7075</v>
      </c>
      <c r="HA129">
        <v>1</v>
      </c>
      <c r="HB129">
        <v>-0.125373</v>
      </c>
      <c r="HC129">
        <v>-0.347895</v>
      </c>
      <c r="HD129">
        <v>20.2148</v>
      </c>
      <c r="HE129">
        <v>5.24035</v>
      </c>
      <c r="HF129">
        <v>11.968</v>
      </c>
      <c r="HG129">
        <v>4.97185</v>
      </c>
      <c r="HH129">
        <v>3.291</v>
      </c>
      <c r="HI129">
        <v>9033.200000000001</v>
      </c>
      <c r="HJ129">
        <v>9999</v>
      </c>
      <c r="HK129">
        <v>9999</v>
      </c>
      <c r="HL129">
        <v>292.8</v>
      </c>
      <c r="HM129">
        <v>4.9729</v>
      </c>
      <c r="HN129">
        <v>1.87737</v>
      </c>
      <c r="HO129">
        <v>1.87546</v>
      </c>
      <c r="HP129">
        <v>1.87834</v>
      </c>
      <c r="HQ129">
        <v>1.87501</v>
      </c>
      <c r="HR129">
        <v>1.87862</v>
      </c>
      <c r="HS129">
        <v>1.87565</v>
      </c>
      <c r="HT129">
        <v>1.87683</v>
      </c>
      <c r="HU129">
        <v>0</v>
      </c>
      <c r="HV129">
        <v>0</v>
      </c>
      <c r="HW129">
        <v>0</v>
      </c>
      <c r="HX129">
        <v>0</v>
      </c>
      <c r="HY129" t="s">
        <v>421</v>
      </c>
      <c r="HZ129" t="s">
        <v>422</v>
      </c>
      <c r="IA129" t="s">
        <v>423</v>
      </c>
      <c r="IB129" t="s">
        <v>423</v>
      </c>
      <c r="IC129" t="s">
        <v>423</v>
      </c>
      <c r="ID129" t="s">
        <v>423</v>
      </c>
      <c r="IE129">
        <v>0</v>
      </c>
      <c r="IF129">
        <v>100</v>
      </c>
      <c r="IG129">
        <v>100</v>
      </c>
      <c r="IH129">
        <v>2.663</v>
      </c>
      <c r="II129">
        <v>0.1972</v>
      </c>
      <c r="IJ129">
        <v>1.541952822118649</v>
      </c>
      <c r="IK129">
        <v>0.003202726084708442</v>
      </c>
      <c r="IL129">
        <v>-1.448271390364826E-06</v>
      </c>
      <c r="IM129">
        <v>3.765748828769889E-10</v>
      </c>
      <c r="IN129">
        <v>-0.02072656761999695</v>
      </c>
      <c r="IO129">
        <v>0.006539777670035186</v>
      </c>
      <c r="IP129">
        <v>0.0002256768223539976</v>
      </c>
      <c r="IQ129">
        <v>4.51151419958819E-06</v>
      </c>
      <c r="IR129">
        <v>-0</v>
      </c>
      <c r="IS129">
        <v>2097</v>
      </c>
      <c r="IT129">
        <v>1</v>
      </c>
      <c r="IU129">
        <v>27</v>
      </c>
      <c r="IV129">
        <v>62107.5</v>
      </c>
      <c r="IW129">
        <v>62107.2</v>
      </c>
      <c r="IX129">
        <v>1.09619</v>
      </c>
      <c r="IY129">
        <v>2.54028</v>
      </c>
      <c r="IZ129">
        <v>1.39893</v>
      </c>
      <c r="JA129">
        <v>2.34375</v>
      </c>
      <c r="JB129">
        <v>1.44897</v>
      </c>
      <c r="JC129">
        <v>2.42798</v>
      </c>
      <c r="JD129">
        <v>36.908</v>
      </c>
      <c r="JE129">
        <v>24.105</v>
      </c>
      <c r="JF129">
        <v>18</v>
      </c>
      <c r="JG129">
        <v>480.582</v>
      </c>
      <c r="JH129">
        <v>439.492</v>
      </c>
      <c r="JI129">
        <v>24.9997</v>
      </c>
      <c r="JJ129">
        <v>25.4217</v>
      </c>
      <c r="JK129">
        <v>30.0001</v>
      </c>
      <c r="JL129">
        <v>25.2744</v>
      </c>
      <c r="JM129">
        <v>25.3567</v>
      </c>
      <c r="JN129">
        <v>21.98</v>
      </c>
      <c r="JO129">
        <v>34.6831</v>
      </c>
      <c r="JP129">
        <v>0</v>
      </c>
      <c r="JQ129">
        <v>25</v>
      </c>
      <c r="JR129">
        <v>420.242</v>
      </c>
      <c r="JS129">
        <v>17.0036</v>
      </c>
      <c r="JT129">
        <v>101.058</v>
      </c>
      <c r="JU129">
        <v>102.003</v>
      </c>
    </row>
    <row r="130" spans="1:281">
      <c r="A130">
        <v>114</v>
      </c>
      <c r="B130">
        <v>1658965573.1</v>
      </c>
      <c r="C130">
        <v>3456</v>
      </c>
      <c r="D130" t="s">
        <v>660</v>
      </c>
      <c r="E130" t="s">
        <v>661</v>
      </c>
      <c r="F130">
        <v>5</v>
      </c>
      <c r="G130" t="s">
        <v>415</v>
      </c>
      <c r="H130" t="s">
        <v>651</v>
      </c>
      <c r="I130">
        <v>1658965570.6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427.4550697242506</v>
      </c>
      <c r="AK130">
        <v>432.1088242424244</v>
      </c>
      <c r="AL130">
        <v>0.0003351768186191072</v>
      </c>
      <c r="AM130">
        <v>65.00116888910014</v>
      </c>
      <c r="AN130">
        <f>(AP130 - AO130 + DI130*1E3/(8.314*(DK130+273.15)) * AR130/DH130 * AQ130) * DH130/(100*CV130) * 1000/(1000 - AP130)</f>
        <v>0</v>
      </c>
      <c r="AO130">
        <v>17.00319317860812</v>
      </c>
      <c r="AP130">
        <v>18.24317454545454</v>
      </c>
      <c r="AQ130">
        <v>0.0003221927609511547</v>
      </c>
      <c r="AR130">
        <v>81.55027611754171</v>
      </c>
      <c r="AS130">
        <v>8</v>
      </c>
      <c r="AT130">
        <v>2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417</v>
      </c>
      <c r="AY130" t="s">
        <v>417</v>
      </c>
      <c r="AZ130">
        <v>0</v>
      </c>
      <c r="BA130">
        <v>0</v>
      </c>
      <c r="BB130">
        <f>1-AZ130/BA130</f>
        <v>0</v>
      </c>
      <c r="BC130">
        <v>0</v>
      </c>
      <c r="BD130" t="s">
        <v>417</v>
      </c>
      <c r="BE130" t="s">
        <v>417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417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6</v>
      </c>
      <c r="CW130">
        <v>0.5</v>
      </c>
      <c r="CX130" t="s">
        <v>418</v>
      </c>
      <c r="CY130">
        <v>2</v>
      </c>
      <c r="CZ130" t="b">
        <v>1</v>
      </c>
      <c r="DA130">
        <v>1658965570.6</v>
      </c>
      <c r="DB130">
        <v>424.2191111111111</v>
      </c>
      <c r="DC130">
        <v>420.1951111111111</v>
      </c>
      <c r="DD130">
        <v>18.24186666666667</v>
      </c>
      <c r="DE130">
        <v>17.00355555555555</v>
      </c>
      <c r="DF130">
        <v>421.5562222222222</v>
      </c>
      <c r="DG130">
        <v>18.04461111111111</v>
      </c>
      <c r="DH130">
        <v>500.0682222222222</v>
      </c>
      <c r="DI130">
        <v>90.11972222222224</v>
      </c>
      <c r="DJ130">
        <v>0.1000412111111111</v>
      </c>
      <c r="DK130">
        <v>25.56331111111111</v>
      </c>
      <c r="DL130">
        <v>24.89397777777778</v>
      </c>
      <c r="DM130">
        <v>999.9000000000001</v>
      </c>
      <c r="DN130">
        <v>0</v>
      </c>
      <c r="DO130">
        <v>0</v>
      </c>
      <c r="DP130">
        <v>9994.032222222224</v>
      </c>
      <c r="DQ130">
        <v>0</v>
      </c>
      <c r="DR130">
        <v>0.661968</v>
      </c>
      <c r="DS130">
        <v>4.023915555555556</v>
      </c>
      <c r="DT130">
        <v>432.1013333333333</v>
      </c>
      <c r="DU130">
        <v>427.4634444444444</v>
      </c>
      <c r="DV130">
        <v>1.238298888888889</v>
      </c>
      <c r="DW130">
        <v>420.1951111111111</v>
      </c>
      <c r="DX130">
        <v>17.00355555555555</v>
      </c>
      <c r="DY130">
        <v>1.643952222222222</v>
      </c>
      <c r="DZ130">
        <v>1.532357777777778</v>
      </c>
      <c r="EA130">
        <v>14.37706666666667</v>
      </c>
      <c r="EB130">
        <v>13.2949</v>
      </c>
      <c r="EC130">
        <v>0.0100011</v>
      </c>
      <c r="ED130">
        <v>0</v>
      </c>
      <c r="EE130">
        <v>0</v>
      </c>
      <c r="EF130">
        <v>0</v>
      </c>
      <c r="EG130">
        <v>803.4833333333333</v>
      </c>
      <c r="EH130">
        <v>0.0100011</v>
      </c>
      <c r="EI130">
        <v>-3.411111111111111</v>
      </c>
      <c r="EJ130">
        <v>-1.038888888888889</v>
      </c>
      <c r="EK130">
        <v>34.27755555555555</v>
      </c>
      <c r="EL130">
        <v>39.39566666666667</v>
      </c>
      <c r="EM130">
        <v>36.72877777777777</v>
      </c>
      <c r="EN130">
        <v>39.111</v>
      </c>
      <c r="EO130">
        <v>37.062</v>
      </c>
      <c r="EP130">
        <v>0</v>
      </c>
      <c r="EQ130">
        <v>0</v>
      </c>
      <c r="ER130">
        <v>0</v>
      </c>
      <c r="ES130">
        <v>1658965572.9</v>
      </c>
      <c r="ET130">
        <v>0</v>
      </c>
      <c r="EU130">
        <v>803.8940000000001</v>
      </c>
      <c r="EV130">
        <v>-16.09615383607501</v>
      </c>
      <c r="EW130">
        <v>27.62307698108268</v>
      </c>
      <c r="EX130">
        <v>-5.01</v>
      </c>
      <c r="EY130">
        <v>15</v>
      </c>
      <c r="EZ130">
        <v>0</v>
      </c>
      <c r="FA130" t="s">
        <v>419</v>
      </c>
      <c r="FB130">
        <v>1655239120</v>
      </c>
      <c r="FC130">
        <v>1655239135</v>
      </c>
      <c r="FD130">
        <v>0</v>
      </c>
      <c r="FE130">
        <v>-0.075</v>
      </c>
      <c r="FF130">
        <v>-0.027</v>
      </c>
      <c r="FG130">
        <v>1.986</v>
      </c>
      <c r="FH130">
        <v>0.139</v>
      </c>
      <c r="FI130">
        <v>420</v>
      </c>
      <c r="FJ130">
        <v>22</v>
      </c>
      <c r="FK130">
        <v>0.12</v>
      </c>
      <c r="FL130">
        <v>0.02</v>
      </c>
      <c r="FM130">
        <v>4.04995125</v>
      </c>
      <c r="FN130">
        <v>-0.3230000375234571</v>
      </c>
      <c r="FO130">
        <v>0.04712454271329861</v>
      </c>
      <c r="FP130">
        <v>1</v>
      </c>
      <c r="FQ130">
        <v>804.775</v>
      </c>
      <c r="FR130">
        <v>-17.68143620356272</v>
      </c>
      <c r="FS130">
        <v>4.217370417131289</v>
      </c>
      <c r="FT130">
        <v>0</v>
      </c>
      <c r="FU130">
        <v>1.2452635</v>
      </c>
      <c r="FV130">
        <v>-0.1708507317073182</v>
      </c>
      <c r="FW130">
        <v>0.02385778840860988</v>
      </c>
      <c r="FX130">
        <v>0</v>
      </c>
      <c r="FY130">
        <v>1</v>
      </c>
      <c r="FZ130">
        <v>3</v>
      </c>
      <c r="GA130" t="s">
        <v>450</v>
      </c>
      <c r="GB130">
        <v>2.98084</v>
      </c>
      <c r="GC130">
        <v>2.72834</v>
      </c>
      <c r="GD130">
        <v>0.0863976</v>
      </c>
      <c r="GE130">
        <v>0.08662350000000001</v>
      </c>
      <c r="GF130">
        <v>0.0884953</v>
      </c>
      <c r="GG130">
        <v>0.0848324</v>
      </c>
      <c r="GH130">
        <v>27450.4</v>
      </c>
      <c r="GI130">
        <v>27024.4</v>
      </c>
      <c r="GJ130">
        <v>30570.8</v>
      </c>
      <c r="GK130">
        <v>29828</v>
      </c>
      <c r="GL130">
        <v>38451.6</v>
      </c>
      <c r="GM130">
        <v>35946.8</v>
      </c>
      <c r="GN130">
        <v>46759.7</v>
      </c>
      <c r="GO130">
        <v>44362.2</v>
      </c>
      <c r="GP130">
        <v>1.87213</v>
      </c>
      <c r="GQ130">
        <v>1.8546</v>
      </c>
      <c r="GR130">
        <v>0.0412464</v>
      </c>
      <c r="GS130">
        <v>0</v>
      </c>
      <c r="GT130">
        <v>24.2108</v>
      </c>
      <c r="GU130">
        <v>999.9</v>
      </c>
      <c r="GV130">
        <v>46.9</v>
      </c>
      <c r="GW130">
        <v>31.7</v>
      </c>
      <c r="GX130">
        <v>24.4309</v>
      </c>
      <c r="GY130">
        <v>63.3212</v>
      </c>
      <c r="GZ130">
        <v>25.0601</v>
      </c>
      <c r="HA130">
        <v>1</v>
      </c>
      <c r="HB130">
        <v>-0.125427</v>
      </c>
      <c r="HC130">
        <v>-0.348791</v>
      </c>
      <c r="HD130">
        <v>20.2148</v>
      </c>
      <c r="HE130">
        <v>5.2399</v>
      </c>
      <c r="HF130">
        <v>11.968</v>
      </c>
      <c r="HG130">
        <v>4.9717</v>
      </c>
      <c r="HH130">
        <v>3.291</v>
      </c>
      <c r="HI130">
        <v>9033.200000000001</v>
      </c>
      <c r="HJ130">
        <v>9999</v>
      </c>
      <c r="HK130">
        <v>9999</v>
      </c>
      <c r="HL130">
        <v>292.8</v>
      </c>
      <c r="HM130">
        <v>4.9729</v>
      </c>
      <c r="HN130">
        <v>1.87741</v>
      </c>
      <c r="HO130">
        <v>1.87546</v>
      </c>
      <c r="HP130">
        <v>1.87834</v>
      </c>
      <c r="HQ130">
        <v>1.87502</v>
      </c>
      <c r="HR130">
        <v>1.87864</v>
      </c>
      <c r="HS130">
        <v>1.87568</v>
      </c>
      <c r="HT130">
        <v>1.87683</v>
      </c>
      <c r="HU130">
        <v>0</v>
      </c>
      <c r="HV130">
        <v>0</v>
      </c>
      <c r="HW130">
        <v>0</v>
      </c>
      <c r="HX130">
        <v>0</v>
      </c>
      <c r="HY130" t="s">
        <v>421</v>
      </c>
      <c r="HZ130" t="s">
        <v>422</v>
      </c>
      <c r="IA130" t="s">
        <v>423</v>
      </c>
      <c r="IB130" t="s">
        <v>423</v>
      </c>
      <c r="IC130" t="s">
        <v>423</v>
      </c>
      <c r="ID130" t="s">
        <v>423</v>
      </c>
      <c r="IE130">
        <v>0</v>
      </c>
      <c r="IF130">
        <v>100</v>
      </c>
      <c r="IG130">
        <v>100</v>
      </c>
      <c r="IH130">
        <v>2.663</v>
      </c>
      <c r="II130">
        <v>0.1973</v>
      </c>
      <c r="IJ130">
        <v>1.541952822118649</v>
      </c>
      <c r="IK130">
        <v>0.003202726084708442</v>
      </c>
      <c r="IL130">
        <v>-1.448271390364826E-06</v>
      </c>
      <c r="IM130">
        <v>3.765748828769889E-10</v>
      </c>
      <c r="IN130">
        <v>-0.02072656761999695</v>
      </c>
      <c r="IO130">
        <v>0.006539777670035186</v>
      </c>
      <c r="IP130">
        <v>0.0002256768223539976</v>
      </c>
      <c r="IQ130">
        <v>4.51151419958819E-06</v>
      </c>
      <c r="IR130">
        <v>-0</v>
      </c>
      <c r="IS130">
        <v>2097</v>
      </c>
      <c r="IT130">
        <v>1</v>
      </c>
      <c r="IU130">
        <v>27</v>
      </c>
      <c r="IV130">
        <v>62107.6</v>
      </c>
      <c r="IW130">
        <v>62107.3</v>
      </c>
      <c r="IX130">
        <v>1.09619</v>
      </c>
      <c r="IY130">
        <v>2.55493</v>
      </c>
      <c r="IZ130">
        <v>1.39893</v>
      </c>
      <c r="JA130">
        <v>2.34375</v>
      </c>
      <c r="JB130">
        <v>1.44897</v>
      </c>
      <c r="JC130">
        <v>2.37305</v>
      </c>
      <c r="JD130">
        <v>36.9317</v>
      </c>
      <c r="JE130">
        <v>24.105</v>
      </c>
      <c r="JF130">
        <v>18</v>
      </c>
      <c r="JG130">
        <v>480.607</v>
      </c>
      <c r="JH130">
        <v>439.579</v>
      </c>
      <c r="JI130">
        <v>24.9997</v>
      </c>
      <c r="JJ130">
        <v>25.4209</v>
      </c>
      <c r="JK130">
        <v>30.0001</v>
      </c>
      <c r="JL130">
        <v>25.2722</v>
      </c>
      <c r="JM130">
        <v>25.3563</v>
      </c>
      <c r="JN130">
        <v>21.9807</v>
      </c>
      <c r="JO130">
        <v>34.6831</v>
      </c>
      <c r="JP130">
        <v>0</v>
      </c>
      <c r="JQ130">
        <v>25</v>
      </c>
      <c r="JR130">
        <v>420.242</v>
      </c>
      <c r="JS130">
        <v>17.0036</v>
      </c>
      <c r="JT130">
        <v>101.057</v>
      </c>
      <c r="JU130">
        <v>102.004</v>
      </c>
    </row>
    <row r="131" spans="1:281">
      <c r="A131">
        <v>115</v>
      </c>
      <c r="B131">
        <v>1658965578.1</v>
      </c>
      <c r="C131">
        <v>3461</v>
      </c>
      <c r="D131" t="s">
        <v>662</v>
      </c>
      <c r="E131" t="s">
        <v>663</v>
      </c>
      <c r="F131">
        <v>5</v>
      </c>
      <c r="G131" t="s">
        <v>415</v>
      </c>
      <c r="H131" t="s">
        <v>651</v>
      </c>
      <c r="I131">
        <v>1658965575.3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427.5175505498266</v>
      </c>
      <c r="AK131">
        <v>432.1199999999999</v>
      </c>
      <c r="AL131">
        <v>-5.822694936488518E-05</v>
      </c>
      <c r="AM131">
        <v>65.00116888910014</v>
      </c>
      <c r="AN131">
        <f>(AP131 - AO131 + DI131*1E3/(8.314*(DK131+273.15)) * AR131/DH131 * AQ131) * DH131/(100*CV131) * 1000/(1000 - AP131)</f>
        <v>0</v>
      </c>
      <c r="AO131">
        <v>17.00507858873014</v>
      </c>
      <c r="AP131">
        <v>18.24312303030301</v>
      </c>
      <c r="AQ131">
        <v>8.434920610585032E-05</v>
      </c>
      <c r="AR131">
        <v>81.55027611754171</v>
      </c>
      <c r="AS131">
        <v>8</v>
      </c>
      <c r="AT131">
        <v>2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417</v>
      </c>
      <c r="AY131" t="s">
        <v>417</v>
      </c>
      <c r="AZ131">
        <v>0</v>
      </c>
      <c r="BA131">
        <v>0</v>
      </c>
      <c r="BB131">
        <f>1-AZ131/BA131</f>
        <v>0</v>
      </c>
      <c r="BC131">
        <v>0</v>
      </c>
      <c r="BD131" t="s">
        <v>417</v>
      </c>
      <c r="BE131" t="s">
        <v>417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417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6</v>
      </c>
      <c r="CW131">
        <v>0.5</v>
      </c>
      <c r="CX131" t="s">
        <v>418</v>
      </c>
      <c r="CY131">
        <v>2</v>
      </c>
      <c r="CZ131" t="b">
        <v>1</v>
      </c>
      <c r="DA131">
        <v>1658965575.3</v>
      </c>
      <c r="DB131">
        <v>424.2342</v>
      </c>
      <c r="DC131">
        <v>420.2361</v>
      </c>
      <c r="DD131">
        <v>18.24412</v>
      </c>
      <c r="DE131">
        <v>17.00463</v>
      </c>
      <c r="DF131">
        <v>421.5713</v>
      </c>
      <c r="DG131">
        <v>18.04679</v>
      </c>
      <c r="DH131">
        <v>500.0602999999999</v>
      </c>
      <c r="DI131">
        <v>90.12078999999999</v>
      </c>
      <c r="DJ131">
        <v>0.09993782</v>
      </c>
      <c r="DK131">
        <v>25.56384</v>
      </c>
      <c r="DL131">
        <v>24.89441</v>
      </c>
      <c r="DM131">
        <v>999.9</v>
      </c>
      <c r="DN131">
        <v>0</v>
      </c>
      <c r="DO131">
        <v>0</v>
      </c>
      <c r="DP131">
        <v>10009.685</v>
      </c>
      <c r="DQ131">
        <v>0</v>
      </c>
      <c r="DR131">
        <v>0.661968</v>
      </c>
      <c r="DS131">
        <v>3.998032</v>
      </c>
      <c r="DT131">
        <v>432.1179</v>
      </c>
      <c r="DU131">
        <v>427.5057</v>
      </c>
      <c r="DV131">
        <v>1.239468</v>
      </c>
      <c r="DW131">
        <v>420.2361</v>
      </c>
      <c r="DX131">
        <v>17.00463</v>
      </c>
      <c r="DY131">
        <v>1.644173</v>
      </c>
      <c r="DZ131">
        <v>1.532474</v>
      </c>
      <c r="EA131">
        <v>14.37918</v>
      </c>
      <c r="EB131">
        <v>13.29604</v>
      </c>
      <c r="EC131">
        <v>0.0100011</v>
      </c>
      <c r="ED131">
        <v>0</v>
      </c>
      <c r="EE131">
        <v>0</v>
      </c>
      <c r="EF131">
        <v>0</v>
      </c>
      <c r="EG131">
        <v>801.6999999999999</v>
      </c>
      <c r="EH131">
        <v>0.0100011</v>
      </c>
      <c r="EI131">
        <v>-2.925</v>
      </c>
      <c r="EJ131">
        <v>-1</v>
      </c>
      <c r="EK131">
        <v>34.1371</v>
      </c>
      <c r="EL131">
        <v>39.4685</v>
      </c>
      <c r="EM131">
        <v>36.7747</v>
      </c>
      <c r="EN131">
        <v>39.2123</v>
      </c>
      <c r="EO131">
        <v>37.1373</v>
      </c>
      <c r="EP131">
        <v>0</v>
      </c>
      <c r="EQ131">
        <v>0</v>
      </c>
      <c r="ER131">
        <v>0</v>
      </c>
      <c r="ES131">
        <v>1658965578.3</v>
      </c>
      <c r="ET131">
        <v>0</v>
      </c>
      <c r="EU131">
        <v>803.1192307692307</v>
      </c>
      <c r="EV131">
        <v>-3.917948912817327</v>
      </c>
      <c r="EW131">
        <v>1.18461548620062</v>
      </c>
      <c r="EX131">
        <v>-3.801923076923077</v>
      </c>
      <c r="EY131">
        <v>15</v>
      </c>
      <c r="EZ131">
        <v>0</v>
      </c>
      <c r="FA131" t="s">
        <v>419</v>
      </c>
      <c r="FB131">
        <v>1655239120</v>
      </c>
      <c r="FC131">
        <v>1655239135</v>
      </c>
      <c r="FD131">
        <v>0</v>
      </c>
      <c r="FE131">
        <v>-0.075</v>
      </c>
      <c r="FF131">
        <v>-0.027</v>
      </c>
      <c r="FG131">
        <v>1.986</v>
      </c>
      <c r="FH131">
        <v>0.139</v>
      </c>
      <c r="FI131">
        <v>420</v>
      </c>
      <c r="FJ131">
        <v>22</v>
      </c>
      <c r="FK131">
        <v>0.12</v>
      </c>
      <c r="FL131">
        <v>0.02</v>
      </c>
      <c r="FM131">
        <v>4.023140000000001</v>
      </c>
      <c r="FN131">
        <v>-0.1536405574912774</v>
      </c>
      <c r="FO131">
        <v>0.0360356867157152</v>
      </c>
      <c r="FP131">
        <v>1</v>
      </c>
      <c r="FQ131">
        <v>803.5235294117647</v>
      </c>
      <c r="FR131">
        <v>-13.39954166340296</v>
      </c>
      <c r="FS131">
        <v>3.712483616405079</v>
      </c>
      <c r="FT131">
        <v>0</v>
      </c>
      <c r="FU131">
        <v>1.234660487804878</v>
      </c>
      <c r="FV131">
        <v>0.01967247386759926</v>
      </c>
      <c r="FW131">
        <v>0.01084933963399402</v>
      </c>
      <c r="FX131">
        <v>1</v>
      </c>
      <c r="FY131">
        <v>2</v>
      </c>
      <c r="FZ131">
        <v>3</v>
      </c>
      <c r="GA131" t="s">
        <v>420</v>
      </c>
      <c r="GB131">
        <v>2.9809</v>
      </c>
      <c r="GC131">
        <v>2.72831</v>
      </c>
      <c r="GD131">
        <v>0.0863978</v>
      </c>
      <c r="GE131">
        <v>0.0866315</v>
      </c>
      <c r="GF131">
        <v>0.08849509999999999</v>
      </c>
      <c r="GG131">
        <v>0.0848257</v>
      </c>
      <c r="GH131">
        <v>27450.4</v>
      </c>
      <c r="GI131">
        <v>27023.7</v>
      </c>
      <c r="GJ131">
        <v>30570.7</v>
      </c>
      <c r="GK131">
        <v>29827.5</v>
      </c>
      <c r="GL131">
        <v>38451.6</v>
      </c>
      <c r="GM131">
        <v>35946.4</v>
      </c>
      <c r="GN131">
        <v>46759.6</v>
      </c>
      <c r="GO131">
        <v>44361.3</v>
      </c>
      <c r="GP131">
        <v>1.87217</v>
      </c>
      <c r="GQ131">
        <v>1.85443</v>
      </c>
      <c r="GR131">
        <v>0.0424162</v>
      </c>
      <c r="GS131">
        <v>0</v>
      </c>
      <c r="GT131">
        <v>24.2087</v>
      </c>
      <c r="GU131">
        <v>999.9</v>
      </c>
      <c r="GV131">
        <v>46.9</v>
      </c>
      <c r="GW131">
        <v>31.7</v>
      </c>
      <c r="GX131">
        <v>24.4351</v>
      </c>
      <c r="GY131">
        <v>63.0612</v>
      </c>
      <c r="GZ131">
        <v>25.4006</v>
      </c>
      <c r="HA131">
        <v>1</v>
      </c>
      <c r="HB131">
        <v>-0.125442</v>
      </c>
      <c r="HC131">
        <v>-0.349818</v>
      </c>
      <c r="HD131">
        <v>20.2147</v>
      </c>
      <c r="HE131">
        <v>5.2402</v>
      </c>
      <c r="HF131">
        <v>11.968</v>
      </c>
      <c r="HG131">
        <v>4.9718</v>
      </c>
      <c r="HH131">
        <v>3.291</v>
      </c>
      <c r="HI131">
        <v>9033.4</v>
      </c>
      <c r="HJ131">
        <v>9999</v>
      </c>
      <c r="HK131">
        <v>9999</v>
      </c>
      <c r="HL131">
        <v>292.8</v>
      </c>
      <c r="HM131">
        <v>4.97289</v>
      </c>
      <c r="HN131">
        <v>1.87734</v>
      </c>
      <c r="HO131">
        <v>1.87546</v>
      </c>
      <c r="HP131">
        <v>1.87831</v>
      </c>
      <c r="HQ131">
        <v>1.875</v>
      </c>
      <c r="HR131">
        <v>1.87859</v>
      </c>
      <c r="HS131">
        <v>1.87565</v>
      </c>
      <c r="HT131">
        <v>1.87683</v>
      </c>
      <c r="HU131">
        <v>0</v>
      </c>
      <c r="HV131">
        <v>0</v>
      </c>
      <c r="HW131">
        <v>0</v>
      </c>
      <c r="HX131">
        <v>0</v>
      </c>
      <c r="HY131" t="s">
        <v>421</v>
      </c>
      <c r="HZ131" t="s">
        <v>422</v>
      </c>
      <c r="IA131" t="s">
        <v>423</v>
      </c>
      <c r="IB131" t="s">
        <v>423</v>
      </c>
      <c r="IC131" t="s">
        <v>423</v>
      </c>
      <c r="ID131" t="s">
        <v>423</v>
      </c>
      <c r="IE131">
        <v>0</v>
      </c>
      <c r="IF131">
        <v>100</v>
      </c>
      <c r="IG131">
        <v>100</v>
      </c>
      <c r="IH131">
        <v>2.663</v>
      </c>
      <c r="II131">
        <v>0.1973</v>
      </c>
      <c r="IJ131">
        <v>1.541952822118649</v>
      </c>
      <c r="IK131">
        <v>0.003202726084708442</v>
      </c>
      <c r="IL131">
        <v>-1.448271390364826E-06</v>
      </c>
      <c r="IM131">
        <v>3.765748828769889E-10</v>
      </c>
      <c r="IN131">
        <v>-0.02072656761999695</v>
      </c>
      <c r="IO131">
        <v>0.006539777670035186</v>
      </c>
      <c r="IP131">
        <v>0.0002256768223539976</v>
      </c>
      <c r="IQ131">
        <v>4.51151419958819E-06</v>
      </c>
      <c r="IR131">
        <v>-0</v>
      </c>
      <c r="IS131">
        <v>2097</v>
      </c>
      <c r="IT131">
        <v>1</v>
      </c>
      <c r="IU131">
        <v>27</v>
      </c>
      <c r="IV131">
        <v>62107.6</v>
      </c>
      <c r="IW131">
        <v>62107.4</v>
      </c>
      <c r="IX131">
        <v>1.09619</v>
      </c>
      <c r="IY131">
        <v>2.55737</v>
      </c>
      <c r="IZ131">
        <v>1.39893</v>
      </c>
      <c r="JA131">
        <v>2.34375</v>
      </c>
      <c r="JB131">
        <v>1.44897</v>
      </c>
      <c r="JC131">
        <v>2.39868</v>
      </c>
      <c r="JD131">
        <v>36.9317</v>
      </c>
      <c r="JE131">
        <v>24.105</v>
      </c>
      <c r="JF131">
        <v>18</v>
      </c>
      <c r="JG131">
        <v>480.634</v>
      </c>
      <c r="JH131">
        <v>439.464</v>
      </c>
      <c r="JI131">
        <v>24.9997</v>
      </c>
      <c r="JJ131">
        <v>25.4196</v>
      </c>
      <c r="JK131">
        <v>30</v>
      </c>
      <c r="JL131">
        <v>25.2722</v>
      </c>
      <c r="JM131">
        <v>25.3551</v>
      </c>
      <c r="JN131">
        <v>21.9815</v>
      </c>
      <c r="JO131">
        <v>34.6831</v>
      </c>
      <c r="JP131">
        <v>0</v>
      </c>
      <c r="JQ131">
        <v>25</v>
      </c>
      <c r="JR131">
        <v>420.242</v>
      </c>
      <c r="JS131">
        <v>17.0036</v>
      </c>
      <c r="JT131">
        <v>101.057</v>
      </c>
      <c r="JU131">
        <v>102.002</v>
      </c>
    </row>
    <row r="132" spans="1:281">
      <c r="A132">
        <v>116</v>
      </c>
      <c r="B132">
        <v>1658965583.1</v>
      </c>
      <c r="C132">
        <v>3466</v>
      </c>
      <c r="D132" t="s">
        <v>664</v>
      </c>
      <c r="E132" t="s">
        <v>665</v>
      </c>
      <c r="F132">
        <v>5</v>
      </c>
      <c r="G132" t="s">
        <v>415</v>
      </c>
      <c r="H132" t="s">
        <v>651</v>
      </c>
      <c r="I132">
        <v>1658965580.6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427.4790615739345</v>
      </c>
      <c r="AK132">
        <v>432.1392181818184</v>
      </c>
      <c r="AL132">
        <v>-0.00268404537005983</v>
      </c>
      <c r="AM132">
        <v>65.00116888910014</v>
      </c>
      <c r="AN132">
        <f>(AP132 - AO132 + DI132*1E3/(8.314*(DK132+273.15)) * AR132/DH132 * AQ132) * DH132/(100*CV132) * 1000/(1000 - AP132)</f>
        <v>0</v>
      </c>
      <c r="AO132">
        <v>17.00358692873991</v>
      </c>
      <c r="AP132">
        <v>18.24214969696969</v>
      </c>
      <c r="AQ132">
        <v>6.265178950408365E-06</v>
      </c>
      <c r="AR132">
        <v>81.55027611754171</v>
      </c>
      <c r="AS132">
        <v>8</v>
      </c>
      <c r="AT132">
        <v>2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417</v>
      </c>
      <c r="AY132" t="s">
        <v>417</v>
      </c>
      <c r="AZ132">
        <v>0</v>
      </c>
      <c r="BA132">
        <v>0</v>
      </c>
      <c r="BB132">
        <f>1-AZ132/BA132</f>
        <v>0</v>
      </c>
      <c r="BC132">
        <v>0</v>
      </c>
      <c r="BD132" t="s">
        <v>417</v>
      </c>
      <c r="BE132" t="s">
        <v>417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417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6</v>
      </c>
      <c r="CW132">
        <v>0.5</v>
      </c>
      <c r="CX132" t="s">
        <v>418</v>
      </c>
      <c r="CY132">
        <v>2</v>
      </c>
      <c r="CZ132" t="b">
        <v>1</v>
      </c>
      <c r="DA132">
        <v>1658965580.6</v>
      </c>
      <c r="DB132">
        <v>424.2713333333333</v>
      </c>
      <c r="DC132">
        <v>420.2132222222222</v>
      </c>
      <c r="DD132">
        <v>18.24283333333333</v>
      </c>
      <c r="DE132">
        <v>17.00352222222222</v>
      </c>
      <c r="DF132">
        <v>421.6082222222222</v>
      </c>
      <c r="DG132">
        <v>18.04554444444445</v>
      </c>
      <c r="DH132">
        <v>500.0623333333333</v>
      </c>
      <c r="DI132">
        <v>90.12187777777778</v>
      </c>
      <c r="DJ132">
        <v>0.09987567777777778</v>
      </c>
      <c r="DK132">
        <v>25.5646</v>
      </c>
      <c r="DL132">
        <v>24.90223333333333</v>
      </c>
      <c r="DM132">
        <v>999.9000000000001</v>
      </c>
      <c r="DN132">
        <v>0</v>
      </c>
      <c r="DO132">
        <v>0</v>
      </c>
      <c r="DP132">
        <v>9981.526666666667</v>
      </c>
      <c r="DQ132">
        <v>0</v>
      </c>
      <c r="DR132">
        <v>0.6694765555555555</v>
      </c>
      <c r="DS132">
        <v>4.057965555555556</v>
      </c>
      <c r="DT132">
        <v>432.155</v>
      </c>
      <c r="DU132">
        <v>427.4818888888889</v>
      </c>
      <c r="DV132">
        <v>1.239304444444445</v>
      </c>
      <c r="DW132">
        <v>420.2132222222222</v>
      </c>
      <c r="DX132">
        <v>17.00352222222222</v>
      </c>
      <c r="DY132">
        <v>1.644076666666667</v>
      </c>
      <c r="DZ132">
        <v>1.53239</v>
      </c>
      <c r="EA132">
        <v>14.37823333333333</v>
      </c>
      <c r="EB132">
        <v>13.29522222222222</v>
      </c>
      <c r="EC132">
        <v>0.0100011</v>
      </c>
      <c r="ED132">
        <v>0</v>
      </c>
      <c r="EE132">
        <v>0</v>
      </c>
      <c r="EF132">
        <v>0</v>
      </c>
      <c r="EG132">
        <v>801.6666666666666</v>
      </c>
      <c r="EH132">
        <v>0.0100011</v>
      </c>
      <c r="EI132">
        <v>-1.9</v>
      </c>
      <c r="EJ132">
        <v>-0.2222222222222222</v>
      </c>
      <c r="EK132">
        <v>34.19433333333333</v>
      </c>
      <c r="EL132">
        <v>39.54144444444444</v>
      </c>
      <c r="EM132">
        <v>36.812</v>
      </c>
      <c r="EN132">
        <v>39.347</v>
      </c>
      <c r="EO132">
        <v>37.15944444444445</v>
      </c>
      <c r="EP132">
        <v>0</v>
      </c>
      <c r="EQ132">
        <v>0</v>
      </c>
      <c r="ER132">
        <v>0</v>
      </c>
      <c r="ES132">
        <v>1658965583.1</v>
      </c>
      <c r="ET132">
        <v>0</v>
      </c>
      <c r="EU132">
        <v>802.7384615384617</v>
      </c>
      <c r="EV132">
        <v>-9.227350491329632</v>
      </c>
      <c r="EW132">
        <v>3.358974524294637</v>
      </c>
      <c r="EX132">
        <v>-3.263461538461538</v>
      </c>
      <c r="EY132">
        <v>15</v>
      </c>
      <c r="EZ132">
        <v>0</v>
      </c>
      <c r="FA132" t="s">
        <v>419</v>
      </c>
      <c r="FB132">
        <v>1655239120</v>
      </c>
      <c r="FC132">
        <v>1655239135</v>
      </c>
      <c r="FD132">
        <v>0</v>
      </c>
      <c r="FE132">
        <v>-0.075</v>
      </c>
      <c r="FF132">
        <v>-0.027</v>
      </c>
      <c r="FG132">
        <v>1.986</v>
      </c>
      <c r="FH132">
        <v>0.139</v>
      </c>
      <c r="FI132">
        <v>420</v>
      </c>
      <c r="FJ132">
        <v>22</v>
      </c>
      <c r="FK132">
        <v>0.12</v>
      </c>
      <c r="FL132">
        <v>0.02</v>
      </c>
      <c r="FM132">
        <v>4.0248165</v>
      </c>
      <c r="FN132">
        <v>0.08036983114445694</v>
      </c>
      <c r="FO132">
        <v>0.02994128141462892</v>
      </c>
      <c r="FP132">
        <v>1</v>
      </c>
      <c r="FQ132">
        <v>802.4323529411765</v>
      </c>
      <c r="FR132">
        <v>-5.274255178727423</v>
      </c>
      <c r="FS132">
        <v>4.400215274695987</v>
      </c>
      <c r="FT132">
        <v>0</v>
      </c>
      <c r="FU132">
        <v>1.23557075</v>
      </c>
      <c r="FV132">
        <v>0.05169264540337485</v>
      </c>
      <c r="FW132">
        <v>0.006085234337106504</v>
      </c>
      <c r="FX132">
        <v>1</v>
      </c>
      <c r="FY132">
        <v>2</v>
      </c>
      <c r="FZ132">
        <v>3</v>
      </c>
      <c r="GA132" t="s">
        <v>420</v>
      </c>
      <c r="GB132">
        <v>2.98089</v>
      </c>
      <c r="GC132">
        <v>2.72825</v>
      </c>
      <c r="GD132">
        <v>0.0864048</v>
      </c>
      <c r="GE132">
        <v>0.0866291</v>
      </c>
      <c r="GF132">
        <v>0.0884934</v>
      </c>
      <c r="GG132">
        <v>0.0848276</v>
      </c>
      <c r="GH132">
        <v>27450.8</v>
      </c>
      <c r="GI132">
        <v>27023.5</v>
      </c>
      <c r="GJ132">
        <v>30571.4</v>
      </c>
      <c r="GK132">
        <v>29827.2</v>
      </c>
      <c r="GL132">
        <v>38452.5</v>
      </c>
      <c r="GM132">
        <v>35945.9</v>
      </c>
      <c r="GN132">
        <v>46760.6</v>
      </c>
      <c r="GO132">
        <v>44360.8</v>
      </c>
      <c r="GP132">
        <v>1.87213</v>
      </c>
      <c r="GQ132">
        <v>1.85475</v>
      </c>
      <c r="GR132">
        <v>0.0419617</v>
      </c>
      <c r="GS132">
        <v>0</v>
      </c>
      <c r="GT132">
        <v>24.2067</v>
      </c>
      <c r="GU132">
        <v>999.9</v>
      </c>
      <c r="GV132">
        <v>46.9</v>
      </c>
      <c r="GW132">
        <v>31.7</v>
      </c>
      <c r="GX132">
        <v>24.4295</v>
      </c>
      <c r="GY132">
        <v>62.9812</v>
      </c>
      <c r="GZ132">
        <v>25.0561</v>
      </c>
      <c r="HA132">
        <v>1</v>
      </c>
      <c r="HB132">
        <v>-0.125536</v>
      </c>
      <c r="HC132">
        <v>-0.350379</v>
      </c>
      <c r="HD132">
        <v>20.2139</v>
      </c>
      <c r="HE132">
        <v>5.23601</v>
      </c>
      <c r="HF132">
        <v>11.968</v>
      </c>
      <c r="HG132">
        <v>4.97075</v>
      </c>
      <c r="HH132">
        <v>3.29023</v>
      </c>
      <c r="HI132">
        <v>9033.4</v>
      </c>
      <c r="HJ132">
        <v>9999</v>
      </c>
      <c r="HK132">
        <v>9999</v>
      </c>
      <c r="HL132">
        <v>292.8</v>
      </c>
      <c r="HM132">
        <v>4.9729</v>
      </c>
      <c r="HN132">
        <v>1.87736</v>
      </c>
      <c r="HO132">
        <v>1.87547</v>
      </c>
      <c r="HP132">
        <v>1.87831</v>
      </c>
      <c r="HQ132">
        <v>1.875</v>
      </c>
      <c r="HR132">
        <v>1.87859</v>
      </c>
      <c r="HS132">
        <v>1.87564</v>
      </c>
      <c r="HT132">
        <v>1.87683</v>
      </c>
      <c r="HU132">
        <v>0</v>
      </c>
      <c r="HV132">
        <v>0</v>
      </c>
      <c r="HW132">
        <v>0</v>
      </c>
      <c r="HX132">
        <v>0</v>
      </c>
      <c r="HY132" t="s">
        <v>421</v>
      </c>
      <c r="HZ132" t="s">
        <v>422</v>
      </c>
      <c r="IA132" t="s">
        <v>423</v>
      </c>
      <c r="IB132" t="s">
        <v>423</v>
      </c>
      <c r="IC132" t="s">
        <v>423</v>
      </c>
      <c r="ID132" t="s">
        <v>423</v>
      </c>
      <c r="IE132">
        <v>0</v>
      </c>
      <c r="IF132">
        <v>100</v>
      </c>
      <c r="IG132">
        <v>100</v>
      </c>
      <c r="IH132">
        <v>2.663</v>
      </c>
      <c r="II132">
        <v>0.1973</v>
      </c>
      <c r="IJ132">
        <v>1.541952822118649</v>
      </c>
      <c r="IK132">
        <v>0.003202726084708442</v>
      </c>
      <c r="IL132">
        <v>-1.448271390364826E-06</v>
      </c>
      <c r="IM132">
        <v>3.765748828769889E-10</v>
      </c>
      <c r="IN132">
        <v>-0.02072656761999695</v>
      </c>
      <c r="IO132">
        <v>0.006539777670035186</v>
      </c>
      <c r="IP132">
        <v>0.0002256768223539976</v>
      </c>
      <c r="IQ132">
        <v>4.51151419958819E-06</v>
      </c>
      <c r="IR132">
        <v>-0</v>
      </c>
      <c r="IS132">
        <v>2097</v>
      </c>
      <c r="IT132">
        <v>1</v>
      </c>
      <c r="IU132">
        <v>27</v>
      </c>
      <c r="IV132">
        <v>62107.7</v>
      </c>
      <c r="IW132">
        <v>62107.5</v>
      </c>
      <c r="IX132">
        <v>1.09619</v>
      </c>
      <c r="IY132">
        <v>2.54883</v>
      </c>
      <c r="IZ132">
        <v>1.39893</v>
      </c>
      <c r="JA132">
        <v>2.34375</v>
      </c>
      <c r="JB132">
        <v>1.44897</v>
      </c>
      <c r="JC132">
        <v>2.46582</v>
      </c>
      <c r="JD132">
        <v>36.908</v>
      </c>
      <c r="JE132">
        <v>24.105</v>
      </c>
      <c r="JF132">
        <v>18</v>
      </c>
      <c r="JG132">
        <v>480.592</v>
      </c>
      <c r="JH132">
        <v>439.654</v>
      </c>
      <c r="JI132">
        <v>24.9997</v>
      </c>
      <c r="JJ132">
        <v>25.4188</v>
      </c>
      <c r="JK132">
        <v>30</v>
      </c>
      <c r="JL132">
        <v>25.2701</v>
      </c>
      <c r="JM132">
        <v>25.3542</v>
      </c>
      <c r="JN132">
        <v>21.9822</v>
      </c>
      <c r="JO132">
        <v>34.4014</v>
      </c>
      <c r="JP132">
        <v>0</v>
      </c>
      <c r="JQ132">
        <v>25</v>
      </c>
      <c r="JR132">
        <v>420.242</v>
      </c>
      <c r="JS132">
        <v>17.1469</v>
      </c>
      <c r="JT132">
        <v>101.059</v>
      </c>
      <c r="JU132">
        <v>102.001</v>
      </c>
    </row>
    <row r="133" spans="1:281">
      <c r="A133">
        <v>117</v>
      </c>
      <c r="B133">
        <v>1658965588.1</v>
      </c>
      <c r="C133">
        <v>3471</v>
      </c>
      <c r="D133" t="s">
        <v>666</v>
      </c>
      <c r="E133" t="s">
        <v>667</v>
      </c>
      <c r="F133">
        <v>5</v>
      </c>
      <c r="G133" t="s">
        <v>415</v>
      </c>
      <c r="H133" t="s">
        <v>651</v>
      </c>
      <c r="I133">
        <v>1658965585.3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427.53198487329</v>
      </c>
      <c r="AK133">
        <v>432.0923212121211</v>
      </c>
      <c r="AL133">
        <v>-0.00204256299897191</v>
      </c>
      <c r="AM133">
        <v>65.00116888910014</v>
      </c>
      <c r="AN133">
        <f>(AP133 - AO133 + DI133*1E3/(8.314*(DK133+273.15)) * AR133/DH133 * AQ133) * DH133/(100*CV133) * 1000/(1000 - AP133)</f>
        <v>0</v>
      </c>
      <c r="AO133">
        <v>17.01379595905422</v>
      </c>
      <c r="AP133">
        <v>18.24211212121212</v>
      </c>
      <c r="AQ133">
        <v>-0.0001174797977250247</v>
      </c>
      <c r="AR133">
        <v>81.55027611754171</v>
      </c>
      <c r="AS133">
        <v>8</v>
      </c>
      <c r="AT133">
        <v>2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417</v>
      </c>
      <c r="AY133" t="s">
        <v>417</v>
      </c>
      <c r="AZ133">
        <v>0</v>
      </c>
      <c r="BA133">
        <v>0</v>
      </c>
      <c r="BB133">
        <f>1-AZ133/BA133</f>
        <v>0</v>
      </c>
      <c r="BC133">
        <v>0</v>
      </c>
      <c r="BD133" t="s">
        <v>417</v>
      </c>
      <c r="BE133" t="s">
        <v>417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417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6</v>
      </c>
      <c r="CW133">
        <v>0.5</v>
      </c>
      <c r="CX133" t="s">
        <v>418</v>
      </c>
      <c r="CY133">
        <v>2</v>
      </c>
      <c r="CZ133" t="b">
        <v>1</v>
      </c>
      <c r="DA133">
        <v>1658965585.3</v>
      </c>
      <c r="DB133">
        <v>424.2326000000001</v>
      </c>
      <c r="DC133">
        <v>420.2385</v>
      </c>
      <c r="DD133">
        <v>18.2406</v>
      </c>
      <c r="DE133">
        <v>17.01955</v>
      </c>
      <c r="DF133">
        <v>421.5697</v>
      </c>
      <c r="DG133">
        <v>18.04335</v>
      </c>
      <c r="DH133">
        <v>500.1112999999999</v>
      </c>
      <c r="DI133">
        <v>90.12377999999998</v>
      </c>
      <c r="DJ133">
        <v>0.10004025</v>
      </c>
      <c r="DK133">
        <v>25.5653</v>
      </c>
      <c r="DL133">
        <v>24.8981</v>
      </c>
      <c r="DM133">
        <v>999.9</v>
      </c>
      <c r="DN133">
        <v>0</v>
      </c>
      <c r="DO133">
        <v>0</v>
      </c>
      <c r="DP133">
        <v>9995.700000000001</v>
      </c>
      <c r="DQ133">
        <v>0</v>
      </c>
      <c r="DR133">
        <v>0.6662433</v>
      </c>
      <c r="DS133">
        <v>3.994048</v>
      </c>
      <c r="DT133">
        <v>432.1148</v>
      </c>
      <c r="DU133">
        <v>427.5147</v>
      </c>
      <c r="DV133">
        <v>1.221054</v>
      </c>
      <c r="DW133">
        <v>420.2385</v>
      </c>
      <c r="DX133">
        <v>17.01955</v>
      </c>
      <c r="DY133">
        <v>1.643912</v>
      </c>
      <c r="DZ133">
        <v>1.533867</v>
      </c>
      <c r="EA133">
        <v>14.37668</v>
      </c>
      <c r="EB133">
        <v>13.30997</v>
      </c>
      <c r="EC133">
        <v>0.0100011</v>
      </c>
      <c r="ED133">
        <v>0</v>
      </c>
      <c r="EE133">
        <v>0</v>
      </c>
      <c r="EF133">
        <v>0</v>
      </c>
      <c r="EG133">
        <v>804.595</v>
      </c>
      <c r="EH133">
        <v>0.0100011</v>
      </c>
      <c r="EI133">
        <v>-3.12</v>
      </c>
      <c r="EJ133">
        <v>-0.875</v>
      </c>
      <c r="EK133">
        <v>34.1935</v>
      </c>
      <c r="EL133">
        <v>39.6124</v>
      </c>
      <c r="EM133">
        <v>36.8435</v>
      </c>
      <c r="EN133">
        <v>39.4123</v>
      </c>
      <c r="EO133">
        <v>37.2059</v>
      </c>
      <c r="EP133">
        <v>0</v>
      </c>
      <c r="EQ133">
        <v>0</v>
      </c>
      <c r="ER133">
        <v>0</v>
      </c>
      <c r="ES133">
        <v>1658965587.9</v>
      </c>
      <c r="ET133">
        <v>0</v>
      </c>
      <c r="EU133">
        <v>802.9230769230769</v>
      </c>
      <c r="EV133">
        <v>13.34700848589878</v>
      </c>
      <c r="EW133">
        <v>-3.22051288714253</v>
      </c>
      <c r="EX133">
        <v>-2.719230769230769</v>
      </c>
      <c r="EY133">
        <v>15</v>
      </c>
      <c r="EZ133">
        <v>0</v>
      </c>
      <c r="FA133" t="s">
        <v>419</v>
      </c>
      <c r="FB133">
        <v>1655239120</v>
      </c>
      <c r="FC133">
        <v>1655239135</v>
      </c>
      <c r="FD133">
        <v>0</v>
      </c>
      <c r="FE133">
        <v>-0.075</v>
      </c>
      <c r="FF133">
        <v>-0.027</v>
      </c>
      <c r="FG133">
        <v>1.986</v>
      </c>
      <c r="FH133">
        <v>0.139</v>
      </c>
      <c r="FI133">
        <v>420</v>
      </c>
      <c r="FJ133">
        <v>22</v>
      </c>
      <c r="FK133">
        <v>0.12</v>
      </c>
      <c r="FL133">
        <v>0.02</v>
      </c>
      <c r="FM133">
        <v>4.02089425</v>
      </c>
      <c r="FN133">
        <v>-0.0615177861163303</v>
      </c>
      <c r="FO133">
        <v>0.03460083690371524</v>
      </c>
      <c r="FP133">
        <v>1</v>
      </c>
      <c r="FQ133">
        <v>803.0382352941177</v>
      </c>
      <c r="FR133">
        <v>4.213903695053997</v>
      </c>
      <c r="FS133">
        <v>4.96344073648882</v>
      </c>
      <c r="FT133">
        <v>0</v>
      </c>
      <c r="FU133">
        <v>1.23533775</v>
      </c>
      <c r="FV133">
        <v>-0.04858908067542252</v>
      </c>
      <c r="FW133">
        <v>0.008656869089774893</v>
      </c>
      <c r="FX133">
        <v>1</v>
      </c>
      <c r="FY133">
        <v>2</v>
      </c>
      <c r="FZ133">
        <v>3</v>
      </c>
      <c r="GA133" t="s">
        <v>420</v>
      </c>
      <c r="GB133">
        <v>2.98092</v>
      </c>
      <c r="GC133">
        <v>2.72833</v>
      </c>
      <c r="GD133">
        <v>0.0863969</v>
      </c>
      <c r="GE133">
        <v>0.0866364</v>
      </c>
      <c r="GF133">
        <v>0.0884992</v>
      </c>
      <c r="GG133">
        <v>0.0849905</v>
      </c>
      <c r="GH133">
        <v>27450.8</v>
      </c>
      <c r="GI133">
        <v>27023.9</v>
      </c>
      <c r="GJ133">
        <v>30571.2</v>
      </c>
      <c r="GK133">
        <v>29827.9</v>
      </c>
      <c r="GL133">
        <v>38452</v>
      </c>
      <c r="GM133">
        <v>35940.5</v>
      </c>
      <c r="GN133">
        <v>46760.4</v>
      </c>
      <c r="GO133">
        <v>44362.1</v>
      </c>
      <c r="GP133">
        <v>1.87213</v>
      </c>
      <c r="GQ133">
        <v>1.85497</v>
      </c>
      <c r="GR133">
        <v>0.0427887</v>
      </c>
      <c r="GS133">
        <v>0</v>
      </c>
      <c r="GT133">
        <v>24.2052</v>
      </c>
      <c r="GU133">
        <v>999.9</v>
      </c>
      <c r="GV133">
        <v>46.9</v>
      </c>
      <c r="GW133">
        <v>31.7</v>
      </c>
      <c r="GX133">
        <v>24.4289</v>
      </c>
      <c r="GY133">
        <v>63.1412</v>
      </c>
      <c r="GZ133">
        <v>24.7155</v>
      </c>
      <c r="HA133">
        <v>1</v>
      </c>
      <c r="HB133">
        <v>-0.125582</v>
      </c>
      <c r="HC133">
        <v>-0.351089</v>
      </c>
      <c r="HD133">
        <v>20.2141</v>
      </c>
      <c r="HE133">
        <v>5.23676</v>
      </c>
      <c r="HF133">
        <v>11.968</v>
      </c>
      <c r="HG133">
        <v>4.971</v>
      </c>
      <c r="HH133">
        <v>3.29033</v>
      </c>
      <c r="HI133">
        <v>9033.6</v>
      </c>
      <c r="HJ133">
        <v>9999</v>
      </c>
      <c r="HK133">
        <v>9999</v>
      </c>
      <c r="HL133">
        <v>292.8</v>
      </c>
      <c r="HM133">
        <v>4.9729</v>
      </c>
      <c r="HN133">
        <v>1.8774</v>
      </c>
      <c r="HO133">
        <v>1.87546</v>
      </c>
      <c r="HP133">
        <v>1.87832</v>
      </c>
      <c r="HQ133">
        <v>1.87501</v>
      </c>
      <c r="HR133">
        <v>1.87862</v>
      </c>
      <c r="HS133">
        <v>1.87568</v>
      </c>
      <c r="HT133">
        <v>1.87683</v>
      </c>
      <c r="HU133">
        <v>0</v>
      </c>
      <c r="HV133">
        <v>0</v>
      </c>
      <c r="HW133">
        <v>0</v>
      </c>
      <c r="HX133">
        <v>0</v>
      </c>
      <c r="HY133" t="s">
        <v>421</v>
      </c>
      <c r="HZ133" t="s">
        <v>422</v>
      </c>
      <c r="IA133" t="s">
        <v>423</v>
      </c>
      <c r="IB133" t="s">
        <v>423</v>
      </c>
      <c r="IC133" t="s">
        <v>423</v>
      </c>
      <c r="ID133" t="s">
        <v>423</v>
      </c>
      <c r="IE133">
        <v>0</v>
      </c>
      <c r="IF133">
        <v>100</v>
      </c>
      <c r="IG133">
        <v>100</v>
      </c>
      <c r="IH133">
        <v>2.663</v>
      </c>
      <c r="II133">
        <v>0.1973</v>
      </c>
      <c r="IJ133">
        <v>1.541952822118649</v>
      </c>
      <c r="IK133">
        <v>0.003202726084708442</v>
      </c>
      <c r="IL133">
        <v>-1.448271390364826E-06</v>
      </c>
      <c r="IM133">
        <v>3.765748828769889E-10</v>
      </c>
      <c r="IN133">
        <v>-0.02072656761999695</v>
      </c>
      <c r="IO133">
        <v>0.006539777670035186</v>
      </c>
      <c r="IP133">
        <v>0.0002256768223539976</v>
      </c>
      <c r="IQ133">
        <v>4.51151419958819E-06</v>
      </c>
      <c r="IR133">
        <v>-0</v>
      </c>
      <c r="IS133">
        <v>2097</v>
      </c>
      <c r="IT133">
        <v>1</v>
      </c>
      <c r="IU133">
        <v>27</v>
      </c>
      <c r="IV133">
        <v>62107.8</v>
      </c>
      <c r="IW133">
        <v>62107.6</v>
      </c>
      <c r="IX133">
        <v>1.09619</v>
      </c>
      <c r="IY133">
        <v>2.53784</v>
      </c>
      <c r="IZ133">
        <v>1.39893</v>
      </c>
      <c r="JA133">
        <v>2.34375</v>
      </c>
      <c r="JB133">
        <v>1.44897</v>
      </c>
      <c r="JC133">
        <v>2.45728</v>
      </c>
      <c r="JD133">
        <v>36.9317</v>
      </c>
      <c r="JE133">
        <v>24.105</v>
      </c>
      <c r="JF133">
        <v>18</v>
      </c>
      <c r="JG133">
        <v>480.592</v>
      </c>
      <c r="JH133">
        <v>439.79</v>
      </c>
      <c r="JI133">
        <v>24.9998</v>
      </c>
      <c r="JJ133">
        <v>25.4174</v>
      </c>
      <c r="JK133">
        <v>29.9999</v>
      </c>
      <c r="JL133">
        <v>25.2701</v>
      </c>
      <c r="JM133">
        <v>25.3541</v>
      </c>
      <c r="JN133">
        <v>21.9821</v>
      </c>
      <c r="JO133">
        <v>34.123</v>
      </c>
      <c r="JP133">
        <v>0</v>
      </c>
      <c r="JQ133">
        <v>25</v>
      </c>
      <c r="JR133">
        <v>420.242</v>
      </c>
      <c r="JS133">
        <v>17.1922</v>
      </c>
      <c r="JT133">
        <v>101.058</v>
      </c>
      <c r="JU133">
        <v>102.004</v>
      </c>
    </row>
    <row r="134" spans="1:281">
      <c r="A134">
        <v>118</v>
      </c>
      <c r="B134">
        <v>1658965593.1</v>
      </c>
      <c r="C134">
        <v>3476</v>
      </c>
      <c r="D134" t="s">
        <v>668</v>
      </c>
      <c r="E134" t="s">
        <v>669</v>
      </c>
      <c r="F134">
        <v>5</v>
      </c>
      <c r="G134" t="s">
        <v>415</v>
      </c>
      <c r="H134" t="s">
        <v>651</v>
      </c>
      <c r="I134">
        <v>1658965590.6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427.5428795341846</v>
      </c>
      <c r="AK134">
        <v>432.0916606060608</v>
      </c>
      <c r="AL134">
        <v>-0.0004420634458366793</v>
      </c>
      <c r="AM134">
        <v>65.00116888910014</v>
      </c>
      <c r="AN134">
        <f>(AP134 - AO134 + DI134*1E3/(8.314*(DK134+273.15)) * AR134/DH134 * AQ134) * DH134/(100*CV134) * 1000/(1000 - AP134)</f>
        <v>0</v>
      </c>
      <c r="AO134">
        <v>17.07199589530283</v>
      </c>
      <c r="AP134">
        <v>18.26406303030302</v>
      </c>
      <c r="AQ134">
        <v>0.0002529293445025005</v>
      </c>
      <c r="AR134">
        <v>81.55027611754171</v>
      </c>
      <c r="AS134">
        <v>8</v>
      </c>
      <c r="AT134">
        <v>2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417</v>
      </c>
      <c r="AY134" t="s">
        <v>417</v>
      </c>
      <c r="AZ134">
        <v>0</v>
      </c>
      <c r="BA134">
        <v>0</v>
      </c>
      <c r="BB134">
        <f>1-AZ134/BA134</f>
        <v>0</v>
      </c>
      <c r="BC134">
        <v>0</v>
      </c>
      <c r="BD134" t="s">
        <v>417</v>
      </c>
      <c r="BE134" t="s">
        <v>417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417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6</v>
      </c>
      <c r="CW134">
        <v>0.5</v>
      </c>
      <c r="CX134" t="s">
        <v>418</v>
      </c>
      <c r="CY134">
        <v>2</v>
      </c>
      <c r="CZ134" t="b">
        <v>1</v>
      </c>
      <c r="DA134">
        <v>1658965590.6</v>
      </c>
      <c r="DB134">
        <v>424.2114444444444</v>
      </c>
      <c r="DC134">
        <v>420.2417777777778</v>
      </c>
      <c r="DD134">
        <v>18.25406666666667</v>
      </c>
      <c r="DE134">
        <v>17.07765555555556</v>
      </c>
      <c r="DF134">
        <v>421.5485555555556</v>
      </c>
      <c r="DG134">
        <v>18.05656666666667</v>
      </c>
      <c r="DH134">
        <v>500.1010000000001</v>
      </c>
      <c r="DI134">
        <v>90.1237</v>
      </c>
      <c r="DJ134">
        <v>0.1003055555555556</v>
      </c>
      <c r="DK134">
        <v>25.56513333333333</v>
      </c>
      <c r="DL134">
        <v>24.91086666666667</v>
      </c>
      <c r="DM134">
        <v>999.9000000000001</v>
      </c>
      <c r="DN134">
        <v>0</v>
      </c>
      <c r="DO134">
        <v>0</v>
      </c>
      <c r="DP134">
        <v>9983.125555555556</v>
      </c>
      <c r="DQ134">
        <v>0</v>
      </c>
      <c r="DR134">
        <v>0.661968</v>
      </c>
      <c r="DS134">
        <v>3.969827777777777</v>
      </c>
      <c r="DT134">
        <v>432.098888888889</v>
      </c>
      <c r="DU134">
        <v>427.543</v>
      </c>
      <c r="DV134">
        <v>1.176427777777778</v>
      </c>
      <c r="DW134">
        <v>420.2417777777778</v>
      </c>
      <c r="DX134">
        <v>17.07765555555556</v>
      </c>
      <c r="DY134">
        <v>1.645123333333333</v>
      </c>
      <c r="DZ134">
        <v>1.539098888888889</v>
      </c>
      <c r="EA134">
        <v>14.3881</v>
      </c>
      <c r="EB134">
        <v>13.36224444444444</v>
      </c>
      <c r="EC134">
        <v>0.0100011</v>
      </c>
      <c r="ED134">
        <v>0</v>
      </c>
      <c r="EE134">
        <v>0</v>
      </c>
      <c r="EF134">
        <v>0</v>
      </c>
      <c r="EG134">
        <v>801.5611111111111</v>
      </c>
      <c r="EH134">
        <v>0.0100011</v>
      </c>
      <c r="EI134">
        <v>-3.227777777777778</v>
      </c>
      <c r="EJ134">
        <v>-1.561111111111111</v>
      </c>
      <c r="EK134">
        <v>34.24977777777778</v>
      </c>
      <c r="EL134">
        <v>39.687</v>
      </c>
      <c r="EM134">
        <v>36.875</v>
      </c>
      <c r="EN134">
        <v>39.54144444444444</v>
      </c>
      <c r="EO134">
        <v>37.25666666666667</v>
      </c>
      <c r="EP134">
        <v>0</v>
      </c>
      <c r="EQ134">
        <v>0</v>
      </c>
      <c r="ER134">
        <v>0</v>
      </c>
      <c r="ES134">
        <v>1658965593.3</v>
      </c>
      <c r="ET134">
        <v>0</v>
      </c>
      <c r="EU134">
        <v>802.2739999999999</v>
      </c>
      <c r="EV134">
        <v>-1.503846140714767</v>
      </c>
      <c r="EW134">
        <v>-10.37692313309486</v>
      </c>
      <c r="EX134">
        <v>-2.674</v>
      </c>
      <c r="EY134">
        <v>15</v>
      </c>
      <c r="EZ134">
        <v>0</v>
      </c>
      <c r="FA134" t="s">
        <v>419</v>
      </c>
      <c r="FB134">
        <v>1655239120</v>
      </c>
      <c r="FC134">
        <v>1655239135</v>
      </c>
      <c r="FD134">
        <v>0</v>
      </c>
      <c r="FE134">
        <v>-0.075</v>
      </c>
      <c r="FF134">
        <v>-0.027</v>
      </c>
      <c r="FG134">
        <v>1.986</v>
      </c>
      <c r="FH134">
        <v>0.139</v>
      </c>
      <c r="FI134">
        <v>420</v>
      </c>
      <c r="FJ134">
        <v>22</v>
      </c>
      <c r="FK134">
        <v>0.12</v>
      </c>
      <c r="FL134">
        <v>0.02</v>
      </c>
      <c r="FM134">
        <v>4.005048536585366</v>
      </c>
      <c r="FN134">
        <v>-0.1786653658536624</v>
      </c>
      <c r="FO134">
        <v>0.03992761050683157</v>
      </c>
      <c r="FP134">
        <v>1</v>
      </c>
      <c r="FQ134">
        <v>802.5764705882352</v>
      </c>
      <c r="FR134">
        <v>1.812070245884645</v>
      </c>
      <c r="FS134">
        <v>5.085117201699213</v>
      </c>
      <c r="FT134">
        <v>0</v>
      </c>
      <c r="FU134">
        <v>1.219997317073171</v>
      </c>
      <c r="FV134">
        <v>-0.2324305923344937</v>
      </c>
      <c r="FW134">
        <v>0.02615442088493444</v>
      </c>
      <c r="FX134">
        <v>0</v>
      </c>
      <c r="FY134">
        <v>1</v>
      </c>
      <c r="FZ134">
        <v>3</v>
      </c>
      <c r="GA134" t="s">
        <v>450</v>
      </c>
      <c r="GB134">
        <v>2.98092</v>
      </c>
      <c r="GC134">
        <v>2.72852</v>
      </c>
      <c r="GD134">
        <v>0.08639860000000001</v>
      </c>
      <c r="GE134">
        <v>0.08663270000000001</v>
      </c>
      <c r="GF134">
        <v>0.0885798</v>
      </c>
      <c r="GG134">
        <v>0.0851784</v>
      </c>
      <c r="GH134">
        <v>27450.7</v>
      </c>
      <c r="GI134">
        <v>27023.8</v>
      </c>
      <c r="GJ134">
        <v>30571.2</v>
      </c>
      <c r="GK134">
        <v>29827.7</v>
      </c>
      <c r="GL134">
        <v>38448.2</v>
      </c>
      <c r="GM134">
        <v>35932.5</v>
      </c>
      <c r="GN134">
        <v>46760</v>
      </c>
      <c r="GO134">
        <v>44361.5</v>
      </c>
      <c r="GP134">
        <v>1.8723</v>
      </c>
      <c r="GQ134">
        <v>1.85475</v>
      </c>
      <c r="GR134">
        <v>0.0424534</v>
      </c>
      <c r="GS134">
        <v>0</v>
      </c>
      <c r="GT134">
        <v>24.2052</v>
      </c>
      <c r="GU134">
        <v>999.9</v>
      </c>
      <c r="GV134">
        <v>46.9</v>
      </c>
      <c r="GW134">
        <v>31.7</v>
      </c>
      <c r="GX134">
        <v>24.4305</v>
      </c>
      <c r="GY134">
        <v>63.1812</v>
      </c>
      <c r="GZ134">
        <v>24.9679</v>
      </c>
      <c r="HA134">
        <v>1</v>
      </c>
      <c r="HB134">
        <v>-0.125884</v>
      </c>
      <c r="HC134">
        <v>-0.352214</v>
      </c>
      <c r="HD134">
        <v>20.2148</v>
      </c>
      <c r="HE134">
        <v>5.24065</v>
      </c>
      <c r="HF134">
        <v>11.968</v>
      </c>
      <c r="HG134">
        <v>4.9717</v>
      </c>
      <c r="HH134">
        <v>3.291</v>
      </c>
      <c r="HI134">
        <v>9033.6</v>
      </c>
      <c r="HJ134">
        <v>9999</v>
      </c>
      <c r="HK134">
        <v>9999</v>
      </c>
      <c r="HL134">
        <v>292.8</v>
      </c>
      <c r="HM134">
        <v>4.9729</v>
      </c>
      <c r="HN134">
        <v>1.87741</v>
      </c>
      <c r="HO134">
        <v>1.87546</v>
      </c>
      <c r="HP134">
        <v>1.87832</v>
      </c>
      <c r="HQ134">
        <v>1.87501</v>
      </c>
      <c r="HR134">
        <v>1.87859</v>
      </c>
      <c r="HS134">
        <v>1.87563</v>
      </c>
      <c r="HT134">
        <v>1.87683</v>
      </c>
      <c r="HU134">
        <v>0</v>
      </c>
      <c r="HV134">
        <v>0</v>
      </c>
      <c r="HW134">
        <v>0</v>
      </c>
      <c r="HX134">
        <v>0</v>
      </c>
      <c r="HY134" t="s">
        <v>421</v>
      </c>
      <c r="HZ134" t="s">
        <v>422</v>
      </c>
      <c r="IA134" t="s">
        <v>423</v>
      </c>
      <c r="IB134" t="s">
        <v>423</v>
      </c>
      <c r="IC134" t="s">
        <v>423</v>
      </c>
      <c r="ID134" t="s">
        <v>423</v>
      </c>
      <c r="IE134">
        <v>0</v>
      </c>
      <c r="IF134">
        <v>100</v>
      </c>
      <c r="IG134">
        <v>100</v>
      </c>
      <c r="IH134">
        <v>2.663</v>
      </c>
      <c r="II134">
        <v>0.1977</v>
      </c>
      <c r="IJ134">
        <v>1.541952822118649</v>
      </c>
      <c r="IK134">
        <v>0.003202726084708442</v>
      </c>
      <c r="IL134">
        <v>-1.448271390364826E-06</v>
      </c>
      <c r="IM134">
        <v>3.765748828769889E-10</v>
      </c>
      <c r="IN134">
        <v>-0.02072656761999695</v>
      </c>
      <c r="IO134">
        <v>0.006539777670035186</v>
      </c>
      <c r="IP134">
        <v>0.0002256768223539976</v>
      </c>
      <c r="IQ134">
        <v>4.51151419958819E-06</v>
      </c>
      <c r="IR134">
        <v>-0</v>
      </c>
      <c r="IS134">
        <v>2097</v>
      </c>
      <c r="IT134">
        <v>1</v>
      </c>
      <c r="IU134">
        <v>27</v>
      </c>
      <c r="IV134">
        <v>62107.9</v>
      </c>
      <c r="IW134">
        <v>62107.6</v>
      </c>
      <c r="IX134">
        <v>1.09619</v>
      </c>
      <c r="IY134">
        <v>2.55127</v>
      </c>
      <c r="IZ134">
        <v>1.39893</v>
      </c>
      <c r="JA134">
        <v>2.34375</v>
      </c>
      <c r="JB134">
        <v>1.44897</v>
      </c>
      <c r="JC134">
        <v>2.36694</v>
      </c>
      <c r="JD134">
        <v>36.908</v>
      </c>
      <c r="JE134">
        <v>24.105</v>
      </c>
      <c r="JF134">
        <v>18</v>
      </c>
      <c r="JG134">
        <v>480.678</v>
      </c>
      <c r="JH134">
        <v>439.637</v>
      </c>
      <c r="JI134">
        <v>24.9997</v>
      </c>
      <c r="JJ134">
        <v>25.4167</v>
      </c>
      <c r="JK134">
        <v>29.9999</v>
      </c>
      <c r="JL134">
        <v>25.2688</v>
      </c>
      <c r="JM134">
        <v>25.352</v>
      </c>
      <c r="JN134">
        <v>21.9828</v>
      </c>
      <c r="JO134">
        <v>33.8496</v>
      </c>
      <c r="JP134">
        <v>0</v>
      </c>
      <c r="JQ134">
        <v>25</v>
      </c>
      <c r="JR134">
        <v>420.242</v>
      </c>
      <c r="JS134">
        <v>17.2168</v>
      </c>
      <c r="JT134">
        <v>101.058</v>
      </c>
      <c r="JU134">
        <v>102.003</v>
      </c>
    </row>
    <row r="135" spans="1:281">
      <c r="A135">
        <v>119</v>
      </c>
      <c r="B135">
        <v>1658965598.1</v>
      </c>
      <c r="C135">
        <v>3481</v>
      </c>
      <c r="D135" t="s">
        <v>670</v>
      </c>
      <c r="E135" t="s">
        <v>671</v>
      </c>
      <c r="F135">
        <v>5</v>
      </c>
      <c r="G135" t="s">
        <v>415</v>
      </c>
      <c r="H135" t="s">
        <v>651</v>
      </c>
      <c r="I135">
        <v>1658965595.3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427.5867583405926</v>
      </c>
      <c r="AK135">
        <v>432.095303030303</v>
      </c>
      <c r="AL135">
        <v>0.0002766095975448183</v>
      </c>
      <c r="AM135">
        <v>65.00116888910014</v>
      </c>
      <c r="AN135">
        <f>(AP135 - AO135 + DI135*1E3/(8.314*(DK135+273.15)) * AR135/DH135 * AQ135) * DH135/(100*CV135) * 1000/(1000 - AP135)</f>
        <v>0</v>
      </c>
      <c r="AO135">
        <v>17.13581177775722</v>
      </c>
      <c r="AP135">
        <v>18.30157151515151</v>
      </c>
      <c r="AQ135">
        <v>0.006145497904260716</v>
      </c>
      <c r="AR135">
        <v>81.55027611754171</v>
      </c>
      <c r="AS135">
        <v>8</v>
      </c>
      <c r="AT135">
        <v>2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417</v>
      </c>
      <c r="AY135" t="s">
        <v>417</v>
      </c>
      <c r="AZ135">
        <v>0</v>
      </c>
      <c r="BA135">
        <v>0</v>
      </c>
      <c r="BB135">
        <f>1-AZ135/BA135</f>
        <v>0</v>
      </c>
      <c r="BC135">
        <v>0</v>
      </c>
      <c r="BD135" t="s">
        <v>417</v>
      </c>
      <c r="BE135" t="s">
        <v>417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417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6</v>
      </c>
      <c r="CW135">
        <v>0.5</v>
      </c>
      <c r="CX135" t="s">
        <v>418</v>
      </c>
      <c r="CY135">
        <v>2</v>
      </c>
      <c r="CZ135" t="b">
        <v>1</v>
      </c>
      <c r="DA135">
        <v>1658965595.3</v>
      </c>
      <c r="DB135">
        <v>424.1893</v>
      </c>
      <c r="DC135">
        <v>420.2418000000001</v>
      </c>
      <c r="DD135">
        <v>18.28186</v>
      </c>
      <c r="DE135">
        <v>17.1404</v>
      </c>
      <c r="DF135">
        <v>421.5264999999999</v>
      </c>
      <c r="DG135">
        <v>18.08385</v>
      </c>
      <c r="DH135">
        <v>500.0633000000001</v>
      </c>
      <c r="DI135">
        <v>90.12496999999999</v>
      </c>
      <c r="DJ135">
        <v>0.09994982999999999</v>
      </c>
      <c r="DK135">
        <v>25.56757</v>
      </c>
      <c r="DL135">
        <v>24.90507</v>
      </c>
      <c r="DM135">
        <v>999.9</v>
      </c>
      <c r="DN135">
        <v>0</v>
      </c>
      <c r="DO135">
        <v>0</v>
      </c>
      <c r="DP135">
        <v>10012.07</v>
      </c>
      <c r="DQ135">
        <v>0</v>
      </c>
      <c r="DR135">
        <v>0.661968</v>
      </c>
      <c r="DS135">
        <v>3.947773</v>
      </c>
      <c r="DT135">
        <v>432.0888</v>
      </c>
      <c r="DU135">
        <v>427.5705</v>
      </c>
      <c r="DV135">
        <v>1.141459</v>
      </c>
      <c r="DW135">
        <v>420.2418000000001</v>
      </c>
      <c r="DX135">
        <v>17.1404</v>
      </c>
      <c r="DY135">
        <v>1.647653</v>
      </c>
      <c r="DZ135">
        <v>1.54478</v>
      </c>
      <c r="EA135">
        <v>14.41185</v>
      </c>
      <c r="EB135">
        <v>13.41872</v>
      </c>
      <c r="EC135">
        <v>0.0100011</v>
      </c>
      <c r="ED135">
        <v>0</v>
      </c>
      <c r="EE135">
        <v>0</v>
      </c>
      <c r="EF135">
        <v>0</v>
      </c>
      <c r="EG135">
        <v>803.46</v>
      </c>
      <c r="EH135">
        <v>0.0100011</v>
      </c>
      <c r="EI135">
        <v>-4.805</v>
      </c>
      <c r="EJ135">
        <v>-1.41</v>
      </c>
      <c r="EK135">
        <v>34.1808</v>
      </c>
      <c r="EL135">
        <v>39.7373</v>
      </c>
      <c r="EM135">
        <v>36.9123</v>
      </c>
      <c r="EN135">
        <v>39.6312</v>
      </c>
      <c r="EO135">
        <v>37.2996</v>
      </c>
      <c r="EP135">
        <v>0</v>
      </c>
      <c r="EQ135">
        <v>0</v>
      </c>
      <c r="ER135">
        <v>0</v>
      </c>
      <c r="ES135">
        <v>1658965598.1</v>
      </c>
      <c r="ET135">
        <v>0</v>
      </c>
      <c r="EU135">
        <v>802.6180000000001</v>
      </c>
      <c r="EV135">
        <v>-9.219230778459442</v>
      </c>
      <c r="EW135">
        <v>-21.24615396978351</v>
      </c>
      <c r="EX135">
        <v>-3.71</v>
      </c>
      <c r="EY135">
        <v>15</v>
      </c>
      <c r="EZ135">
        <v>0</v>
      </c>
      <c r="FA135" t="s">
        <v>419</v>
      </c>
      <c r="FB135">
        <v>1655239120</v>
      </c>
      <c r="FC135">
        <v>1655239135</v>
      </c>
      <c r="FD135">
        <v>0</v>
      </c>
      <c r="FE135">
        <v>-0.075</v>
      </c>
      <c r="FF135">
        <v>-0.027</v>
      </c>
      <c r="FG135">
        <v>1.986</v>
      </c>
      <c r="FH135">
        <v>0.139</v>
      </c>
      <c r="FI135">
        <v>420</v>
      </c>
      <c r="FJ135">
        <v>22</v>
      </c>
      <c r="FK135">
        <v>0.12</v>
      </c>
      <c r="FL135">
        <v>0.02</v>
      </c>
      <c r="FM135">
        <v>3.99287075</v>
      </c>
      <c r="FN135">
        <v>-0.3852395121951329</v>
      </c>
      <c r="FO135">
        <v>0.04753791730752935</v>
      </c>
      <c r="FP135">
        <v>1</v>
      </c>
      <c r="FQ135">
        <v>802.5397058823529</v>
      </c>
      <c r="FR135">
        <v>-3.576012174372948</v>
      </c>
      <c r="FS135">
        <v>5.333864885744396</v>
      </c>
      <c r="FT135">
        <v>0</v>
      </c>
      <c r="FU135">
        <v>1.1978275</v>
      </c>
      <c r="FV135">
        <v>-0.3915124953095742</v>
      </c>
      <c r="FW135">
        <v>0.03871321349035754</v>
      </c>
      <c r="FX135">
        <v>0</v>
      </c>
      <c r="FY135">
        <v>1</v>
      </c>
      <c r="FZ135">
        <v>3</v>
      </c>
      <c r="GA135" t="s">
        <v>450</v>
      </c>
      <c r="GB135">
        <v>2.98078</v>
      </c>
      <c r="GC135">
        <v>2.72834</v>
      </c>
      <c r="GD135">
        <v>0.08639520000000001</v>
      </c>
      <c r="GE135">
        <v>0.0866379</v>
      </c>
      <c r="GF135">
        <v>0.0887174</v>
      </c>
      <c r="GG135">
        <v>0.08544889999999999</v>
      </c>
      <c r="GH135">
        <v>27451</v>
      </c>
      <c r="GI135">
        <v>27024</v>
      </c>
      <c r="GJ135">
        <v>30571.3</v>
      </c>
      <c r="GK135">
        <v>29828.1</v>
      </c>
      <c r="GL135">
        <v>38442.8</v>
      </c>
      <c r="GM135">
        <v>35922.3</v>
      </c>
      <c r="GN135">
        <v>46760.6</v>
      </c>
      <c r="GO135">
        <v>44362.2</v>
      </c>
      <c r="GP135">
        <v>1.87223</v>
      </c>
      <c r="GQ135">
        <v>1.8549</v>
      </c>
      <c r="GR135">
        <v>0.0428334</v>
      </c>
      <c r="GS135">
        <v>0</v>
      </c>
      <c r="GT135">
        <v>24.2069</v>
      </c>
      <c r="GU135">
        <v>999.9</v>
      </c>
      <c r="GV135">
        <v>46.9</v>
      </c>
      <c r="GW135">
        <v>31.7</v>
      </c>
      <c r="GX135">
        <v>24.4315</v>
      </c>
      <c r="GY135">
        <v>63.2212</v>
      </c>
      <c r="GZ135">
        <v>25.3726</v>
      </c>
      <c r="HA135">
        <v>1</v>
      </c>
      <c r="HB135">
        <v>-0.126011</v>
      </c>
      <c r="HC135">
        <v>-0.352424</v>
      </c>
      <c r="HD135">
        <v>20.2147</v>
      </c>
      <c r="HE135">
        <v>5.2405</v>
      </c>
      <c r="HF135">
        <v>11.968</v>
      </c>
      <c r="HG135">
        <v>4.97175</v>
      </c>
      <c r="HH135">
        <v>3.291</v>
      </c>
      <c r="HI135">
        <v>9033.799999999999</v>
      </c>
      <c r="HJ135">
        <v>9999</v>
      </c>
      <c r="HK135">
        <v>9999</v>
      </c>
      <c r="HL135">
        <v>292.8</v>
      </c>
      <c r="HM135">
        <v>4.9729</v>
      </c>
      <c r="HN135">
        <v>1.87733</v>
      </c>
      <c r="HO135">
        <v>1.87546</v>
      </c>
      <c r="HP135">
        <v>1.87827</v>
      </c>
      <c r="HQ135">
        <v>1.875</v>
      </c>
      <c r="HR135">
        <v>1.87854</v>
      </c>
      <c r="HS135">
        <v>1.87561</v>
      </c>
      <c r="HT135">
        <v>1.87683</v>
      </c>
      <c r="HU135">
        <v>0</v>
      </c>
      <c r="HV135">
        <v>0</v>
      </c>
      <c r="HW135">
        <v>0</v>
      </c>
      <c r="HX135">
        <v>0</v>
      </c>
      <c r="HY135" t="s">
        <v>421</v>
      </c>
      <c r="HZ135" t="s">
        <v>422</v>
      </c>
      <c r="IA135" t="s">
        <v>423</v>
      </c>
      <c r="IB135" t="s">
        <v>423</v>
      </c>
      <c r="IC135" t="s">
        <v>423</v>
      </c>
      <c r="ID135" t="s">
        <v>423</v>
      </c>
      <c r="IE135">
        <v>0</v>
      </c>
      <c r="IF135">
        <v>100</v>
      </c>
      <c r="IG135">
        <v>100</v>
      </c>
      <c r="IH135">
        <v>2.663</v>
      </c>
      <c r="II135">
        <v>0.1985</v>
      </c>
      <c r="IJ135">
        <v>1.541952822118649</v>
      </c>
      <c r="IK135">
        <v>0.003202726084708442</v>
      </c>
      <c r="IL135">
        <v>-1.448271390364826E-06</v>
      </c>
      <c r="IM135">
        <v>3.765748828769889E-10</v>
      </c>
      <c r="IN135">
        <v>-0.02072656761999695</v>
      </c>
      <c r="IO135">
        <v>0.006539777670035186</v>
      </c>
      <c r="IP135">
        <v>0.0002256768223539976</v>
      </c>
      <c r="IQ135">
        <v>4.51151419958819E-06</v>
      </c>
      <c r="IR135">
        <v>-0</v>
      </c>
      <c r="IS135">
        <v>2097</v>
      </c>
      <c r="IT135">
        <v>1</v>
      </c>
      <c r="IU135">
        <v>27</v>
      </c>
      <c r="IV135">
        <v>62108</v>
      </c>
      <c r="IW135">
        <v>62107.7</v>
      </c>
      <c r="IX135">
        <v>1.09619</v>
      </c>
      <c r="IY135">
        <v>2.55981</v>
      </c>
      <c r="IZ135">
        <v>1.39893</v>
      </c>
      <c r="JA135">
        <v>2.34375</v>
      </c>
      <c r="JB135">
        <v>1.44897</v>
      </c>
      <c r="JC135">
        <v>2.36816</v>
      </c>
      <c r="JD135">
        <v>36.908</v>
      </c>
      <c r="JE135">
        <v>24.0963</v>
      </c>
      <c r="JF135">
        <v>18</v>
      </c>
      <c r="JG135">
        <v>480.631</v>
      </c>
      <c r="JH135">
        <v>439.728</v>
      </c>
      <c r="JI135">
        <v>24.9998</v>
      </c>
      <c r="JJ135">
        <v>25.4153</v>
      </c>
      <c r="JK135">
        <v>30.0001</v>
      </c>
      <c r="JL135">
        <v>25.268</v>
      </c>
      <c r="JM135">
        <v>25.352</v>
      </c>
      <c r="JN135">
        <v>21.9822</v>
      </c>
      <c r="JO135">
        <v>33.8496</v>
      </c>
      <c r="JP135">
        <v>0</v>
      </c>
      <c r="JQ135">
        <v>25</v>
      </c>
      <c r="JR135">
        <v>420.242</v>
      </c>
      <c r="JS135">
        <v>17.2173</v>
      </c>
      <c r="JT135">
        <v>101.059</v>
      </c>
      <c r="JU135">
        <v>102.004</v>
      </c>
    </row>
    <row r="136" spans="1:281">
      <c r="A136">
        <v>120</v>
      </c>
      <c r="B136">
        <v>1658965603.1</v>
      </c>
      <c r="C136">
        <v>3486</v>
      </c>
      <c r="D136" t="s">
        <v>672</v>
      </c>
      <c r="E136" t="s">
        <v>673</v>
      </c>
      <c r="F136">
        <v>5</v>
      </c>
      <c r="G136" t="s">
        <v>415</v>
      </c>
      <c r="H136" t="s">
        <v>651</v>
      </c>
      <c r="I136">
        <v>1658965600.6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427.5474456803569</v>
      </c>
      <c r="AK136">
        <v>432.0940727272728</v>
      </c>
      <c r="AL136">
        <v>-0.0004889951590510284</v>
      </c>
      <c r="AM136">
        <v>65.00116888910014</v>
      </c>
      <c r="AN136">
        <f>(AP136 - AO136 + DI136*1E3/(8.314*(DK136+273.15)) * AR136/DH136 * AQ136) * DH136/(100*CV136) * 1000/(1000 - AP136)</f>
        <v>0</v>
      </c>
      <c r="AO136">
        <v>17.18143029851623</v>
      </c>
      <c r="AP136">
        <v>18.33800424242424</v>
      </c>
      <c r="AQ136">
        <v>0.008120521106796834</v>
      </c>
      <c r="AR136">
        <v>81.55027611754171</v>
      </c>
      <c r="AS136">
        <v>8</v>
      </c>
      <c r="AT136">
        <v>2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417</v>
      </c>
      <c r="AY136" t="s">
        <v>417</v>
      </c>
      <c r="AZ136">
        <v>0</v>
      </c>
      <c r="BA136">
        <v>0</v>
      </c>
      <c r="BB136">
        <f>1-AZ136/BA136</f>
        <v>0</v>
      </c>
      <c r="BC136">
        <v>0</v>
      </c>
      <c r="BD136" t="s">
        <v>417</v>
      </c>
      <c r="BE136" t="s">
        <v>417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417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6</v>
      </c>
      <c r="CW136">
        <v>0.5</v>
      </c>
      <c r="CX136" t="s">
        <v>418</v>
      </c>
      <c r="CY136">
        <v>2</v>
      </c>
      <c r="CZ136" t="b">
        <v>1</v>
      </c>
      <c r="DA136">
        <v>1658965600.6</v>
      </c>
      <c r="DB136">
        <v>424.1894444444445</v>
      </c>
      <c r="DC136">
        <v>420.2195555555555</v>
      </c>
      <c r="DD136">
        <v>18.32592222222222</v>
      </c>
      <c r="DE136">
        <v>17.18183333333333</v>
      </c>
      <c r="DF136">
        <v>421.5264444444445</v>
      </c>
      <c r="DG136">
        <v>18.12707777777778</v>
      </c>
      <c r="DH136">
        <v>500.0923333333333</v>
      </c>
      <c r="DI136">
        <v>90.12465555555556</v>
      </c>
      <c r="DJ136">
        <v>0.09993762222222222</v>
      </c>
      <c r="DK136">
        <v>25.56995555555555</v>
      </c>
      <c r="DL136">
        <v>24.91206666666667</v>
      </c>
      <c r="DM136">
        <v>999.9000000000001</v>
      </c>
      <c r="DN136">
        <v>0</v>
      </c>
      <c r="DO136">
        <v>0</v>
      </c>
      <c r="DP136">
        <v>10014.94444444445</v>
      </c>
      <c r="DQ136">
        <v>0</v>
      </c>
      <c r="DR136">
        <v>0.661968</v>
      </c>
      <c r="DS136">
        <v>3.969897777777777</v>
      </c>
      <c r="DT136">
        <v>432.108</v>
      </c>
      <c r="DU136">
        <v>427.5656666666666</v>
      </c>
      <c r="DV136">
        <v>1.144104444444444</v>
      </c>
      <c r="DW136">
        <v>420.2195555555555</v>
      </c>
      <c r="DX136">
        <v>17.18183333333333</v>
      </c>
      <c r="DY136">
        <v>1.651616666666667</v>
      </c>
      <c r="DZ136">
        <v>1.548506666666667</v>
      </c>
      <c r="EA136">
        <v>14.44903333333333</v>
      </c>
      <c r="EB136">
        <v>13.45572222222222</v>
      </c>
      <c r="EC136">
        <v>0.0100011</v>
      </c>
      <c r="ED136">
        <v>0</v>
      </c>
      <c r="EE136">
        <v>0</v>
      </c>
      <c r="EF136">
        <v>0</v>
      </c>
      <c r="EG136">
        <v>800.4999999999999</v>
      </c>
      <c r="EH136">
        <v>0.0100011</v>
      </c>
      <c r="EI136">
        <v>-1.605555555555556</v>
      </c>
      <c r="EJ136">
        <v>-1.3</v>
      </c>
      <c r="EK136">
        <v>34.20111111111111</v>
      </c>
      <c r="EL136">
        <v>39.81922222222222</v>
      </c>
      <c r="EM136">
        <v>36.92322222222222</v>
      </c>
      <c r="EN136">
        <v>39.736</v>
      </c>
      <c r="EO136">
        <v>37.312</v>
      </c>
      <c r="EP136">
        <v>0</v>
      </c>
      <c r="EQ136">
        <v>0</v>
      </c>
      <c r="ER136">
        <v>0</v>
      </c>
      <c r="ES136">
        <v>1658965602.9</v>
      </c>
      <c r="ET136">
        <v>0</v>
      </c>
      <c r="EU136">
        <v>801.1900000000002</v>
      </c>
      <c r="EV136">
        <v>-2.784615306409884</v>
      </c>
      <c r="EW136">
        <v>4.076923040619493</v>
      </c>
      <c r="EX136">
        <v>-3.526</v>
      </c>
      <c r="EY136">
        <v>15</v>
      </c>
      <c r="EZ136">
        <v>0</v>
      </c>
      <c r="FA136" t="s">
        <v>419</v>
      </c>
      <c r="FB136">
        <v>1655239120</v>
      </c>
      <c r="FC136">
        <v>1655239135</v>
      </c>
      <c r="FD136">
        <v>0</v>
      </c>
      <c r="FE136">
        <v>-0.075</v>
      </c>
      <c r="FF136">
        <v>-0.027</v>
      </c>
      <c r="FG136">
        <v>1.986</v>
      </c>
      <c r="FH136">
        <v>0.139</v>
      </c>
      <c r="FI136">
        <v>420</v>
      </c>
      <c r="FJ136">
        <v>22</v>
      </c>
      <c r="FK136">
        <v>0.12</v>
      </c>
      <c r="FL136">
        <v>0.02</v>
      </c>
      <c r="FM136">
        <v>3.9737795</v>
      </c>
      <c r="FN136">
        <v>-0.1671870168855613</v>
      </c>
      <c r="FO136">
        <v>0.03478644556073525</v>
      </c>
      <c r="FP136">
        <v>1</v>
      </c>
      <c r="FQ136">
        <v>802.3382352941178</v>
      </c>
      <c r="FR136">
        <v>-12.90756302162471</v>
      </c>
      <c r="FS136">
        <v>4.591793492095249</v>
      </c>
      <c r="FT136">
        <v>0</v>
      </c>
      <c r="FU136">
        <v>1.17288275</v>
      </c>
      <c r="FV136">
        <v>-0.3475237148217655</v>
      </c>
      <c r="FW136">
        <v>0.03612424947230739</v>
      </c>
      <c r="FX136">
        <v>0</v>
      </c>
      <c r="FY136">
        <v>1</v>
      </c>
      <c r="FZ136">
        <v>3</v>
      </c>
      <c r="GA136" t="s">
        <v>450</v>
      </c>
      <c r="GB136">
        <v>2.98098</v>
      </c>
      <c r="GC136">
        <v>2.72843</v>
      </c>
      <c r="GD136">
        <v>0.0863907</v>
      </c>
      <c r="GE136">
        <v>0.0866369</v>
      </c>
      <c r="GF136">
        <v>0.0888343</v>
      </c>
      <c r="GG136">
        <v>0.0854699</v>
      </c>
      <c r="GH136">
        <v>27450.7</v>
      </c>
      <c r="GI136">
        <v>27024.3</v>
      </c>
      <c r="GJ136">
        <v>30570.9</v>
      </c>
      <c r="GK136">
        <v>29828.4</v>
      </c>
      <c r="GL136">
        <v>38437.3</v>
      </c>
      <c r="GM136">
        <v>35922</v>
      </c>
      <c r="GN136">
        <v>46760</v>
      </c>
      <c r="GO136">
        <v>44362.8</v>
      </c>
      <c r="GP136">
        <v>1.87232</v>
      </c>
      <c r="GQ136">
        <v>1.85508</v>
      </c>
      <c r="GR136">
        <v>0.0428185</v>
      </c>
      <c r="GS136">
        <v>0</v>
      </c>
      <c r="GT136">
        <v>24.2074</v>
      </c>
      <c r="GU136">
        <v>999.9</v>
      </c>
      <c r="GV136">
        <v>46.9</v>
      </c>
      <c r="GW136">
        <v>31.7</v>
      </c>
      <c r="GX136">
        <v>24.4292</v>
      </c>
      <c r="GY136">
        <v>62.9312</v>
      </c>
      <c r="GZ136">
        <v>25.0601</v>
      </c>
      <c r="HA136">
        <v>1</v>
      </c>
      <c r="HB136">
        <v>-0.126014</v>
      </c>
      <c r="HC136">
        <v>-0.352941</v>
      </c>
      <c r="HD136">
        <v>20.2147</v>
      </c>
      <c r="HE136">
        <v>5.24005</v>
      </c>
      <c r="HF136">
        <v>11.968</v>
      </c>
      <c r="HG136">
        <v>4.9716</v>
      </c>
      <c r="HH136">
        <v>3.291</v>
      </c>
      <c r="HI136">
        <v>9033.799999999999</v>
      </c>
      <c r="HJ136">
        <v>9999</v>
      </c>
      <c r="HK136">
        <v>9999</v>
      </c>
      <c r="HL136">
        <v>292.8</v>
      </c>
      <c r="HM136">
        <v>4.97291</v>
      </c>
      <c r="HN136">
        <v>1.87732</v>
      </c>
      <c r="HO136">
        <v>1.87546</v>
      </c>
      <c r="HP136">
        <v>1.87829</v>
      </c>
      <c r="HQ136">
        <v>1.875</v>
      </c>
      <c r="HR136">
        <v>1.87855</v>
      </c>
      <c r="HS136">
        <v>1.87563</v>
      </c>
      <c r="HT136">
        <v>1.87682</v>
      </c>
      <c r="HU136">
        <v>0</v>
      </c>
      <c r="HV136">
        <v>0</v>
      </c>
      <c r="HW136">
        <v>0</v>
      </c>
      <c r="HX136">
        <v>0</v>
      </c>
      <c r="HY136" t="s">
        <v>421</v>
      </c>
      <c r="HZ136" t="s">
        <v>422</v>
      </c>
      <c r="IA136" t="s">
        <v>423</v>
      </c>
      <c r="IB136" t="s">
        <v>423</v>
      </c>
      <c r="IC136" t="s">
        <v>423</v>
      </c>
      <c r="ID136" t="s">
        <v>423</v>
      </c>
      <c r="IE136">
        <v>0</v>
      </c>
      <c r="IF136">
        <v>100</v>
      </c>
      <c r="IG136">
        <v>100</v>
      </c>
      <c r="IH136">
        <v>2.663</v>
      </c>
      <c r="II136">
        <v>0.1992</v>
      </c>
      <c r="IJ136">
        <v>1.541952822118649</v>
      </c>
      <c r="IK136">
        <v>0.003202726084708442</v>
      </c>
      <c r="IL136">
        <v>-1.448271390364826E-06</v>
      </c>
      <c r="IM136">
        <v>3.765748828769889E-10</v>
      </c>
      <c r="IN136">
        <v>-0.02072656761999695</v>
      </c>
      <c r="IO136">
        <v>0.006539777670035186</v>
      </c>
      <c r="IP136">
        <v>0.0002256768223539976</v>
      </c>
      <c r="IQ136">
        <v>4.51151419958819E-06</v>
      </c>
      <c r="IR136">
        <v>-0</v>
      </c>
      <c r="IS136">
        <v>2097</v>
      </c>
      <c r="IT136">
        <v>1</v>
      </c>
      <c r="IU136">
        <v>27</v>
      </c>
      <c r="IV136">
        <v>62108.1</v>
      </c>
      <c r="IW136">
        <v>62107.8</v>
      </c>
      <c r="IX136">
        <v>1.09619</v>
      </c>
      <c r="IY136">
        <v>2.54517</v>
      </c>
      <c r="IZ136">
        <v>1.39893</v>
      </c>
      <c r="JA136">
        <v>2.34375</v>
      </c>
      <c r="JB136">
        <v>1.44897</v>
      </c>
      <c r="JC136">
        <v>2.4646</v>
      </c>
      <c r="JD136">
        <v>36.908</v>
      </c>
      <c r="JE136">
        <v>24.105</v>
      </c>
      <c r="JF136">
        <v>18</v>
      </c>
      <c r="JG136">
        <v>480.685</v>
      </c>
      <c r="JH136">
        <v>439.826</v>
      </c>
      <c r="JI136">
        <v>24.9998</v>
      </c>
      <c r="JJ136">
        <v>25.4151</v>
      </c>
      <c r="JK136">
        <v>30.0001</v>
      </c>
      <c r="JL136">
        <v>25.268</v>
      </c>
      <c r="JM136">
        <v>25.3509</v>
      </c>
      <c r="JN136">
        <v>21.9821</v>
      </c>
      <c r="JO136">
        <v>33.8496</v>
      </c>
      <c r="JP136">
        <v>0</v>
      </c>
      <c r="JQ136">
        <v>25</v>
      </c>
      <c r="JR136">
        <v>420.242</v>
      </c>
      <c r="JS136">
        <v>17.2168</v>
      </c>
      <c r="JT136">
        <v>101.057</v>
      </c>
      <c r="JU136">
        <v>102.005</v>
      </c>
    </row>
    <row r="137" spans="1:281">
      <c r="A137">
        <v>121</v>
      </c>
      <c r="B137">
        <v>1658965900.1</v>
      </c>
      <c r="C137">
        <v>3783</v>
      </c>
      <c r="D137" t="s">
        <v>674</v>
      </c>
      <c r="E137" t="s">
        <v>675</v>
      </c>
      <c r="F137">
        <v>5</v>
      </c>
      <c r="G137" t="s">
        <v>415</v>
      </c>
      <c r="H137" t="s">
        <v>676</v>
      </c>
      <c r="I137">
        <v>1658965897.1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427.2466333552771</v>
      </c>
      <c r="AK137">
        <v>430.7198484848484</v>
      </c>
      <c r="AL137">
        <v>2.713735363328546E-06</v>
      </c>
      <c r="AM137">
        <v>65.00240002758856</v>
      </c>
      <c r="AN137">
        <f>(AP137 - AO137 + DI137*1E3/(8.314*(DK137+273.15)) * AR137/DH137 * AQ137) * DH137/(100*CV137) * 1000/(1000 - AP137)</f>
        <v>0</v>
      </c>
      <c r="AO137">
        <v>16.38692386277457</v>
      </c>
      <c r="AP137">
        <v>18.05015272727273</v>
      </c>
      <c r="AQ137">
        <v>-3.041967740439084E-05</v>
      </c>
      <c r="AR137">
        <v>81.51795036807796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417</v>
      </c>
      <c r="AY137" t="s">
        <v>417</v>
      </c>
      <c r="AZ137">
        <v>0</v>
      </c>
      <c r="BA137">
        <v>0</v>
      </c>
      <c r="BB137">
        <f>1-AZ137/BA137</f>
        <v>0</v>
      </c>
      <c r="BC137">
        <v>0</v>
      </c>
      <c r="BD137" t="s">
        <v>417</v>
      </c>
      <c r="BE137" t="s">
        <v>417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417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6</v>
      </c>
      <c r="CW137">
        <v>0.5</v>
      </c>
      <c r="CX137" t="s">
        <v>418</v>
      </c>
      <c r="CY137">
        <v>2</v>
      </c>
      <c r="CZ137" t="b">
        <v>1</v>
      </c>
      <c r="DA137">
        <v>1658965897.1</v>
      </c>
      <c r="DB137">
        <v>422.9460909090909</v>
      </c>
      <c r="DC137">
        <v>420.2513636363637</v>
      </c>
      <c r="DD137">
        <v>18.05196363636363</v>
      </c>
      <c r="DE137">
        <v>16.39226363636364</v>
      </c>
      <c r="DF137">
        <v>420.2858181818181</v>
      </c>
      <c r="DG137">
        <v>17.85824545454545</v>
      </c>
      <c r="DH137">
        <v>500.0908181818182</v>
      </c>
      <c r="DI137">
        <v>90.11532727272727</v>
      </c>
      <c r="DJ137">
        <v>0.1000458727272727</v>
      </c>
      <c r="DK137">
        <v>25.55632727272727</v>
      </c>
      <c r="DL137">
        <v>24.78798181818182</v>
      </c>
      <c r="DM137">
        <v>999.9</v>
      </c>
      <c r="DN137">
        <v>0</v>
      </c>
      <c r="DO137">
        <v>0</v>
      </c>
      <c r="DP137">
        <v>9998.35</v>
      </c>
      <c r="DQ137">
        <v>0</v>
      </c>
      <c r="DR137">
        <v>0.661968</v>
      </c>
      <c r="DS137">
        <v>2.694538181818182</v>
      </c>
      <c r="DT137">
        <v>430.7212727272728</v>
      </c>
      <c r="DU137">
        <v>427.2549999999999</v>
      </c>
      <c r="DV137">
        <v>1.659707272727272</v>
      </c>
      <c r="DW137">
        <v>420.2513636363637</v>
      </c>
      <c r="DX137">
        <v>16.39226363636364</v>
      </c>
      <c r="DY137">
        <v>1.626759090909091</v>
      </c>
      <c r="DZ137">
        <v>1.477193636363636</v>
      </c>
      <c r="EA137">
        <v>14.21462727272727</v>
      </c>
      <c r="EB137">
        <v>12.73413636363636</v>
      </c>
      <c r="EC137">
        <v>0.0100011</v>
      </c>
      <c r="ED137">
        <v>0</v>
      </c>
      <c r="EE137">
        <v>0</v>
      </c>
      <c r="EF137">
        <v>0</v>
      </c>
      <c r="EG137">
        <v>786.1681818181819</v>
      </c>
      <c r="EH137">
        <v>0.0100011</v>
      </c>
      <c r="EI137">
        <v>-5.899999999999999</v>
      </c>
      <c r="EJ137">
        <v>-0.7272727272727272</v>
      </c>
      <c r="EK137">
        <v>33.68145454545454</v>
      </c>
      <c r="EL137">
        <v>38.244</v>
      </c>
      <c r="EM137">
        <v>36.18727272727273</v>
      </c>
      <c r="EN137">
        <v>37.64172727272727</v>
      </c>
      <c r="EO137">
        <v>36.48254545454545</v>
      </c>
      <c r="EP137">
        <v>0</v>
      </c>
      <c r="EQ137">
        <v>0</v>
      </c>
      <c r="ER137">
        <v>0</v>
      </c>
      <c r="ES137">
        <v>1658965899.9</v>
      </c>
      <c r="ET137">
        <v>0</v>
      </c>
      <c r="EU137">
        <v>786.0057692307691</v>
      </c>
      <c r="EV137">
        <v>3.420513082643793</v>
      </c>
      <c r="EW137">
        <v>10.43931607230306</v>
      </c>
      <c r="EX137">
        <v>-6.932692307692307</v>
      </c>
      <c r="EY137">
        <v>15</v>
      </c>
      <c r="EZ137">
        <v>0</v>
      </c>
      <c r="FA137" t="s">
        <v>419</v>
      </c>
      <c r="FB137">
        <v>1655239120</v>
      </c>
      <c r="FC137">
        <v>1655239135</v>
      </c>
      <c r="FD137">
        <v>0</v>
      </c>
      <c r="FE137">
        <v>-0.075</v>
      </c>
      <c r="FF137">
        <v>-0.027</v>
      </c>
      <c r="FG137">
        <v>1.986</v>
      </c>
      <c r="FH137">
        <v>0.139</v>
      </c>
      <c r="FI137">
        <v>420</v>
      </c>
      <c r="FJ137">
        <v>22</v>
      </c>
      <c r="FK137">
        <v>0.12</v>
      </c>
      <c r="FL137">
        <v>0.02</v>
      </c>
      <c r="FM137">
        <v>2.71703325</v>
      </c>
      <c r="FN137">
        <v>-0.05186983114447209</v>
      </c>
      <c r="FO137">
        <v>0.03763890609379474</v>
      </c>
      <c r="FP137">
        <v>1</v>
      </c>
      <c r="FQ137">
        <v>786.064705882353</v>
      </c>
      <c r="FR137">
        <v>-3.049656200924094</v>
      </c>
      <c r="FS137">
        <v>4.365397519325153</v>
      </c>
      <c r="FT137">
        <v>0</v>
      </c>
      <c r="FU137">
        <v>1.6720625</v>
      </c>
      <c r="FV137">
        <v>-0.0724815759849953</v>
      </c>
      <c r="FW137">
        <v>0.008186727597153821</v>
      </c>
      <c r="FX137">
        <v>1</v>
      </c>
      <c r="FY137">
        <v>2</v>
      </c>
      <c r="FZ137">
        <v>3</v>
      </c>
      <c r="GA137" t="s">
        <v>420</v>
      </c>
      <c r="GB137">
        <v>2.98089</v>
      </c>
      <c r="GC137">
        <v>2.72827</v>
      </c>
      <c r="GD137">
        <v>0.0861997</v>
      </c>
      <c r="GE137">
        <v>0.0866203</v>
      </c>
      <c r="GF137">
        <v>0.0878356</v>
      </c>
      <c r="GG137">
        <v>0.0827355</v>
      </c>
      <c r="GH137">
        <v>27457.4</v>
      </c>
      <c r="GI137">
        <v>27025.3</v>
      </c>
      <c r="GJ137">
        <v>30571.8</v>
      </c>
      <c r="GK137">
        <v>29828.8</v>
      </c>
      <c r="GL137">
        <v>38480.4</v>
      </c>
      <c r="GM137">
        <v>36031.7</v>
      </c>
      <c r="GN137">
        <v>46760.4</v>
      </c>
      <c r="GO137">
        <v>44363.9</v>
      </c>
      <c r="GP137">
        <v>1.89215</v>
      </c>
      <c r="GQ137">
        <v>1.85385</v>
      </c>
      <c r="GR137">
        <v>0.0342429</v>
      </c>
      <c r="GS137">
        <v>0</v>
      </c>
      <c r="GT137">
        <v>24.2227</v>
      </c>
      <c r="GU137">
        <v>999.9</v>
      </c>
      <c r="GV137">
        <v>46.8</v>
      </c>
      <c r="GW137">
        <v>31.7</v>
      </c>
      <c r="GX137">
        <v>24.3797</v>
      </c>
      <c r="GY137">
        <v>63.0212</v>
      </c>
      <c r="GZ137">
        <v>25.2724</v>
      </c>
      <c r="HA137">
        <v>1</v>
      </c>
      <c r="HB137">
        <v>-0.127226</v>
      </c>
      <c r="HC137">
        <v>-0.334777</v>
      </c>
      <c r="HD137">
        <v>20.2149</v>
      </c>
      <c r="HE137">
        <v>5.2396</v>
      </c>
      <c r="HF137">
        <v>11.968</v>
      </c>
      <c r="HG137">
        <v>4.97265</v>
      </c>
      <c r="HH137">
        <v>3.291</v>
      </c>
      <c r="HI137">
        <v>9039.9</v>
      </c>
      <c r="HJ137">
        <v>9999</v>
      </c>
      <c r="HK137">
        <v>9999</v>
      </c>
      <c r="HL137">
        <v>292.9</v>
      </c>
      <c r="HM137">
        <v>4.9729</v>
      </c>
      <c r="HN137">
        <v>1.87741</v>
      </c>
      <c r="HO137">
        <v>1.87548</v>
      </c>
      <c r="HP137">
        <v>1.87836</v>
      </c>
      <c r="HQ137">
        <v>1.87504</v>
      </c>
      <c r="HR137">
        <v>1.87864</v>
      </c>
      <c r="HS137">
        <v>1.87571</v>
      </c>
      <c r="HT137">
        <v>1.87683</v>
      </c>
      <c r="HU137">
        <v>0</v>
      </c>
      <c r="HV137">
        <v>0</v>
      </c>
      <c r="HW137">
        <v>0</v>
      </c>
      <c r="HX137">
        <v>0</v>
      </c>
      <c r="HY137" t="s">
        <v>421</v>
      </c>
      <c r="HZ137" t="s">
        <v>422</v>
      </c>
      <c r="IA137" t="s">
        <v>423</v>
      </c>
      <c r="IB137" t="s">
        <v>423</v>
      </c>
      <c r="IC137" t="s">
        <v>423</v>
      </c>
      <c r="ID137" t="s">
        <v>423</v>
      </c>
      <c r="IE137">
        <v>0</v>
      </c>
      <c r="IF137">
        <v>100</v>
      </c>
      <c r="IG137">
        <v>100</v>
      </c>
      <c r="IH137">
        <v>2.661</v>
      </c>
      <c r="II137">
        <v>0.1937</v>
      </c>
      <c r="IJ137">
        <v>1.541952822118649</v>
      </c>
      <c r="IK137">
        <v>0.003202726084708442</v>
      </c>
      <c r="IL137">
        <v>-1.448271390364826E-06</v>
      </c>
      <c r="IM137">
        <v>3.765748828769889E-10</v>
      </c>
      <c r="IN137">
        <v>-0.02072656761999695</v>
      </c>
      <c r="IO137">
        <v>0.006539777670035186</v>
      </c>
      <c r="IP137">
        <v>0.0002256768223539976</v>
      </c>
      <c r="IQ137">
        <v>4.51151419958819E-06</v>
      </c>
      <c r="IR137">
        <v>-0</v>
      </c>
      <c r="IS137">
        <v>2097</v>
      </c>
      <c r="IT137">
        <v>1</v>
      </c>
      <c r="IU137">
        <v>27</v>
      </c>
      <c r="IV137">
        <v>62113</v>
      </c>
      <c r="IW137">
        <v>62112.8</v>
      </c>
      <c r="IX137">
        <v>1.09619</v>
      </c>
      <c r="IY137">
        <v>2.56348</v>
      </c>
      <c r="IZ137">
        <v>1.39893</v>
      </c>
      <c r="JA137">
        <v>2.34375</v>
      </c>
      <c r="JB137">
        <v>1.44897</v>
      </c>
      <c r="JC137">
        <v>2.35474</v>
      </c>
      <c r="JD137">
        <v>36.908</v>
      </c>
      <c r="JE137">
        <v>24.105</v>
      </c>
      <c r="JF137">
        <v>18</v>
      </c>
      <c r="JG137">
        <v>491.178</v>
      </c>
      <c r="JH137">
        <v>438.843</v>
      </c>
      <c r="JI137">
        <v>25.0001</v>
      </c>
      <c r="JJ137">
        <v>25.3913</v>
      </c>
      <c r="JK137">
        <v>30.0002</v>
      </c>
      <c r="JL137">
        <v>25.2381</v>
      </c>
      <c r="JM137">
        <v>25.3208</v>
      </c>
      <c r="JN137">
        <v>21.9724</v>
      </c>
      <c r="JO137">
        <v>36.7544</v>
      </c>
      <c r="JP137">
        <v>0</v>
      </c>
      <c r="JQ137">
        <v>25</v>
      </c>
      <c r="JR137">
        <v>420.242</v>
      </c>
      <c r="JS137">
        <v>16.4758</v>
      </c>
      <c r="JT137">
        <v>101.059</v>
      </c>
      <c r="JU137">
        <v>102.007</v>
      </c>
    </row>
    <row r="138" spans="1:281">
      <c r="A138">
        <v>122</v>
      </c>
      <c r="B138">
        <v>1658965905.1</v>
      </c>
      <c r="C138">
        <v>3788</v>
      </c>
      <c r="D138" t="s">
        <v>677</v>
      </c>
      <c r="E138" t="s">
        <v>678</v>
      </c>
      <c r="F138">
        <v>5</v>
      </c>
      <c r="G138" t="s">
        <v>415</v>
      </c>
      <c r="H138" t="s">
        <v>676</v>
      </c>
      <c r="I138">
        <v>1658965902.6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427.2765391166355</v>
      </c>
      <c r="AK138">
        <v>430.6888363636363</v>
      </c>
      <c r="AL138">
        <v>-0.0001239542086769316</v>
      </c>
      <c r="AM138">
        <v>65.00240002758856</v>
      </c>
      <c r="AN138">
        <f>(AP138 - AO138 + DI138*1E3/(8.314*(DK138+273.15)) * AR138/DH138 * AQ138) * DH138/(100*CV138) * 1000/(1000 - AP138)</f>
        <v>0</v>
      </c>
      <c r="AO138">
        <v>16.43050033214376</v>
      </c>
      <c r="AP138">
        <v>18.06514666666667</v>
      </c>
      <c r="AQ138">
        <v>6.752424141034928E-05</v>
      </c>
      <c r="AR138">
        <v>81.51795036807796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417</v>
      </c>
      <c r="AY138" t="s">
        <v>417</v>
      </c>
      <c r="AZ138">
        <v>0</v>
      </c>
      <c r="BA138">
        <v>0</v>
      </c>
      <c r="BB138">
        <f>1-AZ138/BA138</f>
        <v>0</v>
      </c>
      <c r="BC138">
        <v>0</v>
      </c>
      <c r="BD138" t="s">
        <v>417</v>
      </c>
      <c r="BE138" t="s">
        <v>417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417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6</v>
      </c>
      <c r="CW138">
        <v>0.5</v>
      </c>
      <c r="CX138" t="s">
        <v>418</v>
      </c>
      <c r="CY138">
        <v>2</v>
      </c>
      <c r="CZ138" t="b">
        <v>1</v>
      </c>
      <c r="DA138">
        <v>1658965902.6</v>
      </c>
      <c r="DB138">
        <v>422.9222222222222</v>
      </c>
      <c r="DC138">
        <v>420.2508888888889</v>
      </c>
      <c r="DD138">
        <v>18.05928888888889</v>
      </c>
      <c r="DE138">
        <v>16.43111111111111</v>
      </c>
      <c r="DF138">
        <v>420.2622222222222</v>
      </c>
      <c r="DG138">
        <v>17.86543333333334</v>
      </c>
      <c r="DH138">
        <v>500.0632222222222</v>
      </c>
      <c r="DI138">
        <v>90.11656666666666</v>
      </c>
      <c r="DJ138">
        <v>0.1000355777777778</v>
      </c>
      <c r="DK138">
        <v>25.55333333333333</v>
      </c>
      <c r="DL138">
        <v>24.79091111111111</v>
      </c>
      <c r="DM138">
        <v>999.9000000000001</v>
      </c>
      <c r="DN138">
        <v>0</v>
      </c>
      <c r="DO138">
        <v>0</v>
      </c>
      <c r="DP138">
        <v>9997.916666666666</v>
      </c>
      <c r="DQ138">
        <v>0</v>
      </c>
      <c r="DR138">
        <v>0.661968</v>
      </c>
      <c r="DS138">
        <v>2.671436666666667</v>
      </c>
      <c r="DT138">
        <v>430.7004444444444</v>
      </c>
      <c r="DU138">
        <v>427.2715555555556</v>
      </c>
      <c r="DV138">
        <v>1.628186666666667</v>
      </c>
      <c r="DW138">
        <v>420.2508888888889</v>
      </c>
      <c r="DX138">
        <v>16.43111111111111</v>
      </c>
      <c r="DY138">
        <v>1.62744</v>
      </c>
      <c r="DZ138">
        <v>1.480714444444444</v>
      </c>
      <c r="EA138">
        <v>14.22112222222222</v>
      </c>
      <c r="EB138">
        <v>12.77047777777778</v>
      </c>
      <c r="EC138">
        <v>0.0100011</v>
      </c>
      <c r="ED138">
        <v>0</v>
      </c>
      <c r="EE138">
        <v>0</v>
      </c>
      <c r="EF138">
        <v>0</v>
      </c>
      <c r="EG138">
        <v>785.5500000000001</v>
      </c>
      <c r="EH138">
        <v>0.0100011</v>
      </c>
      <c r="EI138">
        <v>-4.727777777777779</v>
      </c>
      <c r="EJ138">
        <v>-0.3777777777777777</v>
      </c>
      <c r="EK138">
        <v>33.736</v>
      </c>
      <c r="EL138">
        <v>38.39566666666667</v>
      </c>
      <c r="EM138">
        <v>36.26366666666667</v>
      </c>
      <c r="EN138">
        <v>37.81233333333333</v>
      </c>
      <c r="EO138">
        <v>36.57599999999999</v>
      </c>
      <c r="EP138">
        <v>0</v>
      </c>
      <c r="EQ138">
        <v>0</v>
      </c>
      <c r="ER138">
        <v>0</v>
      </c>
      <c r="ES138">
        <v>1658965905.3</v>
      </c>
      <c r="ET138">
        <v>0</v>
      </c>
      <c r="EU138">
        <v>786.45</v>
      </c>
      <c r="EV138">
        <v>-8.684615042528989</v>
      </c>
      <c r="EW138">
        <v>28.49230755045568</v>
      </c>
      <c r="EX138">
        <v>-6.271999999999999</v>
      </c>
      <c r="EY138">
        <v>15</v>
      </c>
      <c r="EZ138">
        <v>0</v>
      </c>
      <c r="FA138" t="s">
        <v>419</v>
      </c>
      <c r="FB138">
        <v>1655239120</v>
      </c>
      <c r="FC138">
        <v>1655239135</v>
      </c>
      <c r="FD138">
        <v>0</v>
      </c>
      <c r="FE138">
        <v>-0.075</v>
      </c>
      <c r="FF138">
        <v>-0.027</v>
      </c>
      <c r="FG138">
        <v>1.986</v>
      </c>
      <c r="FH138">
        <v>0.139</v>
      </c>
      <c r="FI138">
        <v>420</v>
      </c>
      <c r="FJ138">
        <v>22</v>
      </c>
      <c r="FK138">
        <v>0.12</v>
      </c>
      <c r="FL138">
        <v>0.02</v>
      </c>
      <c r="FM138">
        <v>2.710061219512195</v>
      </c>
      <c r="FN138">
        <v>-0.2128503135888548</v>
      </c>
      <c r="FO138">
        <v>0.04565948116726699</v>
      </c>
      <c r="FP138">
        <v>1</v>
      </c>
      <c r="FQ138">
        <v>786.0014705882353</v>
      </c>
      <c r="FR138">
        <v>0.336898545722032</v>
      </c>
      <c r="FS138">
        <v>4.588997155827606</v>
      </c>
      <c r="FT138">
        <v>1</v>
      </c>
      <c r="FU138">
        <v>1.658807317073171</v>
      </c>
      <c r="FV138">
        <v>-0.1752066898954685</v>
      </c>
      <c r="FW138">
        <v>0.01913864944446189</v>
      </c>
      <c r="FX138">
        <v>0</v>
      </c>
      <c r="FY138">
        <v>2</v>
      </c>
      <c r="FZ138">
        <v>3</v>
      </c>
      <c r="GA138" t="s">
        <v>420</v>
      </c>
      <c r="GB138">
        <v>2.98092</v>
      </c>
      <c r="GC138">
        <v>2.72832</v>
      </c>
      <c r="GD138">
        <v>0.0861946</v>
      </c>
      <c r="GE138">
        <v>0.0866319</v>
      </c>
      <c r="GF138">
        <v>0.0878874</v>
      </c>
      <c r="GG138">
        <v>0.0827947</v>
      </c>
      <c r="GH138">
        <v>27457</v>
      </c>
      <c r="GI138">
        <v>27024.7</v>
      </c>
      <c r="GJ138">
        <v>30571.2</v>
      </c>
      <c r="GK138">
        <v>29828.4</v>
      </c>
      <c r="GL138">
        <v>38477.9</v>
      </c>
      <c r="GM138">
        <v>36028.9</v>
      </c>
      <c r="GN138">
        <v>46760.1</v>
      </c>
      <c r="GO138">
        <v>44363.4</v>
      </c>
      <c r="GP138">
        <v>1.8921</v>
      </c>
      <c r="GQ138">
        <v>1.8538</v>
      </c>
      <c r="GR138">
        <v>0.0344142</v>
      </c>
      <c r="GS138">
        <v>0</v>
      </c>
      <c r="GT138">
        <v>24.2262</v>
      </c>
      <c r="GU138">
        <v>999.9</v>
      </c>
      <c r="GV138">
        <v>46.8</v>
      </c>
      <c r="GW138">
        <v>31.7</v>
      </c>
      <c r="GX138">
        <v>24.3792</v>
      </c>
      <c r="GY138">
        <v>62.9112</v>
      </c>
      <c r="GZ138">
        <v>25.3045</v>
      </c>
      <c r="HA138">
        <v>1</v>
      </c>
      <c r="HB138">
        <v>-0.127195</v>
      </c>
      <c r="HC138">
        <v>-0.333731</v>
      </c>
      <c r="HD138">
        <v>20.215</v>
      </c>
      <c r="HE138">
        <v>5.23915</v>
      </c>
      <c r="HF138">
        <v>11.968</v>
      </c>
      <c r="HG138">
        <v>4.97295</v>
      </c>
      <c r="HH138">
        <v>3.291</v>
      </c>
      <c r="HI138">
        <v>9040.1</v>
      </c>
      <c r="HJ138">
        <v>9999</v>
      </c>
      <c r="HK138">
        <v>9999</v>
      </c>
      <c r="HL138">
        <v>292.9</v>
      </c>
      <c r="HM138">
        <v>4.97291</v>
      </c>
      <c r="HN138">
        <v>1.87738</v>
      </c>
      <c r="HO138">
        <v>1.87547</v>
      </c>
      <c r="HP138">
        <v>1.87832</v>
      </c>
      <c r="HQ138">
        <v>1.87501</v>
      </c>
      <c r="HR138">
        <v>1.87864</v>
      </c>
      <c r="HS138">
        <v>1.87565</v>
      </c>
      <c r="HT138">
        <v>1.87683</v>
      </c>
      <c r="HU138">
        <v>0</v>
      </c>
      <c r="HV138">
        <v>0</v>
      </c>
      <c r="HW138">
        <v>0</v>
      </c>
      <c r="HX138">
        <v>0</v>
      </c>
      <c r="HY138" t="s">
        <v>421</v>
      </c>
      <c r="HZ138" t="s">
        <v>422</v>
      </c>
      <c r="IA138" t="s">
        <v>423</v>
      </c>
      <c r="IB138" t="s">
        <v>423</v>
      </c>
      <c r="IC138" t="s">
        <v>423</v>
      </c>
      <c r="ID138" t="s">
        <v>423</v>
      </c>
      <c r="IE138">
        <v>0</v>
      </c>
      <c r="IF138">
        <v>100</v>
      </c>
      <c r="IG138">
        <v>100</v>
      </c>
      <c r="IH138">
        <v>2.661</v>
      </c>
      <c r="II138">
        <v>0.1939</v>
      </c>
      <c r="IJ138">
        <v>1.541952822118649</v>
      </c>
      <c r="IK138">
        <v>0.003202726084708442</v>
      </c>
      <c r="IL138">
        <v>-1.448271390364826E-06</v>
      </c>
      <c r="IM138">
        <v>3.765748828769889E-10</v>
      </c>
      <c r="IN138">
        <v>-0.02072656761999695</v>
      </c>
      <c r="IO138">
        <v>0.006539777670035186</v>
      </c>
      <c r="IP138">
        <v>0.0002256768223539976</v>
      </c>
      <c r="IQ138">
        <v>4.51151419958819E-06</v>
      </c>
      <c r="IR138">
        <v>-0</v>
      </c>
      <c r="IS138">
        <v>2097</v>
      </c>
      <c r="IT138">
        <v>1</v>
      </c>
      <c r="IU138">
        <v>27</v>
      </c>
      <c r="IV138">
        <v>62113.1</v>
      </c>
      <c r="IW138">
        <v>62112.8</v>
      </c>
      <c r="IX138">
        <v>1.09619</v>
      </c>
      <c r="IY138">
        <v>2.55005</v>
      </c>
      <c r="IZ138">
        <v>1.39893</v>
      </c>
      <c r="JA138">
        <v>2.34375</v>
      </c>
      <c r="JB138">
        <v>1.44897</v>
      </c>
      <c r="JC138">
        <v>2.44873</v>
      </c>
      <c r="JD138">
        <v>36.908</v>
      </c>
      <c r="JE138">
        <v>24.105</v>
      </c>
      <c r="JF138">
        <v>18</v>
      </c>
      <c r="JG138">
        <v>491.151</v>
      </c>
      <c r="JH138">
        <v>438.824</v>
      </c>
      <c r="JI138">
        <v>25.0001</v>
      </c>
      <c r="JJ138">
        <v>25.3918</v>
      </c>
      <c r="JK138">
        <v>30.0002</v>
      </c>
      <c r="JL138">
        <v>25.2381</v>
      </c>
      <c r="JM138">
        <v>25.3222</v>
      </c>
      <c r="JN138">
        <v>21.9708</v>
      </c>
      <c r="JO138">
        <v>36.7544</v>
      </c>
      <c r="JP138">
        <v>0</v>
      </c>
      <c r="JQ138">
        <v>25</v>
      </c>
      <c r="JR138">
        <v>420.242</v>
      </c>
      <c r="JS138">
        <v>16.4714</v>
      </c>
      <c r="JT138">
        <v>101.058</v>
      </c>
      <c r="JU138">
        <v>102.006</v>
      </c>
    </row>
    <row r="139" spans="1:281">
      <c r="A139">
        <v>123</v>
      </c>
      <c r="B139">
        <v>1658965910.1</v>
      </c>
      <c r="C139">
        <v>3793</v>
      </c>
      <c r="D139" t="s">
        <v>679</v>
      </c>
      <c r="E139" t="s">
        <v>680</v>
      </c>
      <c r="F139">
        <v>5</v>
      </c>
      <c r="G139" t="s">
        <v>415</v>
      </c>
      <c r="H139" t="s">
        <v>676</v>
      </c>
      <c r="I139">
        <v>1658965907.3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427.2241003027931</v>
      </c>
      <c r="AK139">
        <v>430.7070787878786</v>
      </c>
      <c r="AL139">
        <v>6.403356209533135E-05</v>
      </c>
      <c r="AM139">
        <v>65.00240002758856</v>
      </c>
      <c r="AN139">
        <f>(AP139 - AO139 + DI139*1E3/(8.314*(DK139+273.15)) * AR139/DH139 * AQ139) * DH139/(100*CV139) * 1000/(1000 - AP139)</f>
        <v>0</v>
      </c>
      <c r="AO139">
        <v>16.43582240650336</v>
      </c>
      <c r="AP139">
        <v>18.07256181818181</v>
      </c>
      <c r="AQ139">
        <v>3.365667873416488E-05</v>
      </c>
      <c r="AR139">
        <v>81.51795036807796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417</v>
      </c>
      <c r="AY139" t="s">
        <v>417</v>
      </c>
      <c r="AZ139">
        <v>0</v>
      </c>
      <c r="BA139">
        <v>0</v>
      </c>
      <c r="BB139">
        <f>1-AZ139/BA139</f>
        <v>0</v>
      </c>
      <c r="BC139">
        <v>0</v>
      </c>
      <c r="BD139" t="s">
        <v>417</v>
      </c>
      <c r="BE139" t="s">
        <v>417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417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6</v>
      </c>
      <c r="CW139">
        <v>0.5</v>
      </c>
      <c r="CX139" t="s">
        <v>418</v>
      </c>
      <c r="CY139">
        <v>2</v>
      </c>
      <c r="CZ139" t="b">
        <v>1</v>
      </c>
      <c r="DA139">
        <v>1658965907.3</v>
      </c>
      <c r="DB139">
        <v>422.9177000000001</v>
      </c>
      <c r="DC139">
        <v>420.2125</v>
      </c>
      <c r="DD139">
        <v>18.06968</v>
      </c>
      <c r="DE139">
        <v>16.43589</v>
      </c>
      <c r="DF139">
        <v>420.2576</v>
      </c>
      <c r="DG139">
        <v>17.87562</v>
      </c>
      <c r="DH139">
        <v>500.1184</v>
      </c>
      <c r="DI139">
        <v>90.11803999999999</v>
      </c>
      <c r="DJ139">
        <v>0.10006477</v>
      </c>
      <c r="DK139">
        <v>25.55135</v>
      </c>
      <c r="DL139">
        <v>24.79245</v>
      </c>
      <c r="DM139">
        <v>999.9</v>
      </c>
      <c r="DN139">
        <v>0</v>
      </c>
      <c r="DO139">
        <v>0</v>
      </c>
      <c r="DP139">
        <v>9984.869000000001</v>
      </c>
      <c r="DQ139">
        <v>0</v>
      </c>
      <c r="DR139">
        <v>0.661968</v>
      </c>
      <c r="DS139">
        <v>2.705022</v>
      </c>
      <c r="DT139">
        <v>430.7002000000001</v>
      </c>
      <c r="DU139">
        <v>427.2346000000001</v>
      </c>
      <c r="DV139">
        <v>1.633781</v>
      </c>
      <c r="DW139">
        <v>420.2125</v>
      </c>
      <c r="DX139">
        <v>16.43589</v>
      </c>
      <c r="DY139">
        <v>1.628405</v>
      </c>
      <c r="DZ139">
        <v>1.48117</v>
      </c>
      <c r="EA139">
        <v>14.23024</v>
      </c>
      <c r="EB139">
        <v>12.77516</v>
      </c>
      <c r="EC139">
        <v>0.0100011</v>
      </c>
      <c r="ED139">
        <v>0</v>
      </c>
      <c r="EE139">
        <v>0</v>
      </c>
      <c r="EF139">
        <v>0</v>
      </c>
      <c r="EG139">
        <v>787.455</v>
      </c>
      <c r="EH139">
        <v>0.0100011</v>
      </c>
      <c r="EI139">
        <v>-5.529999999999999</v>
      </c>
      <c r="EJ139">
        <v>-0.445</v>
      </c>
      <c r="EK139">
        <v>33.8125</v>
      </c>
      <c r="EL139">
        <v>38.506</v>
      </c>
      <c r="EM139">
        <v>36.331</v>
      </c>
      <c r="EN139">
        <v>37.93730000000001</v>
      </c>
      <c r="EO139">
        <v>36.6559</v>
      </c>
      <c r="EP139">
        <v>0</v>
      </c>
      <c r="EQ139">
        <v>0</v>
      </c>
      <c r="ER139">
        <v>0</v>
      </c>
      <c r="ES139">
        <v>1658965910.1</v>
      </c>
      <c r="ET139">
        <v>0</v>
      </c>
      <c r="EU139">
        <v>786.318</v>
      </c>
      <c r="EV139">
        <v>13.56153898471937</v>
      </c>
      <c r="EW139">
        <v>4.315384184138522</v>
      </c>
      <c r="EX139">
        <v>-5.04</v>
      </c>
      <c r="EY139">
        <v>15</v>
      </c>
      <c r="EZ139">
        <v>0</v>
      </c>
      <c r="FA139" t="s">
        <v>419</v>
      </c>
      <c r="FB139">
        <v>1655239120</v>
      </c>
      <c r="FC139">
        <v>1655239135</v>
      </c>
      <c r="FD139">
        <v>0</v>
      </c>
      <c r="FE139">
        <v>-0.075</v>
      </c>
      <c r="FF139">
        <v>-0.027</v>
      </c>
      <c r="FG139">
        <v>1.986</v>
      </c>
      <c r="FH139">
        <v>0.139</v>
      </c>
      <c r="FI139">
        <v>420</v>
      </c>
      <c r="FJ139">
        <v>22</v>
      </c>
      <c r="FK139">
        <v>0.12</v>
      </c>
      <c r="FL139">
        <v>0.02</v>
      </c>
      <c r="FM139">
        <v>2.7053705</v>
      </c>
      <c r="FN139">
        <v>-0.1286830018761764</v>
      </c>
      <c r="FO139">
        <v>0.04455096536271689</v>
      </c>
      <c r="FP139">
        <v>1</v>
      </c>
      <c r="FQ139">
        <v>786.7426470588235</v>
      </c>
      <c r="FR139">
        <v>-6.365927977311827</v>
      </c>
      <c r="FS139">
        <v>4.549194051971344</v>
      </c>
      <c r="FT139">
        <v>0</v>
      </c>
      <c r="FU139">
        <v>1.64886575</v>
      </c>
      <c r="FV139">
        <v>-0.1697278424015035</v>
      </c>
      <c r="FW139">
        <v>0.01860179922581415</v>
      </c>
      <c r="FX139">
        <v>0</v>
      </c>
      <c r="FY139">
        <v>1</v>
      </c>
      <c r="FZ139">
        <v>3</v>
      </c>
      <c r="GA139" t="s">
        <v>450</v>
      </c>
      <c r="GB139">
        <v>2.98095</v>
      </c>
      <c r="GC139">
        <v>2.72814</v>
      </c>
      <c r="GD139">
        <v>0.08619300000000001</v>
      </c>
      <c r="GE139">
        <v>0.0866242</v>
      </c>
      <c r="GF139">
        <v>0.0879122</v>
      </c>
      <c r="GG139">
        <v>0.0828011</v>
      </c>
      <c r="GH139">
        <v>27456.7</v>
      </c>
      <c r="GI139">
        <v>27024.9</v>
      </c>
      <c r="GJ139">
        <v>30570.7</v>
      </c>
      <c r="GK139">
        <v>29828.5</v>
      </c>
      <c r="GL139">
        <v>38476.2</v>
      </c>
      <c r="GM139">
        <v>36028.6</v>
      </c>
      <c r="GN139">
        <v>46759.3</v>
      </c>
      <c r="GO139">
        <v>44363.3</v>
      </c>
      <c r="GP139">
        <v>1.8922</v>
      </c>
      <c r="GQ139">
        <v>1.8538</v>
      </c>
      <c r="GR139">
        <v>0.0344962</v>
      </c>
      <c r="GS139">
        <v>0</v>
      </c>
      <c r="GT139">
        <v>24.2278</v>
      </c>
      <c r="GU139">
        <v>999.9</v>
      </c>
      <c r="GV139">
        <v>46.8</v>
      </c>
      <c r="GW139">
        <v>31.7</v>
      </c>
      <c r="GX139">
        <v>24.3807</v>
      </c>
      <c r="GY139">
        <v>63.1012</v>
      </c>
      <c r="GZ139">
        <v>24.8197</v>
      </c>
      <c r="HA139">
        <v>1</v>
      </c>
      <c r="HB139">
        <v>-0.127149</v>
      </c>
      <c r="HC139">
        <v>-0.332563</v>
      </c>
      <c r="HD139">
        <v>20.2152</v>
      </c>
      <c r="HE139">
        <v>5.23945</v>
      </c>
      <c r="HF139">
        <v>11.968</v>
      </c>
      <c r="HG139">
        <v>4.9729</v>
      </c>
      <c r="HH139">
        <v>3.291</v>
      </c>
      <c r="HI139">
        <v>9040.1</v>
      </c>
      <c r="HJ139">
        <v>9999</v>
      </c>
      <c r="HK139">
        <v>9999</v>
      </c>
      <c r="HL139">
        <v>292.9</v>
      </c>
      <c r="HM139">
        <v>4.97293</v>
      </c>
      <c r="HN139">
        <v>1.87739</v>
      </c>
      <c r="HO139">
        <v>1.87547</v>
      </c>
      <c r="HP139">
        <v>1.87834</v>
      </c>
      <c r="HQ139">
        <v>1.87501</v>
      </c>
      <c r="HR139">
        <v>1.87866</v>
      </c>
      <c r="HS139">
        <v>1.87569</v>
      </c>
      <c r="HT139">
        <v>1.87683</v>
      </c>
      <c r="HU139">
        <v>0</v>
      </c>
      <c r="HV139">
        <v>0</v>
      </c>
      <c r="HW139">
        <v>0</v>
      </c>
      <c r="HX139">
        <v>0</v>
      </c>
      <c r="HY139" t="s">
        <v>421</v>
      </c>
      <c r="HZ139" t="s">
        <v>422</v>
      </c>
      <c r="IA139" t="s">
        <v>423</v>
      </c>
      <c r="IB139" t="s">
        <v>423</v>
      </c>
      <c r="IC139" t="s">
        <v>423</v>
      </c>
      <c r="ID139" t="s">
        <v>423</v>
      </c>
      <c r="IE139">
        <v>0</v>
      </c>
      <c r="IF139">
        <v>100</v>
      </c>
      <c r="IG139">
        <v>100</v>
      </c>
      <c r="IH139">
        <v>2.66</v>
      </c>
      <c r="II139">
        <v>0.1941</v>
      </c>
      <c r="IJ139">
        <v>1.541952822118649</v>
      </c>
      <c r="IK139">
        <v>0.003202726084708442</v>
      </c>
      <c r="IL139">
        <v>-1.448271390364826E-06</v>
      </c>
      <c r="IM139">
        <v>3.765748828769889E-10</v>
      </c>
      <c r="IN139">
        <v>-0.02072656761999695</v>
      </c>
      <c r="IO139">
        <v>0.006539777670035186</v>
      </c>
      <c r="IP139">
        <v>0.0002256768223539976</v>
      </c>
      <c r="IQ139">
        <v>4.51151419958819E-06</v>
      </c>
      <c r="IR139">
        <v>-0</v>
      </c>
      <c r="IS139">
        <v>2097</v>
      </c>
      <c r="IT139">
        <v>1</v>
      </c>
      <c r="IU139">
        <v>27</v>
      </c>
      <c r="IV139">
        <v>62113.2</v>
      </c>
      <c r="IW139">
        <v>62112.9</v>
      </c>
      <c r="IX139">
        <v>1.09619</v>
      </c>
      <c r="IY139">
        <v>2.5415</v>
      </c>
      <c r="IZ139">
        <v>1.39893</v>
      </c>
      <c r="JA139">
        <v>2.34253</v>
      </c>
      <c r="JB139">
        <v>1.44897</v>
      </c>
      <c r="JC139">
        <v>2.4707</v>
      </c>
      <c r="JD139">
        <v>36.908</v>
      </c>
      <c r="JE139">
        <v>24.105</v>
      </c>
      <c r="JF139">
        <v>18</v>
      </c>
      <c r="JG139">
        <v>491.206</v>
      </c>
      <c r="JH139">
        <v>438.824</v>
      </c>
      <c r="JI139">
        <v>25.0002</v>
      </c>
      <c r="JJ139">
        <v>25.3918</v>
      </c>
      <c r="JK139">
        <v>30.0001</v>
      </c>
      <c r="JL139">
        <v>25.2381</v>
      </c>
      <c r="JM139">
        <v>25.3222</v>
      </c>
      <c r="JN139">
        <v>21.9733</v>
      </c>
      <c r="JO139">
        <v>36.7544</v>
      </c>
      <c r="JP139">
        <v>0</v>
      </c>
      <c r="JQ139">
        <v>25</v>
      </c>
      <c r="JR139">
        <v>420.242</v>
      </c>
      <c r="JS139">
        <v>16.4697</v>
      </c>
      <c r="JT139">
        <v>101.056</v>
      </c>
      <c r="JU139">
        <v>102.006</v>
      </c>
    </row>
    <row r="140" spans="1:281">
      <c r="A140">
        <v>124</v>
      </c>
      <c r="B140">
        <v>1658965915.1</v>
      </c>
      <c r="C140">
        <v>3798</v>
      </c>
      <c r="D140" t="s">
        <v>681</v>
      </c>
      <c r="E140" t="s">
        <v>682</v>
      </c>
      <c r="F140">
        <v>5</v>
      </c>
      <c r="G140" t="s">
        <v>415</v>
      </c>
      <c r="H140" t="s">
        <v>676</v>
      </c>
      <c r="I140">
        <v>1658965912.6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427.240019920052</v>
      </c>
      <c r="AK140">
        <v>430.6549272727272</v>
      </c>
      <c r="AL140">
        <v>-1.954818154748404E-05</v>
      </c>
      <c r="AM140">
        <v>65.00240002758856</v>
      </c>
      <c r="AN140">
        <f>(AP140 - AO140 + DI140*1E3/(8.314*(DK140+273.15)) * AR140/DH140 * AQ140) * DH140/(100*CV140) * 1000/(1000 - AP140)</f>
        <v>0</v>
      </c>
      <c r="AO140">
        <v>16.43712804820201</v>
      </c>
      <c r="AP140">
        <v>18.07390666666665</v>
      </c>
      <c r="AQ140">
        <v>1.635944381098831E-06</v>
      </c>
      <c r="AR140">
        <v>81.51795036807796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417</v>
      </c>
      <c r="AY140" t="s">
        <v>417</v>
      </c>
      <c r="AZ140">
        <v>0</v>
      </c>
      <c r="BA140">
        <v>0</v>
      </c>
      <c r="BB140">
        <f>1-AZ140/BA140</f>
        <v>0</v>
      </c>
      <c r="BC140">
        <v>0</v>
      </c>
      <c r="BD140" t="s">
        <v>417</v>
      </c>
      <c r="BE140" t="s">
        <v>417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417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6</v>
      </c>
      <c r="CW140">
        <v>0.5</v>
      </c>
      <c r="CX140" t="s">
        <v>418</v>
      </c>
      <c r="CY140">
        <v>2</v>
      </c>
      <c r="CZ140" t="b">
        <v>1</v>
      </c>
      <c r="DA140">
        <v>1658965912.6</v>
      </c>
      <c r="DB140">
        <v>422.8712222222223</v>
      </c>
      <c r="DC140">
        <v>420.2192222222222</v>
      </c>
      <c r="DD140">
        <v>18.07364444444444</v>
      </c>
      <c r="DE140">
        <v>16.43735555555556</v>
      </c>
      <c r="DF140">
        <v>420.2112222222222</v>
      </c>
      <c r="DG140">
        <v>17.87952222222222</v>
      </c>
      <c r="DH140">
        <v>500.0555555555555</v>
      </c>
      <c r="DI140">
        <v>90.11773333333333</v>
      </c>
      <c r="DJ140">
        <v>0.09983611111111113</v>
      </c>
      <c r="DK140">
        <v>25.5469</v>
      </c>
      <c r="DL140">
        <v>24.79793333333333</v>
      </c>
      <c r="DM140">
        <v>999.9000000000001</v>
      </c>
      <c r="DN140">
        <v>0</v>
      </c>
      <c r="DO140">
        <v>0</v>
      </c>
      <c r="DP140">
        <v>9993.263333333332</v>
      </c>
      <c r="DQ140">
        <v>0</v>
      </c>
      <c r="DR140">
        <v>0.661968</v>
      </c>
      <c r="DS140">
        <v>2.652198888888889</v>
      </c>
      <c r="DT140">
        <v>430.6547777777778</v>
      </c>
      <c r="DU140">
        <v>427.2415555555556</v>
      </c>
      <c r="DV140">
        <v>1.636301111111111</v>
      </c>
      <c r="DW140">
        <v>420.2192222222222</v>
      </c>
      <c r="DX140">
        <v>16.43735555555556</v>
      </c>
      <c r="DY140">
        <v>1.628756666666667</v>
      </c>
      <c r="DZ140">
        <v>1.481295555555556</v>
      </c>
      <c r="EA140">
        <v>14.2336</v>
      </c>
      <c r="EB140">
        <v>12.77645555555556</v>
      </c>
      <c r="EC140">
        <v>0.0100011</v>
      </c>
      <c r="ED140">
        <v>0</v>
      </c>
      <c r="EE140">
        <v>0</v>
      </c>
      <c r="EF140">
        <v>0</v>
      </c>
      <c r="EG140">
        <v>786.4888888888888</v>
      </c>
      <c r="EH140">
        <v>0.0100011</v>
      </c>
      <c r="EI140">
        <v>-4.416666666666668</v>
      </c>
      <c r="EJ140">
        <v>-1.372222222222222</v>
      </c>
      <c r="EK140">
        <v>33.71488888888889</v>
      </c>
      <c r="EL140">
        <v>38.63188888888889</v>
      </c>
      <c r="EM140">
        <v>36.38866666666667</v>
      </c>
      <c r="EN140">
        <v>38.06922222222222</v>
      </c>
      <c r="EO140">
        <v>36.708</v>
      </c>
      <c r="EP140">
        <v>0</v>
      </c>
      <c r="EQ140">
        <v>0</v>
      </c>
      <c r="ER140">
        <v>0</v>
      </c>
      <c r="ES140">
        <v>1658965914.9</v>
      </c>
      <c r="ET140">
        <v>0</v>
      </c>
      <c r="EU140">
        <v>786.99</v>
      </c>
      <c r="EV140">
        <v>2.334615397654127</v>
      </c>
      <c r="EW140">
        <v>7.761538175248054</v>
      </c>
      <c r="EX140">
        <v>-4.936</v>
      </c>
      <c r="EY140">
        <v>15</v>
      </c>
      <c r="EZ140">
        <v>0</v>
      </c>
      <c r="FA140" t="s">
        <v>419</v>
      </c>
      <c r="FB140">
        <v>1655239120</v>
      </c>
      <c r="FC140">
        <v>1655239135</v>
      </c>
      <c r="FD140">
        <v>0</v>
      </c>
      <c r="FE140">
        <v>-0.075</v>
      </c>
      <c r="FF140">
        <v>-0.027</v>
      </c>
      <c r="FG140">
        <v>1.986</v>
      </c>
      <c r="FH140">
        <v>0.139</v>
      </c>
      <c r="FI140">
        <v>420</v>
      </c>
      <c r="FJ140">
        <v>22</v>
      </c>
      <c r="FK140">
        <v>0.12</v>
      </c>
      <c r="FL140">
        <v>0.02</v>
      </c>
      <c r="FM140">
        <v>2.685386585365854</v>
      </c>
      <c r="FN140">
        <v>-0.1026712891986059</v>
      </c>
      <c r="FO140">
        <v>0.04220083391903794</v>
      </c>
      <c r="FP140">
        <v>1</v>
      </c>
      <c r="FQ140">
        <v>786.6308823529412</v>
      </c>
      <c r="FR140">
        <v>4.451489779149423</v>
      </c>
      <c r="FS140">
        <v>4.864033890922392</v>
      </c>
      <c r="FT140">
        <v>0</v>
      </c>
      <c r="FU140">
        <v>1.640113414634146</v>
      </c>
      <c r="FV140">
        <v>-0.08311337979094199</v>
      </c>
      <c r="FW140">
        <v>0.01359560269831821</v>
      </c>
      <c r="FX140">
        <v>1</v>
      </c>
      <c r="FY140">
        <v>2</v>
      </c>
      <c r="FZ140">
        <v>3</v>
      </c>
      <c r="GA140" t="s">
        <v>420</v>
      </c>
      <c r="GB140">
        <v>2.98075</v>
      </c>
      <c r="GC140">
        <v>2.72834</v>
      </c>
      <c r="GD140">
        <v>0.0861934</v>
      </c>
      <c r="GE140">
        <v>0.08663410000000001</v>
      </c>
      <c r="GF140">
        <v>0.08791649999999999</v>
      </c>
      <c r="GG140">
        <v>0.0828076</v>
      </c>
      <c r="GH140">
        <v>27456.5</v>
      </c>
      <c r="GI140">
        <v>27024.3</v>
      </c>
      <c r="GJ140">
        <v>30570.6</v>
      </c>
      <c r="GK140">
        <v>29828.2</v>
      </c>
      <c r="GL140">
        <v>38476</v>
      </c>
      <c r="GM140">
        <v>36027.9</v>
      </c>
      <c r="GN140">
        <v>46759.2</v>
      </c>
      <c r="GO140">
        <v>44362.8</v>
      </c>
      <c r="GP140">
        <v>1.89212</v>
      </c>
      <c r="GQ140">
        <v>1.85387</v>
      </c>
      <c r="GR140">
        <v>0.0346154</v>
      </c>
      <c r="GS140">
        <v>0</v>
      </c>
      <c r="GT140">
        <v>24.2297</v>
      </c>
      <c r="GU140">
        <v>999.9</v>
      </c>
      <c r="GV140">
        <v>46.8</v>
      </c>
      <c r="GW140">
        <v>31.7</v>
      </c>
      <c r="GX140">
        <v>24.3807</v>
      </c>
      <c r="GY140">
        <v>63.1112</v>
      </c>
      <c r="GZ140">
        <v>24.7917</v>
      </c>
      <c r="HA140">
        <v>1</v>
      </c>
      <c r="HB140">
        <v>-0.127081</v>
      </c>
      <c r="HC140">
        <v>-0.332135</v>
      </c>
      <c r="HD140">
        <v>20.215</v>
      </c>
      <c r="HE140">
        <v>5.23945</v>
      </c>
      <c r="HF140">
        <v>11.968</v>
      </c>
      <c r="HG140">
        <v>4.97285</v>
      </c>
      <c r="HH140">
        <v>3.291</v>
      </c>
      <c r="HI140">
        <v>9040.299999999999</v>
      </c>
      <c r="HJ140">
        <v>9999</v>
      </c>
      <c r="HK140">
        <v>9999</v>
      </c>
      <c r="HL140">
        <v>292.9</v>
      </c>
      <c r="HM140">
        <v>4.9729</v>
      </c>
      <c r="HN140">
        <v>1.87735</v>
      </c>
      <c r="HO140">
        <v>1.87547</v>
      </c>
      <c r="HP140">
        <v>1.87831</v>
      </c>
      <c r="HQ140">
        <v>1.87501</v>
      </c>
      <c r="HR140">
        <v>1.87862</v>
      </c>
      <c r="HS140">
        <v>1.87564</v>
      </c>
      <c r="HT140">
        <v>1.87682</v>
      </c>
      <c r="HU140">
        <v>0</v>
      </c>
      <c r="HV140">
        <v>0</v>
      </c>
      <c r="HW140">
        <v>0</v>
      </c>
      <c r="HX140">
        <v>0</v>
      </c>
      <c r="HY140" t="s">
        <v>421</v>
      </c>
      <c r="HZ140" t="s">
        <v>422</v>
      </c>
      <c r="IA140" t="s">
        <v>423</v>
      </c>
      <c r="IB140" t="s">
        <v>423</v>
      </c>
      <c r="IC140" t="s">
        <v>423</v>
      </c>
      <c r="ID140" t="s">
        <v>423</v>
      </c>
      <c r="IE140">
        <v>0</v>
      </c>
      <c r="IF140">
        <v>100</v>
      </c>
      <c r="IG140">
        <v>100</v>
      </c>
      <c r="IH140">
        <v>2.66</v>
      </c>
      <c r="II140">
        <v>0.1941</v>
      </c>
      <c r="IJ140">
        <v>1.541952822118649</v>
      </c>
      <c r="IK140">
        <v>0.003202726084708442</v>
      </c>
      <c r="IL140">
        <v>-1.448271390364826E-06</v>
      </c>
      <c r="IM140">
        <v>3.765748828769889E-10</v>
      </c>
      <c r="IN140">
        <v>-0.02072656761999695</v>
      </c>
      <c r="IO140">
        <v>0.006539777670035186</v>
      </c>
      <c r="IP140">
        <v>0.0002256768223539976</v>
      </c>
      <c r="IQ140">
        <v>4.51151419958819E-06</v>
      </c>
      <c r="IR140">
        <v>-0</v>
      </c>
      <c r="IS140">
        <v>2097</v>
      </c>
      <c r="IT140">
        <v>1</v>
      </c>
      <c r="IU140">
        <v>27</v>
      </c>
      <c r="IV140">
        <v>62113.3</v>
      </c>
      <c r="IW140">
        <v>62113</v>
      </c>
      <c r="IX140">
        <v>1.09497</v>
      </c>
      <c r="IY140">
        <v>2.54517</v>
      </c>
      <c r="IZ140">
        <v>1.39893</v>
      </c>
      <c r="JA140">
        <v>2.34375</v>
      </c>
      <c r="JB140">
        <v>1.44897</v>
      </c>
      <c r="JC140">
        <v>2.3999</v>
      </c>
      <c r="JD140">
        <v>36.908</v>
      </c>
      <c r="JE140">
        <v>24.105</v>
      </c>
      <c r="JF140">
        <v>18</v>
      </c>
      <c r="JG140">
        <v>491.165</v>
      </c>
      <c r="JH140">
        <v>438.87</v>
      </c>
      <c r="JI140">
        <v>25.0001</v>
      </c>
      <c r="JJ140">
        <v>25.3918</v>
      </c>
      <c r="JK140">
        <v>30.0002</v>
      </c>
      <c r="JL140">
        <v>25.2381</v>
      </c>
      <c r="JM140">
        <v>25.3222</v>
      </c>
      <c r="JN140">
        <v>21.9726</v>
      </c>
      <c r="JO140">
        <v>36.7544</v>
      </c>
      <c r="JP140">
        <v>0</v>
      </c>
      <c r="JQ140">
        <v>25</v>
      </c>
      <c r="JR140">
        <v>420.242</v>
      </c>
      <c r="JS140">
        <v>16.4734</v>
      </c>
      <c r="JT140">
        <v>101.056</v>
      </c>
      <c r="JU140">
        <v>102.005</v>
      </c>
    </row>
    <row r="141" spans="1:281">
      <c r="A141">
        <v>125</v>
      </c>
      <c r="B141">
        <v>1658965920.1</v>
      </c>
      <c r="C141">
        <v>3803</v>
      </c>
      <c r="D141" t="s">
        <v>683</v>
      </c>
      <c r="E141" t="s">
        <v>684</v>
      </c>
      <c r="F141">
        <v>5</v>
      </c>
      <c r="G141" t="s">
        <v>415</v>
      </c>
      <c r="H141" t="s">
        <v>676</v>
      </c>
      <c r="I141">
        <v>1658965917.3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427.2781094423724</v>
      </c>
      <c r="AK141">
        <v>430.6999939393937</v>
      </c>
      <c r="AL141">
        <v>-0.003132305842998446</v>
      </c>
      <c r="AM141">
        <v>65.00240002758856</v>
      </c>
      <c r="AN141">
        <f>(AP141 - AO141 + DI141*1E3/(8.314*(DK141+273.15)) * AR141/DH141 * AQ141) * DH141/(100*CV141) * 1000/(1000 - AP141)</f>
        <v>0</v>
      </c>
      <c r="AO141">
        <v>16.43875483545892</v>
      </c>
      <c r="AP141">
        <v>18.07216181818182</v>
      </c>
      <c r="AQ141">
        <v>-3.280316475005882E-06</v>
      </c>
      <c r="AR141">
        <v>81.51795036807796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417</v>
      </c>
      <c r="AY141" t="s">
        <v>417</v>
      </c>
      <c r="AZ141">
        <v>0</v>
      </c>
      <c r="BA141">
        <v>0</v>
      </c>
      <c r="BB141">
        <f>1-AZ141/BA141</f>
        <v>0</v>
      </c>
      <c r="BC141">
        <v>0</v>
      </c>
      <c r="BD141" t="s">
        <v>417</v>
      </c>
      <c r="BE141" t="s">
        <v>417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417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6</v>
      </c>
      <c r="CW141">
        <v>0.5</v>
      </c>
      <c r="CX141" t="s">
        <v>418</v>
      </c>
      <c r="CY141">
        <v>2</v>
      </c>
      <c r="CZ141" t="b">
        <v>1</v>
      </c>
      <c r="DA141">
        <v>1658965917.3</v>
      </c>
      <c r="DB141">
        <v>422.9257000000001</v>
      </c>
      <c r="DC141">
        <v>420.2588</v>
      </c>
      <c r="DD141">
        <v>18.07362</v>
      </c>
      <c r="DE141">
        <v>16.43859</v>
      </c>
      <c r="DF141">
        <v>420.2657</v>
      </c>
      <c r="DG141">
        <v>17.87948</v>
      </c>
      <c r="DH141">
        <v>500.0625</v>
      </c>
      <c r="DI141">
        <v>90.11794</v>
      </c>
      <c r="DJ141">
        <v>0.09984691</v>
      </c>
      <c r="DK141">
        <v>25.54489</v>
      </c>
      <c r="DL141">
        <v>24.79739</v>
      </c>
      <c r="DM141">
        <v>999.9</v>
      </c>
      <c r="DN141">
        <v>0</v>
      </c>
      <c r="DO141">
        <v>0</v>
      </c>
      <c r="DP141">
        <v>10014.88</v>
      </c>
      <c r="DQ141">
        <v>0</v>
      </c>
      <c r="DR141">
        <v>0.661968</v>
      </c>
      <c r="DS141">
        <v>2.667008</v>
      </c>
      <c r="DT141">
        <v>430.7104</v>
      </c>
      <c r="DU141">
        <v>427.2826</v>
      </c>
      <c r="DV141">
        <v>1.635024</v>
      </c>
      <c r="DW141">
        <v>420.2588</v>
      </c>
      <c r="DX141">
        <v>16.43859</v>
      </c>
      <c r="DY141">
        <v>1.628757</v>
      </c>
      <c r="DZ141">
        <v>1.481411</v>
      </c>
      <c r="EA141">
        <v>14.2336</v>
      </c>
      <c r="EB141">
        <v>12.77765</v>
      </c>
      <c r="EC141">
        <v>0.0100011</v>
      </c>
      <c r="ED141">
        <v>0</v>
      </c>
      <c r="EE141">
        <v>0</v>
      </c>
      <c r="EF141">
        <v>0</v>
      </c>
      <c r="EG141">
        <v>784.6000000000001</v>
      </c>
      <c r="EH141">
        <v>0.0100011</v>
      </c>
      <c r="EI141">
        <v>-4.445</v>
      </c>
      <c r="EJ141">
        <v>-0.9450000000000001</v>
      </c>
      <c r="EK141">
        <v>33.706</v>
      </c>
      <c r="EL141">
        <v>38.7499</v>
      </c>
      <c r="EM141">
        <v>36.4874</v>
      </c>
      <c r="EN141">
        <v>38.2123</v>
      </c>
      <c r="EO141">
        <v>36.7562</v>
      </c>
      <c r="EP141">
        <v>0</v>
      </c>
      <c r="EQ141">
        <v>0</v>
      </c>
      <c r="ER141">
        <v>0</v>
      </c>
      <c r="ES141">
        <v>1658965920.3</v>
      </c>
      <c r="ET141">
        <v>0</v>
      </c>
      <c r="EU141">
        <v>786.8096153846153</v>
      </c>
      <c r="EV141">
        <v>-12.79487205809387</v>
      </c>
      <c r="EW141">
        <v>12.64615395886841</v>
      </c>
      <c r="EX141">
        <v>-4.86923076923077</v>
      </c>
      <c r="EY141">
        <v>15</v>
      </c>
      <c r="EZ141">
        <v>0</v>
      </c>
      <c r="FA141" t="s">
        <v>419</v>
      </c>
      <c r="FB141">
        <v>1655239120</v>
      </c>
      <c r="FC141">
        <v>1655239135</v>
      </c>
      <c r="FD141">
        <v>0</v>
      </c>
      <c r="FE141">
        <v>-0.075</v>
      </c>
      <c r="FF141">
        <v>-0.027</v>
      </c>
      <c r="FG141">
        <v>1.986</v>
      </c>
      <c r="FH141">
        <v>0.139</v>
      </c>
      <c r="FI141">
        <v>420</v>
      </c>
      <c r="FJ141">
        <v>22</v>
      </c>
      <c r="FK141">
        <v>0.12</v>
      </c>
      <c r="FL141">
        <v>0.02</v>
      </c>
      <c r="FM141">
        <v>2.684713170731707</v>
      </c>
      <c r="FN141">
        <v>-0.186973588850175</v>
      </c>
      <c r="FO141">
        <v>0.04121427348294457</v>
      </c>
      <c r="FP141">
        <v>1</v>
      </c>
      <c r="FQ141">
        <v>786.6720588235295</v>
      </c>
      <c r="FR141">
        <v>-3.378915211292264</v>
      </c>
      <c r="FS141">
        <v>4.114397089283499</v>
      </c>
      <c r="FT141">
        <v>0</v>
      </c>
      <c r="FU141">
        <v>1.634137073170732</v>
      </c>
      <c r="FV141">
        <v>0.01118675958188171</v>
      </c>
      <c r="FW141">
        <v>0.004200683593557437</v>
      </c>
      <c r="FX141">
        <v>1</v>
      </c>
      <c r="FY141">
        <v>2</v>
      </c>
      <c r="FZ141">
        <v>3</v>
      </c>
      <c r="GA141" t="s">
        <v>420</v>
      </c>
      <c r="GB141">
        <v>2.98074</v>
      </c>
      <c r="GC141">
        <v>2.72841</v>
      </c>
      <c r="GD141">
        <v>0.0861947</v>
      </c>
      <c r="GE141">
        <v>0.0866326</v>
      </c>
      <c r="GF141">
        <v>0.08790539999999999</v>
      </c>
      <c r="GG141">
        <v>0.0828076</v>
      </c>
      <c r="GH141">
        <v>27456.4</v>
      </c>
      <c r="GI141">
        <v>27024.2</v>
      </c>
      <c r="GJ141">
        <v>30570.5</v>
      </c>
      <c r="GK141">
        <v>29828</v>
      </c>
      <c r="GL141">
        <v>38476.1</v>
      </c>
      <c r="GM141">
        <v>36028</v>
      </c>
      <c r="GN141">
        <v>46758.9</v>
      </c>
      <c r="GO141">
        <v>44362.8</v>
      </c>
      <c r="GP141">
        <v>1.89228</v>
      </c>
      <c r="GQ141">
        <v>1.85373</v>
      </c>
      <c r="GR141">
        <v>0.0344068</v>
      </c>
      <c r="GS141">
        <v>0</v>
      </c>
      <c r="GT141">
        <v>24.2297</v>
      </c>
      <c r="GU141">
        <v>999.9</v>
      </c>
      <c r="GV141">
        <v>46.8</v>
      </c>
      <c r="GW141">
        <v>31.7</v>
      </c>
      <c r="GX141">
        <v>24.3797</v>
      </c>
      <c r="GY141">
        <v>63.2112</v>
      </c>
      <c r="GZ141">
        <v>25.1643</v>
      </c>
      <c r="HA141">
        <v>1</v>
      </c>
      <c r="HB141">
        <v>-0.126796</v>
      </c>
      <c r="HC141">
        <v>-0.330899</v>
      </c>
      <c r="HD141">
        <v>20.2151</v>
      </c>
      <c r="HE141">
        <v>5.23945</v>
      </c>
      <c r="HF141">
        <v>11.968</v>
      </c>
      <c r="HG141">
        <v>4.97305</v>
      </c>
      <c r="HH141">
        <v>3.291</v>
      </c>
      <c r="HI141">
        <v>9040.299999999999</v>
      </c>
      <c r="HJ141">
        <v>9999</v>
      </c>
      <c r="HK141">
        <v>9999</v>
      </c>
      <c r="HL141">
        <v>292.9</v>
      </c>
      <c r="HM141">
        <v>4.97291</v>
      </c>
      <c r="HN141">
        <v>1.87739</v>
      </c>
      <c r="HO141">
        <v>1.87546</v>
      </c>
      <c r="HP141">
        <v>1.87833</v>
      </c>
      <c r="HQ141">
        <v>1.875</v>
      </c>
      <c r="HR141">
        <v>1.87864</v>
      </c>
      <c r="HS141">
        <v>1.87564</v>
      </c>
      <c r="HT141">
        <v>1.87683</v>
      </c>
      <c r="HU141">
        <v>0</v>
      </c>
      <c r="HV141">
        <v>0</v>
      </c>
      <c r="HW141">
        <v>0</v>
      </c>
      <c r="HX141">
        <v>0</v>
      </c>
      <c r="HY141" t="s">
        <v>421</v>
      </c>
      <c r="HZ141" t="s">
        <v>422</v>
      </c>
      <c r="IA141" t="s">
        <v>423</v>
      </c>
      <c r="IB141" t="s">
        <v>423</v>
      </c>
      <c r="IC141" t="s">
        <v>423</v>
      </c>
      <c r="ID141" t="s">
        <v>423</v>
      </c>
      <c r="IE141">
        <v>0</v>
      </c>
      <c r="IF141">
        <v>100</v>
      </c>
      <c r="IG141">
        <v>100</v>
      </c>
      <c r="IH141">
        <v>2.66</v>
      </c>
      <c r="II141">
        <v>0.194</v>
      </c>
      <c r="IJ141">
        <v>1.541952822118649</v>
      </c>
      <c r="IK141">
        <v>0.003202726084708442</v>
      </c>
      <c r="IL141">
        <v>-1.448271390364826E-06</v>
      </c>
      <c r="IM141">
        <v>3.765748828769889E-10</v>
      </c>
      <c r="IN141">
        <v>-0.02072656761999695</v>
      </c>
      <c r="IO141">
        <v>0.006539777670035186</v>
      </c>
      <c r="IP141">
        <v>0.0002256768223539976</v>
      </c>
      <c r="IQ141">
        <v>4.51151419958819E-06</v>
      </c>
      <c r="IR141">
        <v>-0</v>
      </c>
      <c r="IS141">
        <v>2097</v>
      </c>
      <c r="IT141">
        <v>1</v>
      </c>
      <c r="IU141">
        <v>27</v>
      </c>
      <c r="IV141">
        <v>62113.3</v>
      </c>
      <c r="IW141">
        <v>62113.1</v>
      </c>
      <c r="IX141">
        <v>1.09619</v>
      </c>
      <c r="IY141">
        <v>2.56104</v>
      </c>
      <c r="IZ141">
        <v>1.39893</v>
      </c>
      <c r="JA141">
        <v>2.34375</v>
      </c>
      <c r="JB141">
        <v>1.44897</v>
      </c>
      <c r="JC141">
        <v>2.31079</v>
      </c>
      <c r="JD141">
        <v>36.908</v>
      </c>
      <c r="JE141">
        <v>24.0963</v>
      </c>
      <c r="JF141">
        <v>18</v>
      </c>
      <c r="JG141">
        <v>491.246</v>
      </c>
      <c r="JH141">
        <v>438.779</v>
      </c>
      <c r="JI141">
        <v>25.0002</v>
      </c>
      <c r="JJ141">
        <v>25.3918</v>
      </c>
      <c r="JK141">
        <v>30.0001</v>
      </c>
      <c r="JL141">
        <v>25.2381</v>
      </c>
      <c r="JM141">
        <v>25.3222</v>
      </c>
      <c r="JN141">
        <v>21.9715</v>
      </c>
      <c r="JO141">
        <v>36.7544</v>
      </c>
      <c r="JP141">
        <v>0</v>
      </c>
      <c r="JQ141">
        <v>25</v>
      </c>
      <c r="JR141">
        <v>420.242</v>
      </c>
      <c r="JS141">
        <v>16.4802</v>
      </c>
      <c r="JT141">
        <v>101.055</v>
      </c>
      <c r="JU141">
        <v>102.005</v>
      </c>
    </row>
    <row r="142" spans="1:281">
      <c r="A142">
        <v>126</v>
      </c>
      <c r="B142">
        <v>1658965925.1</v>
      </c>
      <c r="C142">
        <v>3808</v>
      </c>
      <c r="D142" t="s">
        <v>685</v>
      </c>
      <c r="E142" t="s">
        <v>686</v>
      </c>
      <c r="F142">
        <v>5</v>
      </c>
      <c r="G142" t="s">
        <v>415</v>
      </c>
      <c r="H142" t="s">
        <v>676</v>
      </c>
      <c r="I142">
        <v>1658965922.6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427.3317931784172</v>
      </c>
      <c r="AK142">
        <v>430.7084545454545</v>
      </c>
      <c r="AL142">
        <v>0.0005456515772785924</v>
      </c>
      <c r="AM142">
        <v>65.00240002758856</v>
      </c>
      <c r="AN142">
        <f>(AP142 - AO142 + DI142*1E3/(8.314*(DK142+273.15)) * AR142/DH142 * AQ142) * DH142/(100*CV142) * 1000/(1000 - AP142)</f>
        <v>0</v>
      </c>
      <c r="AO142">
        <v>16.43858307370489</v>
      </c>
      <c r="AP142">
        <v>18.06717151515151</v>
      </c>
      <c r="AQ142">
        <v>-1.005775824646555E-05</v>
      </c>
      <c r="AR142">
        <v>81.51795036807796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417</v>
      </c>
      <c r="AY142" t="s">
        <v>417</v>
      </c>
      <c r="AZ142">
        <v>0</v>
      </c>
      <c r="BA142">
        <v>0</v>
      </c>
      <c r="BB142">
        <f>1-AZ142/BA142</f>
        <v>0</v>
      </c>
      <c r="BC142">
        <v>0</v>
      </c>
      <c r="BD142" t="s">
        <v>417</v>
      </c>
      <c r="BE142" t="s">
        <v>417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417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6</v>
      </c>
      <c r="CW142">
        <v>0.5</v>
      </c>
      <c r="CX142" t="s">
        <v>418</v>
      </c>
      <c r="CY142">
        <v>2</v>
      </c>
      <c r="CZ142" t="b">
        <v>1</v>
      </c>
      <c r="DA142">
        <v>1658965922.6</v>
      </c>
      <c r="DB142">
        <v>422.9222222222222</v>
      </c>
      <c r="DC142">
        <v>420.2906666666667</v>
      </c>
      <c r="DD142">
        <v>18.06941111111111</v>
      </c>
      <c r="DE142">
        <v>16.43855555555556</v>
      </c>
      <c r="DF142">
        <v>420.2619999999999</v>
      </c>
      <c r="DG142">
        <v>17.87536666666666</v>
      </c>
      <c r="DH142">
        <v>500.0713333333333</v>
      </c>
      <c r="DI142">
        <v>90.11585555555556</v>
      </c>
      <c r="DJ142">
        <v>0.1000212333333333</v>
      </c>
      <c r="DK142">
        <v>25.54454444444444</v>
      </c>
      <c r="DL142">
        <v>24.80073333333333</v>
      </c>
      <c r="DM142">
        <v>999.9000000000001</v>
      </c>
      <c r="DN142">
        <v>0</v>
      </c>
      <c r="DO142">
        <v>0</v>
      </c>
      <c r="DP142">
        <v>10006.87777777778</v>
      </c>
      <c r="DQ142">
        <v>0</v>
      </c>
      <c r="DR142">
        <v>0.661968</v>
      </c>
      <c r="DS142">
        <v>2.631488888888889</v>
      </c>
      <c r="DT142">
        <v>430.7047777777777</v>
      </c>
      <c r="DU142">
        <v>427.315</v>
      </c>
      <c r="DV142">
        <v>1.63086</v>
      </c>
      <c r="DW142">
        <v>420.2906666666667</v>
      </c>
      <c r="DX142">
        <v>16.43855555555556</v>
      </c>
      <c r="DY142">
        <v>1.628338888888889</v>
      </c>
      <c r="DZ142">
        <v>1.481374444444444</v>
      </c>
      <c r="EA142">
        <v>14.22965555555556</v>
      </c>
      <c r="EB142">
        <v>12.77727777777778</v>
      </c>
      <c r="EC142">
        <v>0.0100011</v>
      </c>
      <c r="ED142">
        <v>0</v>
      </c>
      <c r="EE142">
        <v>0</v>
      </c>
      <c r="EF142">
        <v>0</v>
      </c>
      <c r="EG142">
        <v>784.6555555555556</v>
      </c>
      <c r="EH142">
        <v>0.0100011</v>
      </c>
      <c r="EI142">
        <v>-5.538888888888888</v>
      </c>
      <c r="EJ142">
        <v>-0.8833333333333334</v>
      </c>
      <c r="EK142">
        <v>33.715</v>
      </c>
      <c r="EL142">
        <v>38.847</v>
      </c>
      <c r="EM142">
        <v>36.49288888888889</v>
      </c>
      <c r="EN142">
        <v>38.34011111111111</v>
      </c>
      <c r="EO142">
        <v>36.80533333333333</v>
      </c>
      <c r="EP142">
        <v>0</v>
      </c>
      <c r="EQ142">
        <v>0</v>
      </c>
      <c r="ER142">
        <v>0</v>
      </c>
      <c r="ES142">
        <v>1658965925.1</v>
      </c>
      <c r="ET142">
        <v>0</v>
      </c>
      <c r="EU142">
        <v>786.1826923076922</v>
      </c>
      <c r="EV142">
        <v>-7.191453547270647</v>
      </c>
      <c r="EW142">
        <v>-2.381196182442385</v>
      </c>
      <c r="EX142">
        <v>-5.009615384615385</v>
      </c>
      <c r="EY142">
        <v>15</v>
      </c>
      <c r="EZ142">
        <v>0</v>
      </c>
      <c r="FA142" t="s">
        <v>419</v>
      </c>
      <c r="FB142">
        <v>1655239120</v>
      </c>
      <c r="FC142">
        <v>1655239135</v>
      </c>
      <c r="FD142">
        <v>0</v>
      </c>
      <c r="FE142">
        <v>-0.075</v>
      </c>
      <c r="FF142">
        <v>-0.027</v>
      </c>
      <c r="FG142">
        <v>1.986</v>
      </c>
      <c r="FH142">
        <v>0.139</v>
      </c>
      <c r="FI142">
        <v>420</v>
      </c>
      <c r="FJ142">
        <v>22</v>
      </c>
      <c r="FK142">
        <v>0.12</v>
      </c>
      <c r="FL142">
        <v>0.02</v>
      </c>
      <c r="FM142">
        <v>2.666255853658536</v>
      </c>
      <c r="FN142">
        <v>-0.2037158885017378</v>
      </c>
      <c r="FO142">
        <v>0.0370326310280087</v>
      </c>
      <c r="FP142">
        <v>1</v>
      </c>
      <c r="FQ142">
        <v>786.6485294117648</v>
      </c>
      <c r="FR142">
        <v>-7.794499833551737</v>
      </c>
      <c r="FS142">
        <v>4.447594943173979</v>
      </c>
      <c r="FT142">
        <v>0</v>
      </c>
      <c r="FU142">
        <v>1.633959024390244</v>
      </c>
      <c r="FV142">
        <v>-0.009092195121947489</v>
      </c>
      <c r="FW142">
        <v>0.00231093034256455</v>
      </c>
      <c r="FX142">
        <v>1</v>
      </c>
      <c r="FY142">
        <v>2</v>
      </c>
      <c r="FZ142">
        <v>3</v>
      </c>
      <c r="GA142" t="s">
        <v>420</v>
      </c>
      <c r="GB142">
        <v>2.98088</v>
      </c>
      <c r="GC142">
        <v>2.72841</v>
      </c>
      <c r="GD142">
        <v>0.08619549999999999</v>
      </c>
      <c r="GE142">
        <v>0.08663319999999999</v>
      </c>
      <c r="GF142">
        <v>0.0878926</v>
      </c>
      <c r="GG142">
        <v>0.08280609999999999</v>
      </c>
      <c r="GH142">
        <v>27456.8</v>
      </c>
      <c r="GI142">
        <v>27024.2</v>
      </c>
      <c r="GJ142">
        <v>30571</v>
      </c>
      <c r="GK142">
        <v>29828</v>
      </c>
      <c r="GL142">
        <v>38477.5</v>
      </c>
      <c r="GM142">
        <v>36028.1</v>
      </c>
      <c r="GN142">
        <v>46759.9</v>
      </c>
      <c r="GO142">
        <v>44362.9</v>
      </c>
      <c r="GP142">
        <v>1.89207</v>
      </c>
      <c r="GQ142">
        <v>1.8537</v>
      </c>
      <c r="GR142">
        <v>0.0351369</v>
      </c>
      <c r="GS142">
        <v>0</v>
      </c>
      <c r="GT142">
        <v>24.2313</v>
      </c>
      <c r="GU142">
        <v>999.9</v>
      </c>
      <c r="GV142">
        <v>46.8</v>
      </c>
      <c r="GW142">
        <v>31.7</v>
      </c>
      <c r="GX142">
        <v>24.3806</v>
      </c>
      <c r="GY142">
        <v>63.0412</v>
      </c>
      <c r="GZ142">
        <v>25.3966</v>
      </c>
      <c r="HA142">
        <v>1</v>
      </c>
      <c r="HB142">
        <v>-0.126895</v>
      </c>
      <c r="HC142">
        <v>-0.330637</v>
      </c>
      <c r="HD142">
        <v>20.2152</v>
      </c>
      <c r="HE142">
        <v>5.2393</v>
      </c>
      <c r="HF142">
        <v>11.968</v>
      </c>
      <c r="HG142">
        <v>4.9729</v>
      </c>
      <c r="HH142">
        <v>3.291</v>
      </c>
      <c r="HI142">
        <v>9040.6</v>
      </c>
      <c r="HJ142">
        <v>9999</v>
      </c>
      <c r="HK142">
        <v>9999</v>
      </c>
      <c r="HL142">
        <v>292.9</v>
      </c>
      <c r="HM142">
        <v>4.9729</v>
      </c>
      <c r="HN142">
        <v>1.87736</v>
      </c>
      <c r="HO142">
        <v>1.87546</v>
      </c>
      <c r="HP142">
        <v>1.8783</v>
      </c>
      <c r="HQ142">
        <v>1.87502</v>
      </c>
      <c r="HR142">
        <v>1.87863</v>
      </c>
      <c r="HS142">
        <v>1.87567</v>
      </c>
      <c r="HT142">
        <v>1.87683</v>
      </c>
      <c r="HU142">
        <v>0</v>
      </c>
      <c r="HV142">
        <v>0</v>
      </c>
      <c r="HW142">
        <v>0</v>
      </c>
      <c r="HX142">
        <v>0</v>
      </c>
      <c r="HY142" t="s">
        <v>421</v>
      </c>
      <c r="HZ142" t="s">
        <v>422</v>
      </c>
      <c r="IA142" t="s">
        <v>423</v>
      </c>
      <c r="IB142" t="s">
        <v>423</v>
      </c>
      <c r="IC142" t="s">
        <v>423</v>
      </c>
      <c r="ID142" t="s">
        <v>423</v>
      </c>
      <c r="IE142">
        <v>0</v>
      </c>
      <c r="IF142">
        <v>100</v>
      </c>
      <c r="IG142">
        <v>100</v>
      </c>
      <c r="IH142">
        <v>2.66</v>
      </c>
      <c r="II142">
        <v>0.194</v>
      </c>
      <c r="IJ142">
        <v>1.541952822118649</v>
      </c>
      <c r="IK142">
        <v>0.003202726084708442</v>
      </c>
      <c r="IL142">
        <v>-1.448271390364826E-06</v>
      </c>
      <c r="IM142">
        <v>3.765748828769889E-10</v>
      </c>
      <c r="IN142">
        <v>-0.02072656761999695</v>
      </c>
      <c r="IO142">
        <v>0.006539777670035186</v>
      </c>
      <c r="IP142">
        <v>0.0002256768223539976</v>
      </c>
      <c r="IQ142">
        <v>4.51151419958819E-06</v>
      </c>
      <c r="IR142">
        <v>-0</v>
      </c>
      <c r="IS142">
        <v>2097</v>
      </c>
      <c r="IT142">
        <v>1</v>
      </c>
      <c r="IU142">
        <v>27</v>
      </c>
      <c r="IV142">
        <v>62113.4</v>
      </c>
      <c r="IW142">
        <v>62113.2</v>
      </c>
      <c r="IX142">
        <v>1.09619</v>
      </c>
      <c r="IY142">
        <v>2.55859</v>
      </c>
      <c r="IZ142">
        <v>1.39893</v>
      </c>
      <c r="JA142">
        <v>2.34375</v>
      </c>
      <c r="JB142">
        <v>1.44897</v>
      </c>
      <c r="JC142">
        <v>2.42554</v>
      </c>
      <c r="JD142">
        <v>36.908</v>
      </c>
      <c r="JE142">
        <v>24.105</v>
      </c>
      <c r="JF142">
        <v>18</v>
      </c>
      <c r="JG142">
        <v>491.138</v>
      </c>
      <c r="JH142">
        <v>438.763</v>
      </c>
      <c r="JI142">
        <v>25</v>
      </c>
      <c r="JJ142">
        <v>25.3918</v>
      </c>
      <c r="JK142">
        <v>30.0002</v>
      </c>
      <c r="JL142">
        <v>25.2381</v>
      </c>
      <c r="JM142">
        <v>25.3222</v>
      </c>
      <c r="JN142">
        <v>21.9701</v>
      </c>
      <c r="JO142">
        <v>36.7544</v>
      </c>
      <c r="JP142">
        <v>0</v>
      </c>
      <c r="JQ142">
        <v>25</v>
      </c>
      <c r="JR142">
        <v>420.242</v>
      </c>
      <c r="JS142">
        <v>16.4863</v>
      </c>
      <c r="JT142">
        <v>101.057</v>
      </c>
      <c r="JU142">
        <v>102.005</v>
      </c>
    </row>
    <row r="143" spans="1:281">
      <c r="A143">
        <v>127</v>
      </c>
      <c r="B143">
        <v>1658965930.1</v>
      </c>
      <c r="C143">
        <v>3813</v>
      </c>
      <c r="D143" t="s">
        <v>687</v>
      </c>
      <c r="E143" t="s">
        <v>688</v>
      </c>
      <c r="F143">
        <v>5</v>
      </c>
      <c r="G143" t="s">
        <v>415</v>
      </c>
      <c r="H143" t="s">
        <v>676</v>
      </c>
      <c r="I143">
        <v>1658965927.3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427.2321809571893</v>
      </c>
      <c r="AK143">
        <v>430.7037515151515</v>
      </c>
      <c r="AL143">
        <v>0.0007344753792006215</v>
      </c>
      <c r="AM143">
        <v>65.00240002758856</v>
      </c>
      <c r="AN143">
        <f>(AP143 - AO143 + DI143*1E3/(8.314*(DK143+273.15)) * AR143/DH143 * AQ143) * DH143/(100*CV143) * 1000/(1000 - AP143)</f>
        <v>0</v>
      </c>
      <c r="AO143">
        <v>16.43909791726989</v>
      </c>
      <c r="AP143">
        <v>18.06453212121212</v>
      </c>
      <c r="AQ143">
        <v>3.056502131535495E-07</v>
      </c>
      <c r="AR143">
        <v>81.51795036807796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417</v>
      </c>
      <c r="AY143" t="s">
        <v>417</v>
      </c>
      <c r="AZ143">
        <v>0</v>
      </c>
      <c r="BA143">
        <v>0</v>
      </c>
      <c r="BB143">
        <f>1-AZ143/BA143</f>
        <v>0</v>
      </c>
      <c r="BC143">
        <v>0</v>
      </c>
      <c r="BD143" t="s">
        <v>417</v>
      </c>
      <c r="BE143" t="s">
        <v>417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417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6</v>
      </c>
      <c r="CW143">
        <v>0.5</v>
      </c>
      <c r="CX143" t="s">
        <v>418</v>
      </c>
      <c r="CY143">
        <v>2</v>
      </c>
      <c r="CZ143" t="b">
        <v>1</v>
      </c>
      <c r="DA143">
        <v>1658965927.3</v>
      </c>
      <c r="DB143">
        <v>422.9129999999999</v>
      </c>
      <c r="DC143">
        <v>420.2207</v>
      </c>
      <c r="DD143">
        <v>18.06596</v>
      </c>
      <c r="DE143">
        <v>16.43944</v>
      </c>
      <c r="DF143">
        <v>420.2529</v>
      </c>
      <c r="DG143">
        <v>17.87199</v>
      </c>
      <c r="DH143">
        <v>500.0824</v>
      </c>
      <c r="DI143">
        <v>90.11906999999999</v>
      </c>
      <c r="DJ143">
        <v>0.10005583</v>
      </c>
      <c r="DK143">
        <v>25.54388</v>
      </c>
      <c r="DL143">
        <v>24.79913</v>
      </c>
      <c r="DM143">
        <v>999.9</v>
      </c>
      <c r="DN143">
        <v>0</v>
      </c>
      <c r="DO143">
        <v>0</v>
      </c>
      <c r="DP143">
        <v>10005.882</v>
      </c>
      <c r="DQ143">
        <v>0</v>
      </c>
      <c r="DR143">
        <v>0.661968</v>
      </c>
      <c r="DS143">
        <v>2.692319</v>
      </c>
      <c r="DT143">
        <v>430.6939</v>
      </c>
      <c r="DU143">
        <v>427.2443</v>
      </c>
      <c r="DV143">
        <v>1.626537</v>
      </c>
      <c r="DW143">
        <v>420.2207</v>
      </c>
      <c r="DX143">
        <v>16.43944</v>
      </c>
      <c r="DY143">
        <v>1.628088</v>
      </c>
      <c r="DZ143">
        <v>1.481506</v>
      </c>
      <c r="EA143">
        <v>14.22726</v>
      </c>
      <c r="EB143">
        <v>12.77862</v>
      </c>
      <c r="EC143">
        <v>0.0100011</v>
      </c>
      <c r="ED143">
        <v>0</v>
      </c>
      <c r="EE143">
        <v>0</v>
      </c>
      <c r="EF143">
        <v>0</v>
      </c>
      <c r="EG143">
        <v>785.635</v>
      </c>
      <c r="EH143">
        <v>0.0100011</v>
      </c>
      <c r="EI143">
        <v>-2.91</v>
      </c>
      <c r="EJ143">
        <v>-0.7200000000000001</v>
      </c>
      <c r="EK143">
        <v>33.9371</v>
      </c>
      <c r="EL143">
        <v>38.9623</v>
      </c>
      <c r="EM143">
        <v>36.5561</v>
      </c>
      <c r="EN143">
        <v>38.4621</v>
      </c>
      <c r="EO143">
        <v>36.8811</v>
      </c>
      <c r="EP143">
        <v>0</v>
      </c>
      <c r="EQ143">
        <v>0</v>
      </c>
      <c r="ER143">
        <v>0</v>
      </c>
      <c r="ES143">
        <v>1658965929.9</v>
      </c>
      <c r="ET143">
        <v>0</v>
      </c>
      <c r="EU143">
        <v>785.5557692307692</v>
      </c>
      <c r="EV143">
        <v>-1.69059869957305</v>
      </c>
      <c r="EW143">
        <v>13.81538496920342</v>
      </c>
      <c r="EX143">
        <v>-4.680769230769231</v>
      </c>
      <c r="EY143">
        <v>15</v>
      </c>
      <c r="EZ143">
        <v>0</v>
      </c>
      <c r="FA143" t="s">
        <v>419</v>
      </c>
      <c r="FB143">
        <v>1655239120</v>
      </c>
      <c r="FC143">
        <v>1655239135</v>
      </c>
      <c r="FD143">
        <v>0</v>
      </c>
      <c r="FE143">
        <v>-0.075</v>
      </c>
      <c r="FF143">
        <v>-0.027</v>
      </c>
      <c r="FG143">
        <v>1.986</v>
      </c>
      <c r="FH143">
        <v>0.139</v>
      </c>
      <c r="FI143">
        <v>420</v>
      </c>
      <c r="FJ143">
        <v>22</v>
      </c>
      <c r="FK143">
        <v>0.12</v>
      </c>
      <c r="FL143">
        <v>0.02</v>
      </c>
      <c r="FM143">
        <v>2.66362</v>
      </c>
      <c r="FN143">
        <v>0.0298953095684805</v>
      </c>
      <c r="FO143">
        <v>0.03281262782832244</v>
      </c>
      <c r="FP143">
        <v>1</v>
      </c>
      <c r="FQ143">
        <v>786.3455882352941</v>
      </c>
      <c r="FR143">
        <v>-8.27272748548797</v>
      </c>
      <c r="FS143">
        <v>4.475330543938482</v>
      </c>
      <c r="FT143">
        <v>0</v>
      </c>
      <c r="FU143">
        <v>1.6325435</v>
      </c>
      <c r="FV143">
        <v>-0.03751767354596632</v>
      </c>
      <c r="FW143">
        <v>0.003766060640775697</v>
      </c>
      <c r="FX143">
        <v>1</v>
      </c>
      <c r="FY143">
        <v>2</v>
      </c>
      <c r="FZ143">
        <v>3</v>
      </c>
      <c r="GA143" t="s">
        <v>420</v>
      </c>
      <c r="GB143">
        <v>2.98103</v>
      </c>
      <c r="GC143">
        <v>2.72844</v>
      </c>
      <c r="GD143">
        <v>0.0862</v>
      </c>
      <c r="GE143">
        <v>0.0866319</v>
      </c>
      <c r="GF143">
        <v>0.08788509999999999</v>
      </c>
      <c r="GG143">
        <v>0.08281819999999999</v>
      </c>
      <c r="GH143">
        <v>27456.4</v>
      </c>
      <c r="GI143">
        <v>27024</v>
      </c>
      <c r="GJ143">
        <v>30570.7</v>
      </c>
      <c r="GK143">
        <v>29827.8</v>
      </c>
      <c r="GL143">
        <v>38477.6</v>
      </c>
      <c r="GM143">
        <v>36027.2</v>
      </c>
      <c r="GN143">
        <v>46759.6</v>
      </c>
      <c r="GO143">
        <v>44362.4</v>
      </c>
      <c r="GP143">
        <v>1.89223</v>
      </c>
      <c r="GQ143">
        <v>1.85352</v>
      </c>
      <c r="GR143">
        <v>0.0342503</v>
      </c>
      <c r="GS143">
        <v>0</v>
      </c>
      <c r="GT143">
        <v>24.2318</v>
      </c>
      <c r="GU143">
        <v>999.9</v>
      </c>
      <c r="GV143">
        <v>46.8</v>
      </c>
      <c r="GW143">
        <v>31.7</v>
      </c>
      <c r="GX143">
        <v>24.3788</v>
      </c>
      <c r="GY143">
        <v>62.9312</v>
      </c>
      <c r="GZ143">
        <v>24.996</v>
      </c>
      <c r="HA143">
        <v>1</v>
      </c>
      <c r="HB143">
        <v>-0.126895</v>
      </c>
      <c r="HC143">
        <v>-0.329654</v>
      </c>
      <c r="HD143">
        <v>20.2151</v>
      </c>
      <c r="HE143">
        <v>5.2399</v>
      </c>
      <c r="HF143">
        <v>11.968</v>
      </c>
      <c r="HG143">
        <v>4.9731</v>
      </c>
      <c r="HH143">
        <v>3.291</v>
      </c>
      <c r="HI143">
        <v>9040.6</v>
      </c>
      <c r="HJ143">
        <v>9999</v>
      </c>
      <c r="HK143">
        <v>9999</v>
      </c>
      <c r="HL143">
        <v>292.9</v>
      </c>
      <c r="HM143">
        <v>4.97291</v>
      </c>
      <c r="HN143">
        <v>1.87741</v>
      </c>
      <c r="HO143">
        <v>1.8755</v>
      </c>
      <c r="HP143">
        <v>1.87834</v>
      </c>
      <c r="HQ143">
        <v>1.87504</v>
      </c>
      <c r="HR143">
        <v>1.87866</v>
      </c>
      <c r="HS143">
        <v>1.87567</v>
      </c>
      <c r="HT143">
        <v>1.87683</v>
      </c>
      <c r="HU143">
        <v>0</v>
      </c>
      <c r="HV143">
        <v>0</v>
      </c>
      <c r="HW143">
        <v>0</v>
      </c>
      <c r="HX143">
        <v>0</v>
      </c>
      <c r="HY143" t="s">
        <v>421</v>
      </c>
      <c r="HZ143" t="s">
        <v>422</v>
      </c>
      <c r="IA143" t="s">
        <v>423</v>
      </c>
      <c r="IB143" t="s">
        <v>423</v>
      </c>
      <c r="IC143" t="s">
        <v>423</v>
      </c>
      <c r="ID143" t="s">
        <v>423</v>
      </c>
      <c r="IE143">
        <v>0</v>
      </c>
      <c r="IF143">
        <v>100</v>
      </c>
      <c r="IG143">
        <v>100</v>
      </c>
      <c r="IH143">
        <v>2.66</v>
      </c>
      <c r="II143">
        <v>0.194</v>
      </c>
      <c r="IJ143">
        <v>1.541952822118649</v>
      </c>
      <c r="IK143">
        <v>0.003202726084708442</v>
      </c>
      <c r="IL143">
        <v>-1.448271390364826E-06</v>
      </c>
      <c r="IM143">
        <v>3.765748828769889E-10</v>
      </c>
      <c r="IN143">
        <v>-0.02072656761999695</v>
      </c>
      <c r="IO143">
        <v>0.006539777670035186</v>
      </c>
      <c r="IP143">
        <v>0.0002256768223539976</v>
      </c>
      <c r="IQ143">
        <v>4.51151419958819E-06</v>
      </c>
      <c r="IR143">
        <v>-0</v>
      </c>
      <c r="IS143">
        <v>2097</v>
      </c>
      <c r="IT143">
        <v>1</v>
      </c>
      <c r="IU143">
        <v>27</v>
      </c>
      <c r="IV143">
        <v>62113.5</v>
      </c>
      <c r="IW143">
        <v>62113.3</v>
      </c>
      <c r="IX143">
        <v>1.09619</v>
      </c>
      <c r="IY143">
        <v>2.54761</v>
      </c>
      <c r="IZ143">
        <v>1.39893</v>
      </c>
      <c r="JA143">
        <v>2.34375</v>
      </c>
      <c r="JB143">
        <v>1.44897</v>
      </c>
      <c r="JC143">
        <v>2.47803</v>
      </c>
      <c r="JD143">
        <v>36.908</v>
      </c>
      <c r="JE143">
        <v>24.1138</v>
      </c>
      <c r="JF143">
        <v>18</v>
      </c>
      <c r="JG143">
        <v>491.219</v>
      </c>
      <c r="JH143">
        <v>438.657</v>
      </c>
      <c r="JI143">
        <v>25.0001</v>
      </c>
      <c r="JJ143">
        <v>25.3939</v>
      </c>
      <c r="JK143">
        <v>30</v>
      </c>
      <c r="JL143">
        <v>25.2381</v>
      </c>
      <c r="JM143">
        <v>25.3222</v>
      </c>
      <c r="JN143">
        <v>21.9715</v>
      </c>
      <c r="JO143">
        <v>36.7544</v>
      </c>
      <c r="JP143">
        <v>0</v>
      </c>
      <c r="JQ143">
        <v>25</v>
      </c>
      <c r="JR143">
        <v>420.242</v>
      </c>
      <c r="JS143">
        <v>16.4957</v>
      </c>
      <c r="JT143">
        <v>101.057</v>
      </c>
      <c r="JU143">
        <v>102.004</v>
      </c>
    </row>
    <row r="144" spans="1:281">
      <c r="A144">
        <v>128</v>
      </c>
      <c r="B144">
        <v>1658965935.1</v>
      </c>
      <c r="C144">
        <v>3818</v>
      </c>
      <c r="D144" t="s">
        <v>689</v>
      </c>
      <c r="E144" t="s">
        <v>690</v>
      </c>
      <c r="F144">
        <v>5</v>
      </c>
      <c r="G144" t="s">
        <v>415</v>
      </c>
      <c r="H144" t="s">
        <v>676</v>
      </c>
      <c r="I144">
        <v>1658965932.6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427.2695399138435</v>
      </c>
      <c r="AK144">
        <v>430.6368484848483</v>
      </c>
      <c r="AL144">
        <v>-0.001535299113391615</v>
      </c>
      <c r="AM144">
        <v>65.00240002758856</v>
      </c>
      <c r="AN144">
        <f>(AP144 - AO144 + DI144*1E3/(8.314*(DK144+273.15)) * AR144/DH144 * AQ144) * DH144/(100*CV144) * 1000/(1000 - AP144)</f>
        <v>0</v>
      </c>
      <c r="AO144">
        <v>16.43933322295574</v>
      </c>
      <c r="AP144">
        <v>18.05623575757576</v>
      </c>
      <c r="AQ144">
        <v>-1.464895294666839E-05</v>
      </c>
      <c r="AR144">
        <v>81.51795036807796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417</v>
      </c>
      <c r="AY144" t="s">
        <v>417</v>
      </c>
      <c r="AZ144">
        <v>0</v>
      </c>
      <c r="BA144">
        <v>0</v>
      </c>
      <c r="BB144">
        <f>1-AZ144/BA144</f>
        <v>0</v>
      </c>
      <c r="BC144">
        <v>0</v>
      </c>
      <c r="BD144" t="s">
        <v>417</v>
      </c>
      <c r="BE144" t="s">
        <v>417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417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6</v>
      </c>
      <c r="CW144">
        <v>0.5</v>
      </c>
      <c r="CX144" t="s">
        <v>418</v>
      </c>
      <c r="CY144">
        <v>2</v>
      </c>
      <c r="CZ144" t="b">
        <v>1</v>
      </c>
      <c r="DA144">
        <v>1658965932.6</v>
      </c>
      <c r="DB144">
        <v>422.8882222222222</v>
      </c>
      <c r="DC144">
        <v>420.2464444444444</v>
      </c>
      <c r="DD144">
        <v>18.06072222222222</v>
      </c>
      <c r="DE144">
        <v>16.43937777777778</v>
      </c>
      <c r="DF144">
        <v>420.2282222222222</v>
      </c>
      <c r="DG144">
        <v>17.86681111111112</v>
      </c>
      <c r="DH144">
        <v>500.0838888888889</v>
      </c>
      <c r="DI144">
        <v>90.1218111111111</v>
      </c>
      <c r="DJ144">
        <v>0.09992775555555555</v>
      </c>
      <c r="DK144">
        <v>25.54095555555556</v>
      </c>
      <c r="DL144">
        <v>24.80065555555555</v>
      </c>
      <c r="DM144">
        <v>999.9000000000001</v>
      </c>
      <c r="DN144">
        <v>0</v>
      </c>
      <c r="DO144">
        <v>0</v>
      </c>
      <c r="DP144">
        <v>10025.41111111111</v>
      </c>
      <c r="DQ144">
        <v>0</v>
      </c>
      <c r="DR144">
        <v>0.661968</v>
      </c>
      <c r="DS144">
        <v>2.641795555555555</v>
      </c>
      <c r="DT144">
        <v>430.6662222222222</v>
      </c>
      <c r="DU144">
        <v>427.2704444444445</v>
      </c>
      <c r="DV144">
        <v>1.621303333333333</v>
      </c>
      <c r="DW144">
        <v>420.2464444444444</v>
      </c>
      <c r="DX144">
        <v>16.43937777777778</v>
      </c>
      <c r="DY144">
        <v>1.627663333333333</v>
      </c>
      <c r="DZ144">
        <v>1.481548888888889</v>
      </c>
      <c r="EA144">
        <v>14.22323333333333</v>
      </c>
      <c r="EB144">
        <v>12.77904444444444</v>
      </c>
      <c r="EC144">
        <v>0.0100011</v>
      </c>
      <c r="ED144">
        <v>0</v>
      </c>
      <c r="EE144">
        <v>0</v>
      </c>
      <c r="EF144">
        <v>0</v>
      </c>
      <c r="EG144">
        <v>786.6777777777778</v>
      </c>
      <c r="EH144">
        <v>0.0100011</v>
      </c>
      <c r="EI144">
        <v>-5.633333333333334</v>
      </c>
      <c r="EJ144">
        <v>-1.383333333333333</v>
      </c>
      <c r="EK144">
        <v>33.81211111111111</v>
      </c>
      <c r="EL144">
        <v>39.06222222222222</v>
      </c>
      <c r="EM144">
        <v>36.63877777777778</v>
      </c>
      <c r="EN144">
        <v>38.61077777777777</v>
      </c>
      <c r="EO144">
        <v>36.88855555555555</v>
      </c>
      <c r="EP144">
        <v>0</v>
      </c>
      <c r="EQ144">
        <v>0</v>
      </c>
      <c r="ER144">
        <v>0</v>
      </c>
      <c r="ES144">
        <v>1658965935.3</v>
      </c>
      <c r="ET144">
        <v>0</v>
      </c>
      <c r="EU144">
        <v>786.42</v>
      </c>
      <c r="EV144">
        <v>4.511538213678044</v>
      </c>
      <c r="EW144">
        <v>8.57692317069163</v>
      </c>
      <c r="EX144">
        <v>-5.046000000000001</v>
      </c>
      <c r="EY144">
        <v>15</v>
      </c>
      <c r="EZ144">
        <v>0</v>
      </c>
      <c r="FA144" t="s">
        <v>419</v>
      </c>
      <c r="FB144">
        <v>1655239120</v>
      </c>
      <c r="FC144">
        <v>1655239135</v>
      </c>
      <c r="FD144">
        <v>0</v>
      </c>
      <c r="FE144">
        <v>-0.075</v>
      </c>
      <c r="FF144">
        <v>-0.027</v>
      </c>
      <c r="FG144">
        <v>1.986</v>
      </c>
      <c r="FH144">
        <v>0.139</v>
      </c>
      <c r="FI144">
        <v>420</v>
      </c>
      <c r="FJ144">
        <v>22</v>
      </c>
      <c r="FK144">
        <v>0.12</v>
      </c>
      <c r="FL144">
        <v>0.02</v>
      </c>
      <c r="FM144">
        <v>2.659508780487805</v>
      </c>
      <c r="FN144">
        <v>0.00450773519164359</v>
      </c>
      <c r="FO144">
        <v>0.03290121631639407</v>
      </c>
      <c r="FP144">
        <v>1</v>
      </c>
      <c r="FQ144">
        <v>786.0544117647058</v>
      </c>
      <c r="FR144">
        <v>6.922077713756892</v>
      </c>
      <c r="FS144">
        <v>4.608900718224453</v>
      </c>
      <c r="FT144">
        <v>0</v>
      </c>
      <c r="FU144">
        <v>1.628724390243903</v>
      </c>
      <c r="FV144">
        <v>-0.05349344947735115</v>
      </c>
      <c r="FW144">
        <v>0.005332543002367613</v>
      </c>
      <c r="FX144">
        <v>1</v>
      </c>
      <c r="FY144">
        <v>2</v>
      </c>
      <c r="FZ144">
        <v>3</v>
      </c>
      <c r="GA144" t="s">
        <v>420</v>
      </c>
      <c r="GB144">
        <v>2.98086</v>
      </c>
      <c r="GC144">
        <v>2.7287</v>
      </c>
      <c r="GD144">
        <v>0.08619060000000001</v>
      </c>
      <c r="GE144">
        <v>0.0866362</v>
      </c>
      <c r="GF144">
        <v>0.0878565</v>
      </c>
      <c r="GG144">
        <v>0.0828134</v>
      </c>
      <c r="GH144">
        <v>27456.5</v>
      </c>
      <c r="GI144">
        <v>27023.6</v>
      </c>
      <c r="GJ144">
        <v>30570.5</v>
      </c>
      <c r="GK144">
        <v>29827.4</v>
      </c>
      <c r="GL144">
        <v>38478.5</v>
      </c>
      <c r="GM144">
        <v>36027.2</v>
      </c>
      <c r="GN144">
        <v>46759.2</v>
      </c>
      <c r="GO144">
        <v>44362.1</v>
      </c>
      <c r="GP144">
        <v>1.89217</v>
      </c>
      <c r="GQ144">
        <v>1.85382</v>
      </c>
      <c r="GR144">
        <v>0.0341982</v>
      </c>
      <c r="GS144">
        <v>0</v>
      </c>
      <c r="GT144">
        <v>24.2338</v>
      </c>
      <c r="GU144">
        <v>999.9</v>
      </c>
      <c r="GV144">
        <v>46.8</v>
      </c>
      <c r="GW144">
        <v>31.7</v>
      </c>
      <c r="GX144">
        <v>24.3777</v>
      </c>
      <c r="GY144">
        <v>62.9112</v>
      </c>
      <c r="GZ144">
        <v>24.7596</v>
      </c>
      <c r="HA144">
        <v>1</v>
      </c>
      <c r="HB144">
        <v>-0.12659</v>
      </c>
      <c r="HC144">
        <v>-0.328995</v>
      </c>
      <c r="HD144">
        <v>20.215</v>
      </c>
      <c r="HE144">
        <v>5.2393</v>
      </c>
      <c r="HF144">
        <v>11.968</v>
      </c>
      <c r="HG144">
        <v>4.9728</v>
      </c>
      <c r="HH144">
        <v>3.291</v>
      </c>
      <c r="HI144">
        <v>9040.799999999999</v>
      </c>
      <c r="HJ144">
        <v>9999</v>
      </c>
      <c r="HK144">
        <v>9999</v>
      </c>
      <c r="HL144">
        <v>292.9</v>
      </c>
      <c r="HM144">
        <v>4.97291</v>
      </c>
      <c r="HN144">
        <v>1.87735</v>
      </c>
      <c r="HO144">
        <v>1.87547</v>
      </c>
      <c r="HP144">
        <v>1.87832</v>
      </c>
      <c r="HQ144">
        <v>1.87501</v>
      </c>
      <c r="HR144">
        <v>1.87865</v>
      </c>
      <c r="HS144">
        <v>1.87568</v>
      </c>
      <c r="HT144">
        <v>1.87683</v>
      </c>
      <c r="HU144">
        <v>0</v>
      </c>
      <c r="HV144">
        <v>0</v>
      </c>
      <c r="HW144">
        <v>0</v>
      </c>
      <c r="HX144">
        <v>0</v>
      </c>
      <c r="HY144" t="s">
        <v>421</v>
      </c>
      <c r="HZ144" t="s">
        <v>422</v>
      </c>
      <c r="IA144" t="s">
        <v>423</v>
      </c>
      <c r="IB144" t="s">
        <v>423</v>
      </c>
      <c r="IC144" t="s">
        <v>423</v>
      </c>
      <c r="ID144" t="s">
        <v>423</v>
      </c>
      <c r="IE144">
        <v>0</v>
      </c>
      <c r="IF144">
        <v>100</v>
      </c>
      <c r="IG144">
        <v>100</v>
      </c>
      <c r="IH144">
        <v>2.66</v>
      </c>
      <c r="II144">
        <v>0.1938</v>
      </c>
      <c r="IJ144">
        <v>1.541952822118649</v>
      </c>
      <c r="IK144">
        <v>0.003202726084708442</v>
      </c>
      <c r="IL144">
        <v>-1.448271390364826E-06</v>
      </c>
      <c r="IM144">
        <v>3.765748828769889E-10</v>
      </c>
      <c r="IN144">
        <v>-0.02072656761999695</v>
      </c>
      <c r="IO144">
        <v>0.006539777670035186</v>
      </c>
      <c r="IP144">
        <v>0.0002256768223539976</v>
      </c>
      <c r="IQ144">
        <v>4.51151419958819E-06</v>
      </c>
      <c r="IR144">
        <v>-0</v>
      </c>
      <c r="IS144">
        <v>2097</v>
      </c>
      <c r="IT144">
        <v>1</v>
      </c>
      <c r="IU144">
        <v>27</v>
      </c>
      <c r="IV144">
        <v>62113.6</v>
      </c>
      <c r="IW144">
        <v>62113.3</v>
      </c>
      <c r="IX144">
        <v>1.09497</v>
      </c>
      <c r="IY144">
        <v>2.5415</v>
      </c>
      <c r="IZ144">
        <v>1.39893</v>
      </c>
      <c r="JA144">
        <v>2.34375</v>
      </c>
      <c r="JB144">
        <v>1.44897</v>
      </c>
      <c r="JC144">
        <v>2.43408</v>
      </c>
      <c r="JD144">
        <v>36.908</v>
      </c>
      <c r="JE144">
        <v>24.105</v>
      </c>
      <c r="JF144">
        <v>18</v>
      </c>
      <c r="JG144">
        <v>491.192</v>
      </c>
      <c r="JH144">
        <v>438.839</v>
      </c>
      <c r="JI144">
        <v>25.0001</v>
      </c>
      <c r="JJ144">
        <v>25.3939</v>
      </c>
      <c r="JK144">
        <v>30.0002</v>
      </c>
      <c r="JL144">
        <v>25.2381</v>
      </c>
      <c r="JM144">
        <v>25.3222</v>
      </c>
      <c r="JN144">
        <v>21.9718</v>
      </c>
      <c r="JO144">
        <v>36.7544</v>
      </c>
      <c r="JP144">
        <v>0</v>
      </c>
      <c r="JQ144">
        <v>25</v>
      </c>
      <c r="JR144">
        <v>420.242</v>
      </c>
      <c r="JS144">
        <v>16.5094</v>
      </c>
      <c r="JT144">
        <v>101.056</v>
      </c>
      <c r="JU144">
        <v>102.003</v>
      </c>
    </row>
    <row r="145" spans="1:281">
      <c r="A145">
        <v>129</v>
      </c>
      <c r="B145">
        <v>1658965940.1</v>
      </c>
      <c r="C145">
        <v>3823</v>
      </c>
      <c r="D145" t="s">
        <v>691</v>
      </c>
      <c r="E145" t="s">
        <v>692</v>
      </c>
      <c r="F145">
        <v>5</v>
      </c>
      <c r="G145" t="s">
        <v>415</v>
      </c>
      <c r="H145" t="s">
        <v>676</v>
      </c>
      <c r="I145">
        <v>1658965937.3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427.2534863395516</v>
      </c>
      <c r="AK145">
        <v>430.6844787878787</v>
      </c>
      <c r="AL145">
        <v>0.00117708581505202</v>
      </c>
      <c r="AM145">
        <v>65.00240002758856</v>
      </c>
      <c r="AN145">
        <f>(AP145 - AO145 + DI145*1E3/(8.314*(DK145+273.15)) * AR145/DH145 * AQ145) * DH145/(100*CV145) * 1000/(1000 - AP145)</f>
        <v>0</v>
      </c>
      <c r="AO145">
        <v>16.43925161403899</v>
      </c>
      <c r="AP145">
        <v>18.0487703030303</v>
      </c>
      <c r="AQ145">
        <v>-2.271988156123399E-05</v>
      </c>
      <c r="AR145">
        <v>81.51795036807796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417</v>
      </c>
      <c r="AY145" t="s">
        <v>417</v>
      </c>
      <c r="AZ145">
        <v>0</v>
      </c>
      <c r="BA145">
        <v>0</v>
      </c>
      <c r="BB145">
        <f>1-AZ145/BA145</f>
        <v>0</v>
      </c>
      <c r="BC145">
        <v>0</v>
      </c>
      <c r="BD145" t="s">
        <v>417</v>
      </c>
      <c r="BE145" t="s">
        <v>417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417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6</v>
      </c>
      <c r="CW145">
        <v>0.5</v>
      </c>
      <c r="CX145" t="s">
        <v>418</v>
      </c>
      <c r="CY145">
        <v>2</v>
      </c>
      <c r="CZ145" t="b">
        <v>1</v>
      </c>
      <c r="DA145">
        <v>1658965937.3</v>
      </c>
      <c r="DB145">
        <v>422.8792999999999</v>
      </c>
      <c r="DC145">
        <v>420.2470999999999</v>
      </c>
      <c r="DD145">
        <v>18.05135</v>
      </c>
      <c r="DE145">
        <v>16.43926</v>
      </c>
      <c r="DF145">
        <v>420.2192</v>
      </c>
      <c r="DG145">
        <v>17.85763</v>
      </c>
      <c r="DH145">
        <v>500.0885999999999</v>
      </c>
      <c r="DI145">
        <v>90.12025</v>
      </c>
      <c r="DJ145">
        <v>0.10007516</v>
      </c>
      <c r="DK145">
        <v>25.53534</v>
      </c>
      <c r="DL145">
        <v>24.78309</v>
      </c>
      <c r="DM145">
        <v>999.9</v>
      </c>
      <c r="DN145">
        <v>0</v>
      </c>
      <c r="DO145">
        <v>0</v>
      </c>
      <c r="DP145">
        <v>10002.63</v>
      </c>
      <c r="DQ145">
        <v>0</v>
      </c>
      <c r="DR145">
        <v>0.661968</v>
      </c>
      <c r="DS145">
        <v>2.632355</v>
      </c>
      <c r="DT145">
        <v>430.6531</v>
      </c>
      <c r="DU145">
        <v>427.271</v>
      </c>
      <c r="DV145">
        <v>1.612101</v>
      </c>
      <c r="DW145">
        <v>420.2470999999999</v>
      </c>
      <c r="DX145">
        <v>16.43926</v>
      </c>
      <c r="DY145">
        <v>1.626793</v>
      </c>
      <c r="DZ145">
        <v>1.48151</v>
      </c>
      <c r="EA145">
        <v>14.21498</v>
      </c>
      <c r="EB145">
        <v>12.77867</v>
      </c>
      <c r="EC145">
        <v>0.0100011</v>
      </c>
      <c r="ED145">
        <v>0</v>
      </c>
      <c r="EE145">
        <v>0</v>
      </c>
      <c r="EF145">
        <v>0</v>
      </c>
      <c r="EG145">
        <v>787.265</v>
      </c>
      <c r="EH145">
        <v>0.0100011</v>
      </c>
      <c r="EI145">
        <v>-8.725</v>
      </c>
      <c r="EJ145">
        <v>-1.765</v>
      </c>
      <c r="EK145">
        <v>33.9811</v>
      </c>
      <c r="EL145">
        <v>39.1373</v>
      </c>
      <c r="EM145">
        <v>36.63100000000001</v>
      </c>
      <c r="EN145">
        <v>38.7123</v>
      </c>
      <c r="EO145">
        <v>36.9436</v>
      </c>
      <c r="EP145">
        <v>0</v>
      </c>
      <c r="EQ145">
        <v>0</v>
      </c>
      <c r="ER145">
        <v>0</v>
      </c>
      <c r="ES145">
        <v>1658965940.1</v>
      </c>
      <c r="ET145">
        <v>0</v>
      </c>
      <c r="EU145">
        <v>786.4019999999999</v>
      </c>
      <c r="EV145">
        <v>-1.096153720514375</v>
      </c>
      <c r="EW145">
        <v>-10.43846215204847</v>
      </c>
      <c r="EX145">
        <v>-4.986</v>
      </c>
      <c r="EY145">
        <v>15</v>
      </c>
      <c r="EZ145">
        <v>0</v>
      </c>
      <c r="FA145" t="s">
        <v>419</v>
      </c>
      <c r="FB145">
        <v>1655239120</v>
      </c>
      <c r="FC145">
        <v>1655239135</v>
      </c>
      <c r="FD145">
        <v>0</v>
      </c>
      <c r="FE145">
        <v>-0.075</v>
      </c>
      <c r="FF145">
        <v>-0.027</v>
      </c>
      <c r="FG145">
        <v>1.986</v>
      </c>
      <c r="FH145">
        <v>0.139</v>
      </c>
      <c r="FI145">
        <v>420</v>
      </c>
      <c r="FJ145">
        <v>22</v>
      </c>
      <c r="FK145">
        <v>0.12</v>
      </c>
      <c r="FL145">
        <v>0.02</v>
      </c>
      <c r="FM145">
        <v>2.6523415</v>
      </c>
      <c r="FN145">
        <v>-0.05053328330206827</v>
      </c>
      <c r="FO145">
        <v>0.03401339960589062</v>
      </c>
      <c r="FP145">
        <v>1</v>
      </c>
      <c r="FQ145">
        <v>786.5411764705882</v>
      </c>
      <c r="FR145">
        <v>4.443086207875429</v>
      </c>
      <c r="FS145">
        <v>4.774649210832695</v>
      </c>
      <c r="FT145">
        <v>0</v>
      </c>
      <c r="FU145">
        <v>1.623402</v>
      </c>
      <c r="FV145">
        <v>-0.07285778611632347</v>
      </c>
      <c r="FW145">
        <v>0.007168619183636433</v>
      </c>
      <c r="FX145">
        <v>1</v>
      </c>
      <c r="FY145">
        <v>2</v>
      </c>
      <c r="FZ145">
        <v>3</v>
      </c>
      <c r="GA145" t="s">
        <v>420</v>
      </c>
      <c r="GB145">
        <v>2.98078</v>
      </c>
      <c r="GC145">
        <v>2.72846</v>
      </c>
      <c r="GD145">
        <v>0.0861912</v>
      </c>
      <c r="GE145">
        <v>0.086635</v>
      </c>
      <c r="GF145">
        <v>0.0878275</v>
      </c>
      <c r="GG145">
        <v>0.0828103</v>
      </c>
      <c r="GH145">
        <v>27456.4</v>
      </c>
      <c r="GI145">
        <v>27023.3</v>
      </c>
      <c r="GJ145">
        <v>30570.4</v>
      </c>
      <c r="GK145">
        <v>29827.1</v>
      </c>
      <c r="GL145">
        <v>38479.6</v>
      </c>
      <c r="GM145">
        <v>36026.6</v>
      </c>
      <c r="GN145">
        <v>46759.1</v>
      </c>
      <c r="GO145">
        <v>44361.2</v>
      </c>
      <c r="GP145">
        <v>1.89228</v>
      </c>
      <c r="GQ145">
        <v>1.85373</v>
      </c>
      <c r="GR145">
        <v>0.0327826</v>
      </c>
      <c r="GS145">
        <v>0</v>
      </c>
      <c r="GT145">
        <v>24.2338</v>
      </c>
      <c r="GU145">
        <v>999.9</v>
      </c>
      <c r="GV145">
        <v>46.8</v>
      </c>
      <c r="GW145">
        <v>31.7</v>
      </c>
      <c r="GX145">
        <v>24.3793</v>
      </c>
      <c r="GY145">
        <v>63.0412</v>
      </c>
      <c r="GZ145">
        <v>25.024</v>
      </c>
      <c r="HA145">
        <v>1</v>
      </c>
      <c r="HB145">
        <v>-0.126705</v>
      </c>
      <c r="HC145">
        <v>-0.328608</v>
      </c>
      <c r="HD145">
        <v>20.2151</v>
      </c>
      <c r="HE145">
        <v>5.23945</v>
      </c>
      <c r="HF145">
        <v>11.968</v>
      </c>
      <c r="HG145">
        <v>4.9729</v>
      </c>
      <c r="HH145">
        <v>3.291</v>
      </c>
      <c r="HI145">
        <v>9040.799999999999</v>
      </c>
      <c r="HJ145">
        <v>9999</v>
      </c>
      <c r="HK145">
        <v>9999</v>
      </c>
      <c r="HL145">
        <v>292.9</v>
      </c>
      <c r="HM145">
        <v>4.97291</v>
      </c>
      <c r="HN145">
        <v>1.87742</v>
      </c>
      <c r="HO145">
        <v>1.87547</v>
      </c>
      <c r="HP145">
        <v>1.87835</v>
      </c>
      <c r="HQ145">
        <v>1.87502</v>
      </c>
      <c r="HR145">
        <v>1.87865</v>
      </c>
      <c r="HS145">
        <v>1.8757</v>
      </c>
      <c r="HT145">
        <v>1.87683</v>
      </c>
      <c r="HU145">
        <v>0</v>
      </c>
      <c r="HV145">
        <v>0</v>
      </c>
      <c r="HW145">
        <v>0</v>
      </c>
      <c r="HX145">
        <v>0</v>
      </c>
      <c r="HY145" t="s">
        <v>421</v>
      </c>
      <c r="HZ145" t="s">
        <v>422</v>
      </c>
      <c r="IA145" t="s">
        <v>423</v>
      </c>
      <c r="IB145" t="s">
        <v>423</v>
      </c>
      <c r="IC145" t="s">
        <v>423</v>
      </c>
      <c r="ID145" t="s">
        <v>423</v>
      </c>
      <c r="IE145">
        <v>0</v>
      </c>
      <c r="IF145">
        <v>100</v>
      </c>
      <c r="IG145">
        <v>100</v>
      </c>
      <c r="IH145">
        <v>2.66</v>
      </c>
      <c r="II145">
        <v>0.1936</v>
      </c>
      <c r="IJ145">
        <v>1.541952822118649</v>
      </c>
      <c r="IK145">
        <v>0.003202726084708442</v>
      </c>
      <c r="IL145">
        <v>-1.448271390364826E-06</v>
      </c>
      <c r="IM145">
        <v>3.765748828769889E-10</v>
      </c>
      <c r="IN145">
        <v>-0.02072656761999695</v>
      </c>
      <c r="IO145">
        <v>0.006539777670035186</v>
      </c>
      <c r="IP145">
        <v>0.0002256768223539976</v>
      </c>
      <c r="IQ145">
        <v>4.51151419958819E-06</v>
      </c>
      <c r="IR145">
        <v>-0</v>
      </c>
      <c r="IS145">
        <v>2097</v>
      </c>
      <c r="IT145">
        <v>1</v>
      </c>
      <c r="IU145">
        <v>27</v>
      </c>
      <c r="IV145">
        <v>62113.7</v>
      </c>
      <c r="IW145">
        <v>62113.4</v>
      </c>
      <c r="IX145">
        <v>1.09497</v>
      </c>
      <c r="IY145">
        <v>2.55859</v>
      </c>
      <c r="IZ145">
        <v>1.39893</v>
      </c>
      <c r="JA145">
        <v>2.34375</v>
      </c>
      <c r="JB145">
        <v>1.44897</v>
      </c>
      <c r="JC145">
        <v>2.34863</v>
      </c>
      <c r="JD145">
        <v>36.908</v>
      </c>
      <c r="JE145">
        <v>24.105</v>
      </c>
      <c r="JF145">
        <v>18</v>
      </c>
      <c r="JG145">
        <v>491.259</v>
      </c>
      <c r="JH145">
        <v>438.779</v>
      </c>
      <c r="JI145">
        <v>25.0001</v>
      </c>
      <c r="JJ145">
        <v>25.3939</v>
      </c>
      <c r="JK145">
        <v>30.0001</v>
      </c>
      <c r="JL145">
        <v>25.2399</v>
      </c>
      <c r="JM145">
        <v>25.3222</v>
      </c>
      <c r="JN145">
        <v>21.9701</v>
      </c>
      <c r="JO145">
        <v>36.7544</v>
      </c>
      <c r="JP145">
        <v>0</v>
      </c>
      <c r="JQ145">
        <v>25</v>
      </c>
      <c r="JR145">
        <v>420.242</v>
      </c>
      <c r="JS145">
        <v>16.5237</v>
      </c>
      <c r="JT145">
        <v>101.055</v>
      </c>
      <c r="JU145">
        <v>102.001</v>
      </c>
    </row>
    <row r="146" spans="1:281">
      <c r="A146">
        <v>130</v>
      </c>
      <c r="B146">
        <v>1658965945.1</v>
      </c>
      <c r="C146">
        <v>3828</v>
      </c>
      <c r="D146" t="s">
        <v>693</v>
      </c>
      <c r="E146" t="s">
        <v>694</v>
      </c>
      <c r="F146">
        <v>5</v>
      </c>
      <c r="G146" t="s">
        <v>415</v>
      </c>
      <c r="H146" t="s">
        <v>676</v>
      </c>
      <c r="I146">
        <v>1658965942.6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427.2818356783984</v>
      </c>
      <c r="AK146">
        <v>430.6320363636362</v>
      </c>
      <c r="AL146">
        <v>-0.0007285770302042595</v>
      </c>
      <c r="AM146">
        <v>65.00240002758856</v>
      </c>
      <c r="AN146">
        <f>(AP146 - AO146 + DI146*1E3/(8.314*(DK146+273.15)) * AR146/DH146 * AQ146) * DH146/(100*CV146) * 1000/(1000 - AP146)</f>
        <v>0</v>
      </c>
      <c r="AO146">
        <v>16.43830769669347</v>
      </c>
      <c r="AP146">
        <v>18.04390545454545</v>
      </c>
      <c r="AQ146">
        <v>-2.75871808804087E-05</v>
      </c>
      <c r="AR146">
        <v>81.51795036807796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417</v>
      </c>
      <c r="AY146" t="s">
        <v>417</v>
      </c>
      <c r="AZ146">
        <v>0</v>
      </c>
      <c r="BA146">
        <v>0</v>
      </c>
      <c r="BB146">
        <f>1-AZ146/BA146</f>
        <v>0</v>
      </c>
      <c r="BC146">
        <v>0</v>
      </c>
      <c r="BD146" t="s">
        <v>417</v>
      </c>
      <c r="BE146" t="s">
        <v>417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417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6</v>
      </c>
      <c r="CW146">
        <v>0.5</v>
      </c>
      <c r="CX146" t="s">
        <v>418</v>
      </c>
      <c r="CY146">
        <v>2</v>
      </c>
      <c r="CZ146" t="b">
        <v>1</v>
      </c>
      <c r="DA146">
        <v>1658965942.6</v>
      </c>
      <c r="DB146">
        <v>422.8808888888889</v>
      </c>
      <c r="DC146">
        <v>420.2566666666667</v>
      </c>
      <c r="DD146">
        <v>18.04526666666667</v>
      </c>
      <c r="DE146">
        <v>16.44046666666667</v>
      </c>
      <c r="DF146">
        <v>420.2207777777778</v>
      </c>
      <c r="DG146">
        <v>17.85165555555556</v>
      </c>
      <c r="DH146">
        <v>500.0904444444445</v>
      </c>
      <c r="DI146">
        <v>90.11899999999999</v>
      </c>
      <c r="DJ146">
        <v>0.1001583333333333</v>
      </c>
      <c r="DK146">
        <v>25.53394444444444</v>
      </c>
      <c r="DL146">
        <v>24.76157777777778</v>
      </c>
      <c r="DM146">
        <v>999.9000000000001</v>
      </c>
      <c r="DN146">
        <v>0</v>
      </c>
      <c r="DO146">
        <v>0</v>
      </c>
      <c r="DP146">
        <v>10010.01111111111</v>
      </c>
      <c r="DQ146">
        <v>0</v>
      </c>
      <c r="DR146">
        <v>0.661968</v>
      </c>
      <c r="DS146">
        <v>2.6242</v>
      </c>
      <c r="DT146">
        <v>430.652</v>
      </c>
      <c r="DU146">
        <v>427.2813333333334</v>
      </c>
      <c r="DV146">
        <v>1.604808888888889</v>
      </c>
      <c r="DW146">
        <v>420.2566666666667</v>
      </c>
      <c r="DX146">
        <v>16.44046666666667</v>
      </c>
      <c r="DY146">
        <v>1.62622</v>
      </c>
      <c r="DZ146">
        <v>1.481597777777778</v>
      </c>
      <c r="EA146">
        <v>14.20952222222222</v>
      </c>
      <c r="EB146">
        <v>12.77956666666667</v>
      </c>
      <c r="EC146">
        <v>0.0100011</v>
      </c>
      <c r="ED146">
        <v>0</v>
      </c>
      <c r="EE146">
        <v>0</v>
      </c>
      <c r="EF146">
        <v>0</v>
      </c>
      <c r="EG146">
        <v>786.15</v>
      </c>
      <c r="EH146">
        <v>0.0100011</v>
      </c>
      <c r="EI146">
        <v>-7.799999999999999</v>
      </c>
      <c r="EJ146">
        <v>-1.577777777777778</v>
      </c>
      <c r="EK146">
        <v>34.11788888888889</v>
      </c>
      <c r="EL146">
        <v>39.25</v>
      </c>
      <c r="EM146">
        <v>36.75</v>
      </c>
      <c r="EN146">
        <v>38.85411111111111</v>
      </c>
      <c r="EO146">
        <v>37.03444444444445</v>
      </c>
      <c r="EP146">
        <v>0</v>
      </c>
      <c r="EQ146">
        <v>0</v>
      </c>
      <c r="ER146">
        <v>0</v>
      </c>
      <c r="ES146">
        <v>1658965944.9</v>
      </c>
      <c r="ET146">
        <v>0</v>
      </c>
      <c r="EU146">
        <v>786.7760000000001</v>
      </c>
      <c r="EV146">
        <v>-1.388461473083412</v>
      </c>
      <c r="EW146">
        <v>-10.28076971897478</v>
      </c>
      <c r="EX146">
        <v>-6.641999999999999</v>
      </c>
      <c r="EY146">
        <v>15</v>
      </c>
      <c r="EZ146">
        <v>0</v>
      </c>
      <c r="FA146" t="s">
        <v>419</v>
      </c>
      <c r="FB146">
        <v>1655239120</v>
      </c>
      <c r="FC146">
        <v>1655239135</v>
      </c>
      <c r="FD146">
        <v>0</v>
      </c>
      <c r="FE146">
        <v>-0.075</v>
      </c>
      <c r="FF146">
        <v>-0.027</v>
      </c>
      <c r="FG146">
        <v>1.986</v>
      </c>
      <c r="FH146">
        <v>0.139</v>
      </c>
      <c r="FI146">
        <v>420</v>
      </c>
      <c r="FJ146">
        <v>22</v>
      </c>
      <c r="FK146">
        <v>0.12</v>
      </c>
      <c r="FL146">
        <v>0.02</v>
      </c>
      <c r="FM146">
        <v>2.6503575</v>
      </c>
      <c r="FN146">
        <v>-0.2403059662288986</v>
      </c>
      <c r="FO146">
        <v>0.03430852946061665</v>
      </c>
      <c r="FP146">
        <v>1</v>
      </c>
      <c r="FQ146">
        <v>786.3882352941176</v>
      </c>
      <c r="FR146">
        <v>2.530175752366035</v>
      </c>
      <c r="FS146">
        <v>4.443965816692434</v>
      </c>
      <c r="FT146">
        <v>0</v>
      </c>
      <c r="FU146">
        <v>1.61712625</v>
      </c>
      <c r="FV146">
        <v>-0.08572851782364276</v>
      </c>
      <c r="FW146">
        <v>0.00834995529553904</v>
      </c>
      <c r="FX146">
        <v>1</v>
      </c>
      <c r="FY146">
        <v>2</v>
      </c>
      <c r="FZ146">
        <v>3</v>
      </c>
      <c r="GA146" t="s">
        <v>420</v>
      </c>
      <c r="GB146">
        <v>2.98078</v>
      </c>
      <c r="GC146">
        <v>2.72854</v>
      </c>
      <c r="GD146">
        <v>0.0861883</v>
      </c>
      <c r="GE146">
        <v>0.0866294</v>
      </c>
      <c r="GF146">
        <v>0.08781509999999999</v>
      </c>
      <c r="GG146">
        <v>0.0828445</v>
      </c>
      <c r="GH146">
        <v>27456.1</v>
      </c>
      <c r="GI146">
        <v>27023.8</v>
      </c>
      <c r="GJ146">
        <v>30570</v>
      </c>
      <c r="GK146">
        <v>29827.5</v>
      </c>
      <c r="GL146">
        <v>38479.7</v>
      </c>
      <c r="GM146">
        <v>36025.9</v>
      </c>
      <c r="GN146">
        <v>46758.5</v>
      </c>
      <c r="GO146">
        <v>44362</v>
      </c>
      <c r="GP146">
        <v>1.8923</v>
      </c>
      <c r="GQ146">
        <v>1.8538</v>
      </c>
      <c r="GR146">
        <v>0.0318065</v>
      </c>
      <c r="GS146">
        <v>0</v>
      </c>
      <c r="GT146">
        <v>24.2354</v>
      </c>
      <c r="GU146">
        <v>999.9</v>
      </c>
      <c r="GV146">
        <v>46.8</v>
      </c>
      <c r="GW146">
        <v>31.7</v>
      </c>
      <c r="GX146">
        <v>24.38</v>
      </c>
      <c r="GY146">
        <v>63.2612</v>
      </c>
      <c r="GZ146">
        <v>25.4087</v>
      </c>
      <c r="HA146">
        <v>1</v>
      </c>
      <c r="HB146">
        <v>-0.126667</v>
      </c>
      <c r="HC146">
        <v>-0.32777</v>
      </c>
      <c r="HD146">
        <v>20.2152</v>
      </c>
      <c r="HE146">
        <v>5.2399</v>
      </c>
      <c r="HF146">
        <v>11.968</v>
      </c>
      <c r="HG146">
        <v>4.97325</v>
      </c>
      <c r="HH146">
        <v>3.291</v>
      </c>
      <c r="HI146">
        <v>9041</v>
      </c>
      <c r="HJ146">
        <v>9999</v>
      </c>
      <c r="HK146">
        <v>9999</v>
      </c>
      <c r="HL146">
        <v>292.9</v>
      </c>
      <c r="HM146">
        <v>4.97289</v>
      </c>
      <c r="HN146">
        <v>1.87739</v>
      </c>
      <c r="HO146">
        <v>1.87547</v>
      </c>
      <c r="HP146">
        <v>1.87834</v>
      </c>
      <c r="HQ146">
        <v>1.87502</v>
      </c>
      <c r="HR146">
        <v>1.87864</v>
      </c>
      <c r="HS146">
        <v>1.87572</v>
      </c>
      <c r="HT146">
        <v>1.87683</v>
      </c>
      <c r="HU146">
        <v>0</v>
      </c>
      <c r="HV146">
        <v>0</v>
      </c>
      <c r="HW146">
        <v>0</v>
      </c>
      <c r="HX146">
        <v>0</v>
      </c>
      <c r="HY146" t="s">
        <v>421</v>
      </c>
      <c r="HZ146" t="s">
        <v>422</v>
      </c>
      <c r="IA146" t="s">
        <v>423</v>
      </c>
      <c r="IB146" t="s">
        <v>423</v>
      </c>
      <c r="IC146" t="s">
        <v>423</v>
      </c>
      <c r="ID146" t="s">
        <v>423</v>
      </c>
      <c r="IE146">
        <v>0</v>
      </c>
      <c r="IF146">
        <v>100</v>
      </c>
      <c r="IG146">
        <v>100</v>
      </c>
      <c r="IH146">
        <v>2.66</v>
      </c>
      <c r="II146">
        <v>0.1936</v>
      </c>
      <c r="IJ146">
        <v>1.541952822118649</v>
      </c>
      <c r="IK146">
        <v>0.003202726084708442</v>
      </c>
      <c r="IL146">
        <v>-1.448271390364826E-06</v>
      </c>
      <c r="IM146">
        <v>3.765748828769889E-10</v>
      </c>
      <c r="IN146">
        <v>-0.02072656761999695</v>
      </c>
      <c r="IO146">
        <v>0.006539777670035186</v>
      </c>
      <c r="IP146">
        <v>0.0002256768223539976</v>
      </c>
      <c r="IQ146">
        <v>4.51151419958819E-06</v>
      </c>
      <c r="IR146">
        <v>-0</v>
      </c>
      <c r="IS146">
        <v>2097</v>
      </c>
      <c r="IT146">
        <v>1</v>
      </c>
      <c r="IU146">
        <v>27</v>
      </c>
      <c r="IV146">
        <v>62113.8</v>
      </c>
      <c r="IW146">
        <v>62113.5</v>
      </c>
      <c r="IX146">
        <v>1.09619</v>
      </c>
      <c r="IY146">
        <v>2.55981</v>
      </c>
      <c r="IZ146">
        <v>1.39893</v>
      </c>
      <c r="JA146">
        <v>2.34375</v>
      </c>
      <c r="JB146">
        <v>1.44897</v>
      </c>
      <c r="JC146">
        <v>2.39014</v>
      </c>
      <c r="JD146">
        <v>36.908</v>
      </c>
      <c r="JE146">
        <v>24.105</v>
      </c>
      <c r="JF146">
        <v>18</v>
      </c>
      <c r="JG146">
        <v>491.275</v>
      </c>
      <c r="JH146">
        <v>438.824</v>
      </c>
      <c r="JI146">
        <v>25.0001</v>
      </c>
      <c r="JJ146">
        <v>25.3939</v>
      </c>
      <c r="JK146">
        <v>30.0001</v>
      </c>
      <c r="JL146">
        <v>25.2402</v>
      </c>
      <c r="JM146">
        <v>25.3222</v>
      </c>
      <c r="JN146">
        <v>21.9707</v>
      </c>
      <c r="JO146">
        <v>36.4741</v>
      </c>
      <c r="JP146">
        <v>0</v>
      </c>
      <c r="JQ146">
        <v>25</v>
      </c>
      <c r="JR146">
        <v>420.242</v>
      </c>
      <c r="JS146">
        <v>16.5362</v>
      </c>
      <c r="JT146">
        <v>101.054</v>
      </c>
      <c r="JU146">
        <v>102.003</v>
      </c>
    </row>
    <row r="147" spans="1:281">
      <c r="A147">
        <v>131</v>
      </c>
      <c r="B147">
        <v>1658965950.1</v>
      </c>
      <c r="C147">
        <v>3833</v>
      </c>
      <c r="D147" t="s">
        <v>695</v>
      </c>
      <c r="E147" t="s">
        <v>696</v>
      </c>
      <c r="F147">
        <v>5</v>
      </c>
      <c r="G147" t="s">
        <v>415</v>
      </c>
      <c r="H147" t="s">
        <v>676</v>
      </c>
      <c r="I147">
        <v>1658965947.3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427.2097474931363</v>
      </c>
      <c r="AK147">
        <v>430.604006060606</v>
      </c>
      <c r="AL147">
        <v>-0.0008567217825357451</v>
      </c>
      <c r="AM147">
        <v>65.00240002758856</v>
      </c>
      <c r="AN147">
        <f>(AP147 - AO147 + DI147*1E3/(8.314*(DK147+273.15)) * AR147/DH147 * AQ147) * DH147/(100*CV147) * 1000/(1000 - AP147)</f>
        <v>0</v>
      </c>
      <c r="AO147">
        <v>16.45783452060791</v>
      </c>
      <c r="AP147">
        <v>18.04417999999999</v>
      </c>
      <c r="AQ147">
        <v>5.846233110646732E-06</v>
      </c>
      <c r="AR147">
        <v>81.51795036807796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417</v>
      </c>
      <c r="AY147" t="s">
        <v>417</v>
      </c>
      <c r="AZ147">
        <v>0</v>
      </c>
      <c r="BA147">
        <v>0</v>
      </c>
      <c r="BB147">
        <f>1-AZ147/BA147</f>
        <v>0</v>
      </c>
      <c r="BC147">
        <v>0</v>
      </c>
      <c r="BD147" t="s">
        <v>417</v>
      </c>
      <c r="BE147" t="s">
        <v>417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417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6</v>
      </c>
      <c r="CW147">
        <v>0.5</v>
      </c>
      <c r="CX147" t="s">
        <v>418</v>
      </c>
      <c r="CY147">
        <v>2</v>
      </c>
      <c r="CZ147" t="b">
        <v>1</v>
      </c>
      <c r="DA147">
        <v>1658965947.3</v>
      </c>
      <c r="DB147">
        <v>422.8615</v>
      </c>
      <c r="DC147">
        <v>420.1840999999999</v>
      </c>
      <c r="DD147">
        <v>18.04467</v>
      </c>
      <c r="DE147">
        <v>16.45696</v>
      </c>
      <c r="DF147">
        <v>420.2015</v>
      </c>
      <c r="DG147">
        <v>17.85107</v>
      </c>
      <c r="DH147">
        <v>500.1038</v>
      </c>
      <c r="DI147">
        <v>90.11945</v>
      </c>
      <c r="DJ147">
        <v>0.10007781</v>
      </c>
      <c r="DK147">
        <v>25.53639</v>
      </c>
      <c r="DL147">
        <v>24.74869</v>
      </c>
      <c r="DM147">
        <v>999.9</v>
      </c>
      <c r="DN147">
        <v>0</v>
      </c>
      <c r="DO147">
        <v>0</v>
      </c>
      <c r="DP147">
        <v>10002.748</v>
      </c>
      <c r="DQ147">
        <v>0</v>
      </c>
      <c r="DR147">
        <v>0.661968</v>
      </c>
      <c r="DS147">
        <v>2.677173</v>
      </c>
      <c r="DT147">
        <v>430.6321</v>
      </c>
      <c r="DU147">
        <v>427.2148</v>
      </c>
      <c r="DV147">
        <v>1.5877</v>
      </c>
      <c r="DW147">
        <v>420.1840999999999</v>
      </c>
      <c r="DX147">
        <v>16.45696</v>
      </c>
      <c r="DY147">
        <v>1.626175</v>
      </c>
      <c r="DZ147">
        <v>1.483094</v>
      </c>
      <c r="EA147">
        <v>14.2091</v>
      </c>
      <c r="EB147">
        <v>12.79497</v>
      </c>
      <c r="EC147">
        <v>0.0100011</v>
      </c>
      <c r="ED147">
        <v>0</v>
      </c>
      <c r="EE147">
        <v>0</v>
      </c>
      <c r="EF147">
        <v>0</v>
      </c>
      <c r="EG147">
        <v>789.3549999999999</v>
      </c>
      <c r="EH147">
        <v>0.0100011</v>
      </c>
      <c r="EI147">
        <v>-4.665000000000001</v>
      </c>
      <c r="EJ147">
        <v>-0.635</v>
      </c>
      <c r="EK147">
        <v>34.0246</v>
      </c>
      <c r="EL147">
        <v>39.32469999999999</v>
      </c>
      <c r="EM147">
        <v>36.7248</v>
      </c>
      <c r="EN147">
        <v>38.9559</v>
      </c>
      <c r="EO147">
        <v>37.0685</v>
      </c>
      <c r="EP147">
        <v>0</v>
      </c>
      <c r="EQ147">
        <v>0</v>
      </c>
      <c r="ER147">
        <v>0</v>
      </c>
      <c r="ES147">
        <v>1658965950.3</v>
      </c>
      <c r="ET147">
        <v>0</v>
      </c>
      <c r="EU147">
        <v>787.3019230769231</v>
      </c>
      <c r="EV147">
        <v>15.38632496835238</v>
      </c>
      <c r="EW147">
        <v>9.798290204341164</v>
      </c>
      <c r="EX147">
        <v>-6.096153846153846</v>
      </c>
      <c r="EY147">
        <v>15</v>
      </c>
      <c r="EZ147">
        <v>0</v>
      </c>
      <c r="FA147" t="s">
        <v>419</v>
      </c>
      <c r="FB147">
        <v>1655239120</v>
      </c>
      <c r="FC147">
        <v>1655239135</v>
      </c>
      <c r="FD147">
        <v>0</v>
      </c>
      <c r="FE147">
        <v>-0.075</v>
      </c>
      <c r="FF147">
        <v>-0.027</v>
      </c>
      <c r="FG147">
        <v>1.986</v>
      </c>
      <c r="FH147">
        <v>0.139</v>
      </c>
      <c r="FI147">
        <v>420</v>
      </c>
      <c r="FJ147">
        <v>22</v>
      </c>
      <c r="FK147">
        <v>0.12</v>
      </c>
      <c r="FL147">
        <v>0.02</v>
      </c>
      <c r="FM147">
        <v>2.647426341463415</v>
      </c>
      <c r="FN147">
        <v>0.06744188153310779</v>
      </c>
      <c r="FO147">
        <v>0.03239520566426065</v>
      </c>
      <c r="FP147">
        <v>1</v>
      </c>
      <c r="FQ147">
        <v>787.339705882353</v>
      </c>
      <c r="FR147">
        <v>10.33689842286918</v>
      </c>
      <c r="FS147">
        <v>4.389941367218076</v>
      </c>
      <c r="FT147">
        <v>0</v>
      </c>
      <c r="FU147">
        <v>1.607007073170732</v>
      </c>
      <c r="FV147">
        <v>-0.1279856445992983</v>
      </c>
      <c r="FW147">
        <v>0.01296347481343443</v>
      </c>
      <c r="FX147">
        <v>0</v>
      </c>
      <c r="FY147">
        <v>1</v>
      </c>
      <c r="FZ147">
        <v>3</v>
      </c>
      <c r="GA147" t="s">
        <v>450</v>
      </c>
      <c r="GB147">
        <v>2.98091</v>
      </c>
      <c r="GC147">
        <v>2.72827</v>
      </c>
      <c r="GD147">
        <v>0.0861864</v>
      </c>
      <c r="GE147">
        <v>0.08662209999999999</v>
      </c>
      <c r="GF147">
        <v>0.0878191</v>
      </c>
      <c r="GG147">
        <v>0.08289589999999999</v>
      </c>
      <c r="GH147">
        <v>27456.3</v>
      </c>
      <c r="GI147">
        <v>27023.9</v>
      </c>
      <c r="GJ147">
        <v>30570.2</v>
      </c>
      <c r="GK147">
        <v>29827.3</v>
      </c>
      <c r="GL147">
        <v>38479.8</v>
      </c>
      <c r="GM147">
        <v>36023.8</v>
      </c>
      <c r="GN147">
        <v>46758.7</v>
      </c>
      <c r="GO147">
        <v>44362</v>
      </c>
      <c r="GP147">
        <v>1.89205</v>
      </c>
      <c r="GQ147">
        <v>1.8537</v>
      </c>
      <c r="GR147">
        <v>0.0310764</v>
      </c>
      <c r="GS147">
        <v>0</v>
      </c>
      <c r="GT147">
        <v>24.2358</v>
      </c>
      <c r="GU147">
        <v>999.9</v>
      </c>
      <c r="GV147">
        <v>46.8</v>
      </c>
      <c r="GW147">
        <v>31.7</v>
      </c>
      <c r="GX147">
        <v>24.3795</v>
      </c>
      <c r="GY147">
        <v>63.3312</v>
      </c>
      <c r="GZ147">
        <v>25.0881</v>
      </c>
      <c r="HA147">
        <v>1</v>
      </c>
      <c r="HB147">
        <v>-0.126555</v>
      </c>
      <c r="HC147">
        <v>-0.326955</v>
      </c>
      <c r="HD147">
        <v>20.2152</v>
      </c>
      <c r="HE147">
        <v>5.23945</v>
      </c>
      <c r="HF147">
        <v>11.968</v>
      </c>
      <c r="HG147">
        <v>4.973</v>
      </c>
      <c r="HH147">
        <v>3.291</v>
      </c>
      <c r="HI147">
        <v>9041</v>
      </c>
      <c r="HJ147">
        <v>9999</v>
      </c>
      <c r="HK147">
        <v>9999</v>
      </c>
      <c r="HL147">
        <v>292.9</v>
      </c>
      <c r="HM147">
        <v>4.9729</v>
      </c>
      <c r="HN147">
        <v>1.87741</v>
      </c>
      <c r="HO147">
        <v>1.87547</v>
      </c>
      <c r="HP147">
        <v>1.87832</v>
      </c>
      <c r="HQ147">
        <v>1.87502</v>
      </c>
      <c r="HR147">
        <v>1.87865</v>
      </c>
      <c r="HS147">
        <v>1.87571</v>
      </c>
      <c r="HT147">
        <v>1.87683</v>
      </c>
      <c r="HU147">
        <v>0</v>
      </c>
      <c r="HV147">
        <v>0</v>
      </c>
      <c r="HW147">
        <v>0</v>
      </c>
      <c r="HX147">
        <v>0</v>
      </c>
      <c r="HY147" t="s">
        <v>421</v>
      </c>
      <c r="HZ147" t="s">
        <v>422</v>
      </c>
      <c r="IA147" t="s">
        <v>423</v>
      </c>
      <c r="IB147" t="s">
        <v>423</v>
      </c>
      <c r="IC147" t="s">
        <v>423</v>
      </c>
      <c r="ID147" t="s">
        <v>423</v>
      </c>
      <c r="IE147">
        <v>0</v>
      </c>
      <c r="IF147">
        <v>100</v>
      </c>
      <c r="IG147">
        <v>100</v>
      </c>
      <c r="IH147">
        <v>2.66</v>
      </c>
      <c r="II147">
        <v>0.1936</v>
      </c>
      <c r="IJ147">
        <v>1.541952822118649</v>
      </c>
      <c r="IK147">
        <v>0.003202726084708442</v>
      </c>
      <c r="IL147">
        <v>-1.448271390364826E-06</v>
      </c>
      <c r="IM147">
        <v>3.765748828769889E-10</v>
      </c>
      <c r="IN147">
        <v>-0.02072656761999695</v>
      </c>
      <c r="IO147">
        <v>0.006539777670035186</v>
      </c>
      <c r="IP147">
        <v>0.0002256768223539976</v>
      </c>
      <c r="IQ147">
        <v>4.51151419958819E-06</v>
      </c>
      <c r="IR147">
        <v>-0</v>
      </c>
      <c r="IS147">
        <v>2097</v>
      </c>
      <c r="IT147">
        <v>1</v>
      </c>
      <c r="IU147">
        <v>27</v>
      </c>
      <c r="IV147">
        <v>62113.8</v>
      </c>
      <c r="IW147">
        <v>62113.6</v>
      </c>
      <c r="IX147">
        <v>1.09619</v>
      </c>
      <c r="IY147">
        <v>2.54517</v>
      </c>
      <c r="IZ147">
        <v>1.39893</v>
      </c>
      <c r="JA147">
        <v>2.34253</v>
      </c>
      <c r="JB147">
        <v>1.44897</v>
      </c>
      <c r="JC147">
        <v>2.45605</v>
      </c>
      <c r="JD147">
        <v>36.908</v>
      </c>
      <c r="JE147">
        <v>24.105</v>
      </c>
      <c r="JF147">
        <v>18</v>
      </c>
      <c r="JG147">
        <v>491.139</v>
      </c>
      <c r="JH147">
        <v>438.772</v>
      </c>
      <c r="JI147">
        <v>25.0001</v>
      </c>
      <c r="JJ147">
        <v>25.396</v>
      </c>
      <c r="JK147">
        <v>30.0002</v>
      </c>
      <c r="JL147">
        <v>25.2402</v>
      </c>
      <c r="JM147">
        <v>25.3234</v>
      </c>
      <c r="JN147">
        <v>21.9747</v>
      </c>
      <c r="JO147">
        <v>36.4741</v>
      </c>
      <c r="JP147">
        <v>0</v>
      </c>
      <c r="JQ147">
        <v>25</v>
      </c>
      <c r="JR147">
        <v>420.242</v>
      </c>
      <c r="JS147">
        <v>16.5496</v>
      </c>
      <c r="JT147">
        <v>101.055</v>
      </c>
      <c r="JU147">
        <v>102.003</v>
      </c>
    </row>
    <row r="148" spans="1:281">
      <c r="A148">
        <v>132</v>
      </c>
      <c r="B148">
        <v>1658965955.1</v>
      </c>
      <c r="C148">
        <v>3838</v>
      </c>
      <c r="D148" t="s">
        <v>697</v>
      </c>
      <c r="E148" t="s">
        <v>698</v>
      </c>
      <c r="F148">
        <v>5</v>
      </c>
      <c r="G148" t="s">
        <v>415</v>
      </c>
      <c r="H148" t="s">
        <v>676</v>
      </c>
      <c r="I148">
        <v>1658965952.6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427.2590575053888</v>
      </c>
      <c r="AK148">
        <v>430.6245030303032</v>
      </c>
      <c r="AL148">
        <v>0.0002517357881419433</v>
      </c>
      <c r="AM148">
        <v>65.00240002758856</v>
      </c>
      <c r="AN148">
        <f>(AP148 - AO148 + DI148*1E3/(8.314*(DK148+273.15)) * AR148/DH148 * AQ148) * DH148/(100*CV148) * 1000/(1000 - AP148)</f>
        <v>0</v>
      </c>
      <c r="AO148">
        <v>16.4615757915037</v>
      </c>
      <c r="AP148">
        <v>18.04804181818182</v>
      </c>
      <c r="AQ148">
        <v>1.081083209419649E-05</v>
      </c>
      <c r="AR148">
        <v>81.51795036807796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417</v>
      </c>
      <c r="AY148" t="s">
        <v>417</v>
      </c>
      <c r="AZ148">
        <v>0</v>
      </c>
      <c r="BA148">
        <v>0</v>
      </c>
      <c r="BB148">
        <f>1-AZ148/BA148</f>
        <v>0</v>
      </c>
      <c r="BC148">
        <v>0</v>
      </c>
      <c r="BD148" t="s">
        <v>417</v>
      </c>
      <c r="BE148" t="s">
        <v>417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417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6</v>
      </c>
      <c r="CW148">
        <v>0.5</v>
      </c>
      <c r="CX148" t="s">
        <v>418</v>
      </c>
      <c r="CY148">
        <v>2</v>
      </c>
      <c r="CZ148" t="b">
        <v>1</v>
      </c>
      <c r="DA148">
        <v>1658965952.6</v>
      </c>
      <c r="DB148">
        <v>422.8425555555556</v>
      </c>
      <c r="DC148">
        <v>420.2332222222223</v>
      </c>
      <c r="DD148">
        <v>18.04714444444444</v>
      </c>
      <c r="DE148">
        <v>16.4703</v>
      </c>
      <c r="DF148">
        <v>420.1827777777778</v>
      </c>
      <c r="DG148">
        <v>17.85347777777778</v>
      </c>
      <c r="DH148">
        <v>500.113</v>
      </c>
      <c r="DI148">
        <v>90.12102222222222</v>
      </c>
      <c r="DJ148">
        <v>0.1000710555555556</v>
      </c>
      <c r="DK148">
        <v>25.54053333333333</v>
      </c>
      <c r="DL148">
        <v>24.74748888888889</v>
      </c>
      <c r="DM148">
        <v>999.9000000000001</v>
      </c>
      <c r="DN148">
        <v>0</v>
      </c>
      <c r="DO148">
        <v>0</v>
      </c>
      <c r="DP148">
        <v>9993.055555555555</v>
      </c>
      <c r="DQ148">
        <v>0</v>
      </c>
      <c r="DR148">
        <v>1.405149888888889</v>
      </c>
      <c r="DS148">
        <v>2.609344444444444</v>
      </c>
      <c r="DT148">
        <v>430.6138888888888</v>
      </c>
      <c r="DU148">
        <v>427.2705555555556</v>
      </c>
      <c r="DV148">
        <v>1.576823333333333</v>
      </c>
      <c r="DW148">
        <v>420.2332222222223</v>
      </c>
      <c r="DX148">
        <v>16.4703</v>
      </c>
      <c r="DY148">
        <v>1.626424444444445</v>
      </c>
      <c r="DZ148">
        <v>1.48432</v>
      </c>
      <c r="EA148">
        <v>14.21146666666667</v>
      </c>
      <c r="EB148">
        <v>12.8076</v>
      </c>
      <c r="EC148">
        <v>0.0100011</v>
      </c>
      <c r="ED148">
        <v>0</v>
      </c>
      <c r="EE148">
        <v>0</v>
      </c>
      <c r="EF148">
        <v>0</v>
      </c>
      <c r="EG148">
        <v>785.338888888889</v>
      </c>
      <c r="EH148">
        <v>0.0100011</v>
      </c>
      <c r="EI148">
        <v>-7.5</v>
      </c>
      <c r="EJ148">
        <v>-2.066666666666667</v>
      </c>
      <c r="EK148">
        <v>34.15266666666667</v>
      </c>
      <c r="EL148">
        <v>39.40944444444445</v>
      </c>
      <c r="EM148">
        <v>36.812</v>
      </c>
      <c r="EN148">
        <v>39.083</v>
      </c>
      <c r="EO148">
        <v>37.11788888888889</v>
      </c>
      <c r="EP148">
        <v>0</v>
      </c>
      <c r="EQ148">
        <v>0</v>
      </c>
      <c r="ER148">
        <v>0</v>
      </c>
      <c r="ES148">
        <v>1658965955.1</v>
      </c>
      <c r="ET148">
        <v>0</v>
      </c>
      <c r="EU148">
        <v>787.3365384615383</v>
      </c>
      <c r="EV148">
        <v>4.121367473125216</v>
      </c>
      <c r="EW148">
        <v>4.825641048234115</v>
      </c>
      <c r="EX148">
        <v>-6.671153846153847</v>
      </c>
      <c r="EY148">
        <v>15</v>
      </c>
      <c r="EZ148">
        <v>0</v>
      </c>
      <c r="FA148" t="s">
        <v>419</v>
      </c>
      <c r="FB148">
        <v>1655239120</v>
      </c>
      <c r="FC148">
        <v>1655239135</v>
      </c>
      <c r="FD148">
        <v>0</v>
      </c>
      <c r="FE148">
        <v>-0.075</v>
      </c>
      <c r="FF148">
        <v>-0.027</v>
      </c>
      <c r="FG148">
        <v>1.986</v>
      </c>
      <c r="FH148">
        <v>0.139</v>
      </c>
      <c r="FI148">
        <v>420</v>
      </c>
      <c r="FJ148">
        <v>22</v>
      </c>
      <c r="FK148">
        <v>0.12</v>
      </c>
      <c r="FL148">
        <v>0.02</v>
      </c>
      <c r="FM148">
        <v>2.63916325</v>
      </c>
      <c r="FN148">
        <v>0.04992911819887375</v>
      </c>
      <c r="FO148">
        <v>0.03397681241578585</v>
      </c>
      <c r="FP148">
        <v>1</v>
      </c>
      <c r="FQ148">
        <v>787.2235294117647</v>
      </c>
      <c r="FR148">
        <v>-2.585179477154734</v>
      </c>
      <c r="FS148">
        <v>4.042299056341545</v>
      </c>
      <c r="FT148">
        <v>0</v>
      </c>
      <c r="FU148">
        <v>1.5971265</v>
      </c>
      <c r="FV148">
        <v>-0.1390660412758021</v>
      </c>
      <c r="FW148">
        <v>0.01380958119386681</v>
      </c>
      <c r="FX148">
        <v>0</v>
      </c>
      <c r="FY148">
        <v>1</v>
      </c>
      <c r="FZ148">
        <v>3</v>
      </c>
      <c r="GA148" t="s">
        <v>450</v>
      </c>
      <c r="GB148">
        <v>2.98102</v>
      </c>
      <c r="GC148">
        <v>2.72832</v>
      </c>
      <c r="GD148">
        <v>0.0861928</v>
      </c>
      <c r="GE148">
        <v>0.0866434</v>
      </c>
      <c r="GF148">
        <v>0.0878316</v>
      </c>
      <c r="GG148">
        <v>0.08304599999999999</v>
      </c>
      <c r="GH148">
        <v>27456.2</v>
      </c>
      <c r="GI148">
        <v>27023.3</v>
      </c>
      <c r="GJ148">
        <v>30570.3</v>
      </c>
      <c r="GK148">
        <v>29827.4</v>
      </c>
      <c r="GL148">
        <v>38479.3</v>
      </c>
      <c r="GM148">
        <v>36017.7</v>
      </c>
      <c r="GN148">
        <v>46758.8</v>
      </c>
      <c r="GO148">
        <v>44361.8</v>
      </c>
      <c r="GP148">
        <v>1.8923</v>
      </c>
      <c r="GQ148">
        <v>1.85375</v>
      </c>
      <c r="GR148">
        <v>0.0308603</v>
      </c>
      <c r="GS148">
        <v>0</v>
      </c>
      <c r="GT148">
        <v>24.2358</v>
      </c>
      <c r="GU148">
        <v>999.9</v>
      </c>
      <c r="GV148">
        <v>46.8</v>
      </c>
      <c r="GW148">
        <v>31.7</v>
      </c>
      <c r="GX148">
        <v>24.3797</v>
      </c>
      <c r="GY148">
        <v>62.9812</v>
      </c>
      <c r="GZ148">
        <v>24.6915</v>
      </c>
      <c r="HA148">
        <v>1</v>
      </c>
      <c r="HB148">
        <v>-0.126479</v>
      </c>
      <c r="HC148">
        <v>-0.326427</v>
      </c>
      <c r="HD148">
        <v>20.2151</v>
      </c>
      <c r="HE148">
        <v>5.23915</v>
      </c>
      <c r="HF148">
        <v>11.968</v>
      </c>
      <c r="HG148">
        <v>4.973</v>
      </c>
      <c r="HH148">
        <v>3.291</v>
      </c>
      <c r="HI148">
        <v>9041.200000000001</v>
      </c>
      <c r="HJ148">
        <v>9999</v>
      </c>
      <c r="HK148">
        <v>9999</v>
      </c>
      <c r="HL148">
        <v>292.9</v>
      </c>
      <c r="HM148">
        <v>4.97291</v>
      </c>
      <c r="HN148">
        <v>1.87742</v>
      </c>
      <c r="HO148">
        <v>1.8755</v>
      </c>
      <c r="HP148">
        <v>1.87835</v>
      </c>
      <c r="HQ148">
        <v>1.87506</v>
      </c>
      <c r="HR148">
        <v>1.87864</v>
      </c>
      <c r="HS148">
        <v>1.87574</v>
      </c>
      <c r="HT148">
        <v>1.87683</v>
      </c>
      <c r="HU148">
        <v>0</v>
      </c>
      <c r="HV148">
        <v>0</v>
      </c>
      <c r="HW148">
        <v>0</v>
      </c>
      <c r="HX148">
        <v>0</v>
      </c>
      <c r="HY148" t="s">
        <v>421</v>
      </c>
      <c r="HZ148" t="s">
        <v>422</v>
      </c>
      <c r="IA148" t="s">
        <v>423</v>
      </c>
      <c r="IB148" t="s">
        <v>423</v>
      </c>
      <c r="IC148" t="s">
        <v>423</v>
      </c>
      <c r="ID148" t="s">
        <v>423</v>
      </c>
      <c r="IE148">
        <v>0</v>
      </c>
      <c r="IF148">
        <v>100</v>
      </c>
      <c r="IG148">
        <v>100</v>
      </c>
      <c r="IH148">
        <v>2.66</v>
      </c>
      <c r="II148">
        <v>0.1937</v>
      </c>
      <c r="IJ148">
        <v>1.541952822118649</v>
      </c>
      <c r="IK148">
        <v>0.003202726084708442</v>
      </c>
      <c r="IL148">
        <v>-1.448271390364826E-06</v>
      </c>
      <c r="IM148">
        <v>3.765748828769889E-10</v>
      </c>
      <c r="IN148">
        <v>-0.02072656761999695</v>
      </c>
      <c r="IO148">
        <v>0.006539777670035186</v>
      </c>
      <c r="IP148">
        <v>0.0002256768223539976</v>
      </c>
      <c r="IQ148">
        <v>4.51151419958819E-06</v>
      </c>
      <c r="IR148">
        <v>-0</v>
      </c>
      <c r="IS148">
        <v>2097</v>
      </c>
      <c r="IT148">
        <v>1</v>
      </c>
      <c r="IU148">
        <v>27</v>
      </c>
      <c r="IV148">
        <v>62113.9</v>
      </c>
      <c r="IW148">
        <v>62113.7</v>
      </c>
      <c r="IX148">
        <v>1.09497</v>
      </c>
      <c r="IY148">
        <v>2.54028</v>
      </c>
      <c r="IZ148">
        <v>1.39893</v>
      </c>
      <c r="JA148">
        <v>2.34375</v>
      </c>
      <c r="JB148">
        <v>1.44897</v>
      </c>
      <c r="JC148">
        <v>2.44263</v>
      </c>
      <c r="JD148">
        <v>36.908</v>
      </c>
      <c r="JE148">
        <v>24.105</v>
      </c>
      <c r="JF148">
        <v>18</v>
      </c>
      <c r="JG148">
        <v>491.275</v>
      </c>
      <c r="JH148">
        <v>438.811</v>
      </c>
      <c r="JI148">
        <v>25.0001</v>
      </c>
      <c r="JJ148">
        <v>25.396</v>
      </c>
      <c r="JK148">
        <v>30.0002</v>
      </c>
      <c r="JL148">
        <v>25.2402</v>
      </c>
      <c r="JM148">
        <v>25.3244</v>
      </c>
      <c r="JN148">
        <v>21.9716</v>
      </c>
      <c r="JO148">
        <v>36.1932</v>
      </c>
      <c r="JP148">
        <v>0</v>
      </c>
      <c r="JQ148">
        <v>25</v>
      </c>
      <c r="JR148">
        <v>420.242</v>
      </c>
      <c r="JS148">
        <v>16.5545</v>
      </c>
      <c r="JT148">
        <v>101.055</v>
      </c>
      <c r="JU148">
        <v>102.003</v>
      </c>
    </row>
    <row r="149" spans="1:281">
      <c r="A149">
        <v>133</v>
      </c>
      <c r="B149">
        <v>1658966268.5</v>
      </c>
      <c r="C149">
        <v>4151.400000095367</v>
      </c>
      <c r="D149" t="s">
        <v>699</v>
      </c>
      <c r="E149" t="s">
        <v>700</v>
      </c>
      <c r="F149">
        <v>5</v>
      </c>
      <c r="G149" t="s">
        <v>415</v>
      </c>
      <c r="H149" t="s">
        <v>701</v>
      </c>
      <c r="I149">
        <v>1658966265.75</v>
      </c>
      <c r="J149">
        <f>(K149)/1000</f>
        <v>0</v>
      </c>
      <c r="K149">
        <f>IF(CZ149, AN149, AH149)</f>
        <v>0</v>
      </c>
      <c r="L149">
        <f>IF(CZ149, AI149, AG149)</f>
        <v>0</v>
      </c>
      <c r="M149">
        <f>DB149 - IF(AU149&gt;1, L149*CV149*100.0/(AW149*DP149), 0)</f>
        <v>0</v>
      </c>
      <c r="N149">
        <f>((T149-J149/2)*M149-L149)/(T149+J149/2)</f>
        <v>0</v>
      </c>
      <c r="O149">
        <f>N149*(DI149+DJ149)/1000.0</f>
        <v>0</v>
      </c>
      <c r="P149">
        <f>(DB149 - IF(AU149&gt;1, L149*CV149*100.0/(AW149*DP149), 0))*(DI149+DJ149)/1000.0</f>
        <v>0</v>
      </c>
      <c r="Q149">
        <f>2.0/((1/S149-1/R149)+SIGN(S149)*SQRT((1/S149-1/R149)*(1/S149-1/R149) + 4*CW149/((CW149+1)*(CW149+1))*(2*1/S149*1/R149-1/R149*1/R149)))</f>
        <v>0</v>
      </c>
      <c r="R149">
        <f>IF(LEFT(CX149,1)&lt;&gt;"0",IF(LEFT(CX149,1)="1",3.0,CY149),$D$5+$E$5*(DP149*DI149/($K$5*1000))+$F$5*(DP149*DI149/($K$5*1000))*MAX(MIN(CV149,$J$5),$I$5)*MAX(MIN(CV149,$J$5),$I$5)+$G$5*MAX(MIN(CV149,$J$5),$I$5)*(DP149*DI149/($K$5*1000))+$H$5*(DP149*DI149/($K$5*1000))*(DP149*DI149/($K$5*1000)))</f>
        <v>0</v>
      </c>
      <c r="S149">
        <f>J149*(1000-(1000*0.61365*exp(17.502*W149/(240.97+W149))/(DI149+DJ149)+DD149)/2)/(1000*0.61365*exp(17.502*W149/(240.97+W149))/(DI149+DJ149)-DD149)</f>
        <v>0</v>
      </c>
      <c r="T149">
        <f>1/((CW149+1)/(Q149/1.6)+1/(R149/1.37)) + CW149/((CW149+1)/(Q149/1.6) + CW149/(R149/1.37))</f>
        <v>0</v>
      </c>
      <c r="U149">
        <f>(CR149*CU149)</f>
        <v>0</v>
      </c>
      <c r="V149">
        <f>(DK149+(U149+2*0.95*5.67E-8*(((DK149+$B$7)+273)^4-(DK149+273)^4)-44100*J149)/(1.84*29.3*R149+8*0.95*5.67E-8*(DK149+273)^3))</f>
        <v>0</v>
      </c>
      <c r="W149">
        <f>($C$7*DL149+$D$7*DM149+$E$7*V149)</f>
        <v>0</v>
      </c>
      <c r="X149">
        <f>0.61365*exp(17.502*W149/(240.97+W149))</f>
        <v>0</v>
      </c>
      <c r="Y149">
        <f>(Z149/AA149*100)</f>
        <v>0</v>
      </c>
      <c r="Z149">
        <f>DD149*(DI149+DJ149)/1000</f>
        <v>0</v>
      </c>
      <c r="AA149">
        <f>0.61365*exp(17.502*DK149/(240.97+DK149))</f>
        <v>0</v>
      </c>
      <c r="AB149">
        <f>(X149-DD149*(DI149+DJ149)/1000)</f>
        <v>0</v>
      </c>
      <c r="AC149">
        <f>(-J149*44100)</f>
        <v>0</v>
      </c>
      <c r="AD149">
        <f>2*29.3*R149*0.92*(DK149-W149)</f>
        <v>0</v>
      </c>
      <c r="AE149">
        <f>2*0.95*5.67E-8*(((DK149+$B$7)+273)^4-(W149+273)^4)</f>
        <v>0</v>
      </c>
      <c r="AF149">
        <f>U149+AE149+AC149+AD149</f>
        <v>0</v>
      </c>
      <c r="AG149">
        <f>DH149*AU149*(DC149-DB149*(1000-AU149*DE149)/(1000-AU149*DD149))/(100*CV149)</f>
        <v>0</v>
      </c>
      <c r="AH149">
        <f>1000*DH149*AU149*(DD149-DE149)/(100*CV149*(1000-AU149*DD149))</f>
        <v>0</v>
      </c>
      <c r="AI149">
        <f>(AJ149 - AK149 - DI149*1E3/(8.314*(DK149+273.15)) * AM149/DH149 * AL149) * DH149/(100*CV149) * (1000 - DE149)/1000</f>
        <v>0</v>
      </c>
      <c r="AJ149">
        <v>427.7356088118919</v>
      </c>
      <c r="AK149">
        <v>430.5167393939393</v>
      </c>
      <c r="AL149">
        <v>-0.001542720494716594</v>
      </c>
      <c r="AM149">
        <v>65.00437446181203</v>
      </c>
      <c r="AN149">
        <f>(AP149 - AO149 + DI149*1E3/(8.314*(DK149+273.15)) * AR149/DH149 * AQ149) * DH149/(100*CV149) * 1000/(1000 - AP149)</f>
        <v>0</v>
      </c>
      <c r="AO149">
        <v>17.40110535186685</v>
      </c>
      <c r="AP149">
        <v>18.43048303030302</v>
      </c>
      <c r="AQ149">
        <v>0.0005798363541466068</v>
      </c>
      <c r="AR149">
        <v>81.38922394476657</v>
      </c>
      <c r="AS149">
        <v>6</v>
      </c>
      <c r="AT149">
        <v>1</v>
      </c>
      <c r="AU149">
        <f>IF(AS149*$H$13&gt;=AW149,1.0,(AW149/(AW149-AS149*$H$13)))</f>
        <v>0</v>
      </c>
      <c r="AV149">
        <f>(AU149-1)*100</f>
        <v>0</v>
      </c>
      <c r="AW149">
        <f>MAX(0,($B$13+$C$13*DP149)/(1+$D$13*DP149)*DI149/(DK149+273)*$E$13)</f>
        <v>0</v>
      </c>
      <c r="AX149" t="s">
        <v>417</v>
      </c>
      <c r="AY149" t="s">
        <v>417</v>
      </c>
      <c r="AZ149">
        <v>0</v>
      </c>
      <c r="BA149">
        <v>0</v>
      </c>
      <c r="BB149">
        <f>1-AZ149/BA149</f>
        <v>0</v>
      </c>
      <c r="BC149">
        <v>0</v>
      </c>
      <c r="BD149" t="s">
        <v>417</v>
      </c>
      <c r="BE149" t="s">
        <v>417</v>
      </c>
      <c r="BF149">
        <v>0</v>
      </c>
      <c r="BG149">
        <v>0</v>
      </c>
      <c r="BH149">
        <f>1-BF149/BG149</f>
        <v>0</v>
      </c>
      <c r="BI149">
        <v>0.5</v>
      </c>
      <c r="BJ149">
        <f>CS149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417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f>$B$11*DQ149+$C$11*DR149+$F$11*EC149*(1-EF149)</f>
        <v>0</v>
      </c>
      <c r="CS149">
        <f>CR149*CT149</f>
        <v>0</v>
      </c>
      <c r="CT149">
        <f>($B$11*$D$9+$C$11*$D$9+$F$11*((EP149+EH149)/MAX(EP149+EH149+EQ149, 0.1)*$I$9+EQ149/MAX(EP149+EH149+EQ149, 0.1)*$J$9))/($B$11+$C$11+$F$11)</f>
        <v>0</v>
      </c>
      <c r="CU149">
        <f>($B$11*$K$9+$C$11*$K$9+$F$11*((EP149+EH149)/MAX(EP149+EH149+EQ149, 0.1)*$P$9+EQ149/MAX(EP149+EH149+EQ149, 0.1)*$Q$9))/($B$11+$C$11+$F$11)</f>
        <v>0</v>
      </c>
      <c r="CV149">
        <v>6</v>
      </c>
      <c r="CW149">
        <v>0.5</v>
      </c>
      <c r="CX149" t="s">
        <v>418</v>
      </c>
      <c r="CY149">
        <v>2</v>
      </c>
      <c r="CZ149" t="b">
        <v>1</v>
      </c>
      <c r="DA149">
        <v>1658966265.75</v>
      </c>
      <c r="DB149">
        <v>422.6109</v>
      </c>
      <c r="DC149">
        <v>420.2889</v>
      </c>
      <c r="DD149">
        <v>18.42636</v>
      </c>
      <c r="DE149">
        <v>17.40109</v>
      </c>
      <c r="DF149">
        <v>419.9513</v>
      </c>
      <c r="DG149">
        <v>18.22562</v>
      </c>
      <c r="DH149">
        <v>500.0703</v>
      </c>
      <c r="DI149">
        <v>90.1126</v>
      </c>
      <c r="DJ149">
        <v>0.10002516</v>
      </c>
      <c r="DK149">
        <v>25.60018</v>
      </c>
      <c r="DL149">
        <v>24.96357</v>
      </c>
      <c r="DM149">
        <v>999.9</v>
      </c>
      <c r="DN149">
        <v>0</v>
      </c>
      <c r="DO149">
        <v>0</v>
      </c>
      <c r="DP149">
        <v>10006.322</v>
      </c>
      <c r="DQ149">
        <v>0</v>
      </c>
      <c r="DR149">
        <v>0.661968</v>
      </c>
      <c r="DS149">
        <v>2.321868</v>
      </c>
      <c r="DT149">
        <v>430.5441</v>
      </c>
      <c r="DU149">
        <v>427.7319000000001</v>
      </c>
      <c r="DV149">
        <v>1.025279</v>
      </c>
      <c r="DW149">
        <v>420.2889</v>
      </c>
      <c r="DX149">
        <v>17.40109</v>
      </c>
      <c r="DY149">
        <v>1.660447</v>
      </c>
      <c r="DZ149">
        <v>1.568056</v>
      </c>
      <c r="EA149">
        <v>14.53151</v>
      </c>
      <c r="EB149">
        <v>13.64842</v>
      </c>
      <c r="EC149">
        <v>0.0100011</v>
      </c>
      <c r="ED149">
        <v>0</v>
      </c>
      <c r="EE149">
        <v>0</v>
      </c>
      <c r="EF149">
        <v>0</v>
      </c>
      <c r="EG149">
        <v>787.3000000000001</v>
      </c>
      <c r="EH149">
        <v>0.0100011</v>
      </c>
      <c r="EI149">
        <v>-6.69</v>
      </c>
      <c r="EJ149">
        <v>-0.6199999999999999</v>
      </c>
      <c r="EK149">
        <v>33.6498</v>
      </c>
      <c r="EL149">
        <v>38.12480000000001</v>
      </c>
      <c r="EM149">
        <v>36.0372</v>
      </c>
      <c r="EN149">
        <v>37.5622</v>
      </c>
      <c r="EO149">
        <v>36.39980000000001</v>
      </c>
      <c r="EP149">
        <v>0</v>
      </c>
      <c r="EQ149">
        <v>0</v>
      </c>
      <c r="ER149">
        <v>0</v>
      </c>
      <c r="ES149">
        <v>1658966268.9</v>
      </c>
      <c r="ET149">
        <v>0</v>
      </c>
      <c r="EU149">
        <v>787.268</v>
      </c>
      <c r="EV149">
        <v>8.496153800624015</v>
      </c>
      <c r="EW149">
        <v>4.44230746873736</v>
      </c>
      <c r="EX149">
        <v>-6.994000000000001</v>
      </c>
      <c r="EY149">
        <v>15</v>
      </c>
      <c r="EZ149">
        <v>0</v>
      </c>
      <c r="FA149" t="s">
        <v>419</v>
      </c>
      <c r="FB149">
        <v>1655239120</v>
      </c>
      <c r="FC149">
        <v>1655239135</v>
      </c>
      <c r="FD149">
        <v>0</v>
      </c>
      <c r="FE149">
        <v>-0.075</v>
      </c>
      <c r="FF149">
        <v>-0.027</v>
      </c>
      <c r="FG149">
        <v>1.986</v>
      </c>
      <c r="FH149">
        <v>0.139</v>
      </c>
      <c r="FI149">
        <v>420</v>
      </c>
      <c r="FJ149">
        <v>22</v>
      </c>
      <c r="FK149">
        <v>0.12</v>
      </c>
      <c r="FL149">
        <v>0.02</v>
      </c>
      <c r="FM149">
        <v>2.370032195121951</v>
      </c>
      <c r="FN149">
        <v>-0.3652133101045286</v>
      </c>
      <c r="FO149">
        <v>0.04456641213182178</v>
      </c>
      <c r="FP149">
        <v>1</v>
      </c>
      <c r="FQ149">
        <v>786.8485294117647</v>
      </c>
      <c r="FR149">
        <v>9.692131341777841</v>
      </c>
      <c r="FS149">
        <v>4.298691409879314</v>
      </c>
      <c r="FT149">
        <v>0</v>
      </c>
      <c r="FU149">
        <v>0.9936440975609757</v>
      </c>
      <c r="FV149">
        <v>0.2654419442508698</v>
      </c>
      <c r="FW149">
        <v>0.02740433627055226</v>
      </c>
      <c r="FX149">
        <v>0</v>
      </c>
      <c r="FY149">
        <v>1</v>
      </c>
      <c r="FZ149">
        <v>3</v>
      </c>
      <c r="GA149" t="s">
        <v>450</v>
      </c>
      <c r="GB149">
        <v>2.98083</v>
      </c>
      <c r="GC149">
        <v>2.72844</v>
      </c>
      <c r="GD149">
        <v>0.086122</v>
      </c>
      <c r="GE149">
        <v>0.0866218</v>
      </c>
      <c r="GF149">
        <v>0.0891231</v>
      </c>
      <c r="GG149">
        <v>0.0862195</v>
      </c>
      <c r="GH149">
        <v>27452.2</v>
      </c>
      <c r="GI149">
        <v>27019</v>
      </c>
      <c r="GJ149">
        <v>30563.8</v>
      </c>
      <c r="GK149">
        <v>29822.3</v>
      </c>
      <c r="GL149">
        <v>38416.6</v>
      </c>
      <c r="GM149">
        <v>35885.1</v>
      </c>
      <c r="GN149">
        <v>46749.7</v>
      </c>
      <c r="GO149">
        <v>44354.1</v>
      </c>
      <c r="GP149">
        <v>1.87605</v>
      </c>
      <c r="GQ149">
        <v>1.85438</v>
      </c>
      <c r="GR149">
        <v>0.0442937</v>
      </c>
      <c r="GS149">
        <v>0</v>
      </c>
      <c r="GT149">
        <v>24.2473</v>
      </c>
      <c r="GU149">
        <v>999.9</v>
      </c>
      <c r="GV149">
        <v>46.8</v>
      </c>
      <c r="GW149">
        <v>31.7</v>
      </c>
      <c r="GX149">
        <v>24.3806</v>
      </c>
      <c r="GY149">
        <v>63.2413</v>
      </c>
      <c r="GZ149">
        <v>24.8478</v>
      </c>
      <c r="HA149">
        <v>1</v>
      </c>
      <c r="HB149">
        <v>-0.119428</v>
      </c>
      <c r="HC149">
        <v>-0.306182</v>
      </c>
      <c r="HD149">
        <v>20.2153</v>
      </c>
      <c r="HE149">
        <v>5.23556</v>
      </c>
      <c r="HF149">
        <v>11.968</v>
      </c>
      <c r="HG149">
        <v>4.9725</v>
      </c>
      <c r="HH149">
        <v>3.291</v>
      </c>
      <c r="HI149">
        <v>9047.5</v>
      </c>
      <c r="HJ149">
        <v>9999</v>
      </c>
      <c r="HK149">
        <v>9999</v>
      </c>
      <c r="HL149">
        <v>293</v>
      </c>
      <c r="HM149">
        <v>4.97295</v>
      </c>
      <c r="HN149">
        <v>1.87744</v>
      </c>
      <c r="HO149">
        <v>1.87548</v>
      </c>
      <c r="HP149">
        <v>1.87834</v>
      </c>
      <c r="HQ149">
        <v>1.87505</v>
      </c>
      <c r="HR149">
        <v>1.87866</v>
      </c>
      <c r="HS149">
        <v>1.87575</v>
      </c>
      <c r="HT149">
        <v>1.87683</v>
      </c>
      <c r="HU149">
        <v>0</v>
      </c>
      <c r="HV149">
        <v>0</v>
      </c>
      <c r="HW149">
        <v>0</v>
      </c>
      <c r="HX149">
        <v>0</v>
      </c>
      <c r="HY149" t="s">
        <v>421</v>
      </c>
      <c r="HZ149" t="s">
        <v>422</v>
      </c>
      <c r="IA149" t="s">
        <v>423</v>
      </c>
      <c r="IB149" t="s">
        <v>423</v>
      </c>
      <c r="IC149" t="s">
        <v>423</v>
      </c>
      <c r="ID149" t="s">
        <v>423</v>
      </c>
      <c r="IE149">
        <v>0</v>
      </c>
      <c r="IF149">
        <v>100</v>
      </c>
      <c r="IG149">
        <v>100</v>
      </c>
      <c r="IH149">
        <v>2.659</v>
      </c>
      <c r="II149">
        <v>0.2009</v>
      </c>
      <c r="IJ149">
        <v>1.541952822118649</v>
      </c>
      <c r="IK149">
        <v>0.003202726084708442</v>
      </c>
      <c r="IL149">
        <v>-1.448271390364826E-06</v>
      </c>
      <c r="IM149">
        <v>3.765748828769889E-10</v>
      </c>
      <c r="IN149">
        <v>-0.02072656761999695</v>
      </c>
      <c r="IO149">
        <v>0.006539777670035186</v>
      </c>
      <c r="IP149">
        <v>0.0002256768223539976</v>
      </c>
      <c r="IQ149">
        <v>4.51151419958819E-06</v>
      </c>
      <c r="IR149">
        <v>-0</v>
      </c>
      <c r="IS149">
        <v>2097</v>
      </c>
      <c r="IT149">
        <v>1</v>
      </c>
      <c r="IU149">
        <v>27</v>
      </c>
      <c r="IV149">
        <v>62119.1</v>
      </c>
      <c r="IW149">
        <v>62118.9</v>
      </c>
      <c r="IX149">
        <v>1.09619</v>
      </c>
      <c r="IY149">
        <v>2.55249</v>
      </c>
      <c r="IZ149">
        <v>1.39893</v>
      </c>
      <c r="JA149">
        <v>2.34375</v>
      </c>
      <c r="JB149">
        <v>1.44897</v>
      </c>
      <c r="JC149">
        <v>2.36938</v>
      </c>
      <c r="JD149">
        <v>36.908</v>
      </c>
      <c r="JE149">
        <v>24.105</v>
      </c>
      <c r="JF149">
        <v>18</v>
      </c>
      <c r="JG149">
        <v>482.95</v>
      </c>
      <c r="JH149">
        <v>439.678</v>
      </c>
      <c r="JI149">
        <v>25</v>
      </c>
      <c r="JJ149">
        <v>25.4753</v>
      </c>
      <c r="JK149">
        <v>30.0002</v>
      </c>
      <c r="JL149">
        <v>25.3064</v>
      </c>
      <c r="JM149">
        <v>25.3861</v>
      </c>
      <c r="JN149">
        <v>21.9836</v>
      </c>
      <c r="JO149">
        <v>32.9214</v>
      </c>
      <c r="JP149">
        <v>0</v>
      </c>
      <c r="JQ149">
        <v>25</v>
      </c>
      <c r="JR149">
        <v>420.242</v>
      </c>
      <c r="JS149">
        <v>17.3415</v>
      </c>
      <c r="JT149">
        <v>101.035</v>
      </c>
      <c r="JU149">
        <v>101.985</v>
      </c>
    </row>
    <row r="150" spans="1:281">
      <c r="A150">
        <v>134</v>
      </c>
      <c r="B150">
        <v>1658966273.5</v>
      </c>
      <c r="C150">
        <v>4156.400000095367</v>
      </c>
      <c r="D150" t="s">
        <v>702</v>
      </c>
      <c r="E150" t="s">
        <v>703</v>
      </c>
      <c r="F150">
        <v>5</v>
      </c>
      <c r="G150" t="s">
        <v>415</v>
      </c>
      <c r="H150" t="s">
        <v>701</v>
      </c>
      <c r="I150">
        <v>1658966271</v>
      </c>
      <c r="J150">
        <f>(K150)/1000</f>
        <v>0</v>
      </c>
      <c r="K150">
        <f>IF(CZ150, AN150, AH150)</f>
        <v>0</v>
      </c>
      <c r="L150">
        <f>IF(CZ150, AI150, AG150)</f>
        <v>0</v>
      </c>
      <c r="M150">
        <f>DB150 - IF(AU150&gt;1, L150*CV150*100.0/(AW150*DP150), 0)</f>
        <v>0</v>
      </c>
      <c r="N150">
        <f>((T150-J150/2)*M150-L150)/(T150+J150/2)</f>
        <v>0</v>
      </c>
      <c r="O150">
        <f>N150*(DI150+DJ150)/1000.0</f>
        <v>0</v>
      </c>
      <c r="P150">
        <f>(DB150 - IF(AU150&gt;1, L150*CV150*100.0/(AW150*DP150), 0))*(DI150+DJ150)/1000.0</f>
        <v>0</v>
      </c>
      <c r="Q150">
        <f>2.0/((1/S150-1/R150)+SIGN(S150)*SQRT((1/S150-1/R150)*(1/S150-1/R150) + 4*CW150/((CW150+1)*(CW150+1))*(2*1/S150*1/R150-1/R150*1/R150)))</f>
        <v>0</v>
      </c>
      <c r="R150">
        <f>IF(LEFT(CX150,1)&lt;&gt;"0",IF(LEFT(CX150,1)="1",3.0,CY150),$D$5+$E$5*(DP150*DI150/($K$5*1000))+$F$5*(DP150*DI150/($K$5*1000))*MAX(MIN(CV150,$J$5),$I$5)*MAX(MIN(CV150,$J$5),$I$5)+$G$5*MAX(MIN(CV150,$J$5),$I$5)*(DP150*DI150/($K$5*1000))+$H$5*(DP150*DI150/($K$5*1000))*(DP150*DI150/($K$5*1000)))</f>
        <v>0</v>
      </c>
      <c r="S150">
        <f>J150*(1000-(1000*0.61365*exp(17.502*W150/(240.97+W150))/(DI150+DJ150)+DD150)/2)/(1000*0.61365*exp(17.502*W150/(240.97+W150))/(DI150+DJ150)-DD150)</f>
        <v>0</v>
      </c>
      <c r="T150">
        <f>1/((CW150+1)/(Q150/1.6)+1/(R150/1.37)) + CW150/((CW150+1)/(Q150/1.6) + CW150/(R150/1.37))</f>
        <v>0</v>
      </c>
      <c r="U150">
        <f>(CR150*CU150)</f>
        <v>0</v>
      </c>
      <c r="V150">
        <f>(DK150+(U150+2*0.95*5.67E-8*(((DK150+$B$7)+273)^4-(DK150+273)^4)-44100*J150)/(1.84*29.3*R150+8*0.95*5.67E-8*(DK150+273)^3))</f>
        <v>0</v>
      </c>
      <c r="W150">
        <f>($C$7*DL150+$D$7*DM150+$E$7*V150)</f>
        <v>0</v>
      </c>
      <c r="X150">
        <f>0.61365*exp(17.502*W150/(240.97+W150))</f>
        <v>0</v>
      </c>
      <c r="Y150">
        <f>(Z150/AA150*100)</f>
        <v>0</v>
      </c>
      <c r="Z150">
        <f>DD150*(DI150+DJ150)/1000</f>
        <v>0</v>
      </c>
      <c r="AA150">
        <f>0.61365*exp(17.502*DK150/(240.97+DK150))</f>
        <v>0</v>
      </c>
      <c r="AB150">
        <f>(X150-DD150*(DI150+DJ150)/1000)</f>
        <v>0</v>
      </c>
      <c r="AC150">
        <f>(-J150*44100)</f>
        <v>0</v>
      </c>
      <c r="AD150">
        <f>2*29.3*R150*0.92*(DK150-W150)</f>
        <v>0</v>
      </c>
      <c r="AE150">
        <f>2*0.95*5.67E-8*(((DK150+$B$7)+273)^4-(W150+273)^4)</f>
        <v>0</v>
      </c>
      <c r="AF150">
        <f>U150+AE150+AC150+AD150</f>
        <v>0</v>
      </c>
      <c r="AG150">
        <f>DH150*AU150*(DC150-DB150*(1000-AU150*DE150)/(1000-AU150*DD150))/(100*CV150)</f>
        <v>0</v>
      </c>
      <c r="AH150">
        <f>1000*DH150*AU150*(DD150-DE150)/(100*CV150*(1000-AU150*DD150))</f>
        <v>0</v>
      </c>
      <c r="AI150">
        <f>(AJ150 - AK150 - DI150*1E3/(8.314*(DK150+273.15)) * AM150/DH150 * AL150) * DH150/(100*CV150) * (1000 - DE150)/1000</f>
        <v>0</v>
      </c>
      <c r="AJ150">
        <v>427.6654924002335</v>
      </c>
      <c r="AK150">
        <v>430.5436303030302</v>
      </c>
      <c r="AL150">
        <v>0.005854530769863416</v>
      </c>
      <c r="AM150">
        <v>65.00437446181203</v>
      </c>
      <c r="AN150">
        <f>(AP150 - AO150 + DI150*1E3/(8.314*(DK150+273.15)) * AR150/DH150 * AQ150) * DH150/(100*CV150) * 1000/(1000 - AP150)</f>
        <v>0</v>
      </c>
      <c r="AO150">
        <v>17.40003676459044</v>
      </c>
      <c r="AP150">
        <v>18.43513333333333</v>
      </c>
      <c r="AQ150">
        <v>0.0001471748205642112</v>
      </c>
      <c r="AR150">
        <v>81.38922394476657</v>
      </c>
      <c r="AS150">
        <v>6</v>
      </c>
      <c r="AT150">
        <v>1</v>
      </c>
      <c r="AU150">
        <f>IF(AS150*$H$13&gt;=AW150,1.0,(AW150/(AW150-AS150*$H$13)))</f>
        <v>0</v>
      </c>
      <c r="AV150">
        <f>(AU150-1)*100</f>
        <v>0</v>
      </c>
      <c r="AW150">
        <f>MAX(0,($B$13+$C$13*DP150)/(1+$D$13*DP150)*DI150/(DK150+273)*$E$13)</f>
        <v>0</v>
      </c>
      <c r="AX150" t="s">
        <v>417</v>
      </c>
      <c r="AY150" t="s">
        <v>417</v>
      </c>
      <c r="AZ150">
        <v>0</v>
      </c>
      <c r="BA150">
        <v>0</v>
      </c>
      <c r="BB150">
        <f>1-AZ150/BA150</f>
        <v>0</v>
      </c>
      <c r="BC150">
        <v>0</v>
      </c>
      <c r="BD150" t="s">
        <v>417</v>
      </c>
      <c r="BE150" t="s">
        <v>417</v>
      </c>
      <c r="BF150">
        <v>0</v>
      </c>
      <c r="BG150">
        <v>0</v>
      </c>
      <c r="BH150">
        <f>1-BF150/BG150</f>
        <v>0</v>
      </c>
      <c r="BI150">
        <v>0.5</v>
      </c>
      <c r="BJ150">
        <f>CS150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417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f>$B$11*DQ150+$C$11*DR150+$F$11*EC150*(1-EF150)</f>
        <v>0</v>
      </c>
      <c r="CS150">
        <f>CR150*CT150</f>
        <v>0</v>
      </c>
      <c r="CT150">
        <f>($B$11*$D$9+$C$11*$D$9+$F$11*((EP150+EH150)/MAX(EP150+EH150+EQ150, 0.1)*$I$9+EQ150/MAX(EP150+EH150+EQ150, 0.1)*$J$9))/($B$11+$C$11+$F$11)</f>
        <v>0</v>
      </c>
      <c r="CU150">
        <f>($B$11*$K$9+$C$11*$K$9+$F$11*((EP150+EH150)/MAX(EP150+EH150+EQ150, 0.1)*$P$9+EQ150/MAX(EP150+EH150+EQ150, 0.1)*$Q$9))/($B$11+$C$11+$F$11)</f>
        <v>0</v>
      </c>
      <c r="CV150">
        <v>6</v>
      </c>
      <c r="CW150">
        <v>0.5</v>
      </c>
      <c r="CX150" t="s">
        <v>418</v>
      </c>
      <c r="CY150">
        <v>2</v>
      </c>
      <c r="CZ150" t="b">
        <v>1</v>
      </c>
      <c r="DA150">
        <v>1658966271</v>
      </c>
      <c r="DB150">
        <v>422.5754444444444</v>
      </c>
      <c r="DC150">
        <v>420.2202222222222</v>
      </c>
      <c r="DD150">
        <v>18.43355555555555</v>
      </c>
      <c r="DE150">
        <v>17.40056666666667</v>
      </c>
      <c r="DF150">
        <v>419.9163333333333</v>
      </c>
      <c r="DG150">
        <v>18.23268888888889</v>
      </c>
      <c r="DH150">
        <v>500.0582222222222</v>
      </c>
      <c r="DI150">
        <v>90.11262222222223</v>
      </c>
      <c r="DJ150">
        <v>0.1000265666666667</v>
      </c>
      <c r="DK150">
        <v>25.59603333333333</v>
      </c>
      <c r="DL150">
        <v>24.97106666666667</v>
      </c>
      <c r="DM150">
        <v>999.9000000000001</v>
      </c>
      <c r="DN150">
        <v>0</v>
      </c>
      <c r="DO150">
        <v>0</v>
      </c>
      <c r="DP150">
        <v>10004.45777777778</v>
      </c>
      <c r="DQ150">
        <v>0</v>
      </c>
      <c r="DR150">
        <v>0.661968</v>
      </c>
      <c r="DS150">
        <v>2.355221111111111</v>
      </c>
      <c r="DT150">
        <v>430.5114444444445</v>
      </c>
      <c r="DU150">
        <v>427.6617777777777</v>
      </c>
      <c r="DV150">
        <v>1.032988888888889</v>
      </c>
      <c r="DW150">
        <v>420.2202222222222</v>
      </c>
      <c r="DX150">
        <v>17.40056666666667</v>
      </c>
      <c r="DY150">
        <v>1.661096666666667</v>
      </c>
      <c r="DZ150">
        <v>1.56801</v>
      </c>
      <c r="EA150">
        <v>14.53757777777778</v>
      </c>
      <c r="EB150">
        <v>13.64798888888889</v>
      </c>
      <c r="EC150">
        <v>0.0100011</v>
      </c>
      <c r="ED150">
        <v>0</v>
      </c>
      <c r="EE150">
        <v>0</v>
      </c>
      <c r="EF150">
        <v>0</v>
      </c>
      <c r="EG150">
        <v>786.4555555555554</v>
      </c>
      <c r="EH150">
        <v>0.0100011</v>
      </c>
      <c r="EI150">
        <v>-7.58888888888889</v>
      </c>
      <c r="EJ150">
        <v>-0.7166666666666667</v>
      </c>
      <c r="EK150">
        <v>33.68722222222222</v>
      </c>
      <c r="EL150">
        <v>38.26377777777778</v>
      </c>
      <c r="EM150">
        <v>36.111</v>
      </c>
      <c r="EN150">
        <v>37.715</v>
      </c>
      <c r="EO150">
        <v>36.51366666666667</v>
      </c>
      <c r="EP150">
        <v>0</v>
      </c>
      <c r="EQ150">
        <v>0</v>
      </c>
      <c r="ER150">
        <v>0</v>
      </c>
      <c r="ES150">
        <v>1658966273.7</v>
      </c>
      <c r="ET150">
        <v>0</v>
      </c>
      <c r="EU150">
        <v>787.316</v>
      </c>
      <c r="EV150">
        <v>-5.134615450330338</v>
      </c>
      <c r="EW150">
        <v>-7.884615621505634</v>
      </c>
      <c r="EX150">
        <v>-6.768</v>
      </c>
      <c r="EY150">
        <v>15</v>
      </c>
      <c r="EZ150">
        <v>0</v>
      </c>
      <c r="FA150" t="s">
        <v>419</v>
      </c>
      <c r="FB150">
        <v>1655239120</v>
      </c>
      <c r="FC150">
        <v>1655239135</v>
      </c>
      <c r="FD150">
        <v>0</v>
      </c>
      <c r="FE150">
        <v>-0.075</v>
      </c>
      <c r="FF150">
        <v>-0.027</v>
      </c>
      <c r="FG150">
        <v>1.986</v>
      </c>
      <c r="FH150">
        <v>0.139</v>
      </c>
      <c r="FI150">
        <v>420</v>
      </c>
      <c r="FJ150">
        <v>22</v>
      </c>
      <c r="FK150">
        <v>0.12</v>
      </c>
      <c r="FL150">
        <v>0.02</v>
      </c>
      <c r="FM150">
        <v>2.349860243902439</v>
      </c>
      <c r="FN150">
        <v>-0.1446060627177737</v>
      </c>
      <c r="FO150">
        <v>0.03546636238629668</v>
      </c>
      <c r="FP150">
        <v>1</v>
      </c>
      <c r="FQ150">
        <v>786.9338235294117</v>
      </c>
      <c r="FR150">
        <v>4.28342242050935</v>
      </c>
      <c r="FS150">
        <v>4.747889942915119</v>
      </c>
      <c r="FT150">
        <v>0</v>
      </c>
      <c r="FU150">
        <v>1.012554048780488</v>
      </c>
      <c r="FV150">
        <v>0.1852159024390233</v>
      </c>
      <c r="FW150">
        <v>0.01911144752459702</v>
      </c>
      <c r="FX150">
        <v>0</v>
      </c>
      <c r="FY150">
        <v>1</v>
      </c>
      <c r="FZ150">
        <v>3</v>
      </c>
      <c r="GA150" t="s">
        <v>450</v>
      </c>
      <c r="GB150">
        <v>2.98079</v>
      </c>
      <c r="GC150">
        <v>2.72851</v>
      </c>
      <c r="GD150">
        <v>0.08612980000000001</v>
      </c>
      <c r="GE150">
        <v>0.0866152</v>
      </c>
      <c r="GF150">
        <v>0.08913749999999999</v>
      </c>
      <c r="GG150">
        <v>0.0862218</v>
      </c>
      <c r="GH150">
        <v>27452</v>
      </c>
      <c r="GI150">
        <v>27018.8</v>
      </c>
      <c r="GJ150">
        <v>30563.9</v>
      </c>
      <c r="GK150">
        <v>29821.9</v>
      </c>
      <c r="GL150">
        <v>38416</v>
      </c>
      <c r="GM150">
        <v>35884.5</v>
      </c>
      <c r="GN150">
        <v>46749.7</v>
      </c>
      <c r="GO150">
        <v>44353.4</v>
      </c>
      <c r="GP150">
        <v>1.87602</v>
      </c>
      <c r="GQ150">
        <v>1.8543</v>
      </c>
      <c r="GR150">
        <v>0.0438169</v>
      </c>
      <c r="GS150">
        <v>0</v>
      </c>
      <c r="GT150">
        <v>24.2509</v>
      </c>
      <c r="GU150">
        <v>999.9</v>
      </c>
      <c r="GV150">
        <v>46.8</v>
      </c>
      <c r="GW150">
        <v>31.7</v>
      </c>
      <c r="GX150">
        <v>24.3835</v>
      </c>
      <c r="GY150">
        <v>63.3413</v>
      </c>
      <c r="GZ150">
        <v>25.2484</v>
      </c>
      <c r="HA150">
        <v>1</v>
      </c>
      <c r="HB150">
        <v>-0.119733</v>
      </c>
      <c r="HC150">
        <v>-0.305474</v>
      </c>
      <c r="HD150">
        <v>20.2151</v>
      </c>
      <c r="HE150">
        <v>5.23556</v>
      </c>
      <c r="HF150">
        <v>11.968</v>
      </c>
      <c r="HG150">
        <v>4.9722</v>
      </c>
      <c r="HH150">
        <v>3.291</v>
      </c>
      <c r="HI150">
        <v>9047.700000000001</v>
      </c>
      <c r="HJ150">
        <v>9999</v>
      </c>
      <c r="HK150">
        <v>9999</v>
      </c>
      <c r="HL150">
        <v>293</v>
      </c>
      <c r="HM150">
        <v>4.97291</v>
      </c>
      <c r="HN150">
        <v>1.87742</v>
      </c>
      <c r="HO150">
        <v>1.87548</v>
      </c>
      <c r="HP150">
        <v>1.87835</v>
      </c>
      <c r="HQ150">
        <v>1.87501</v>
      </c>
      <c r="HR150">
        <v>1.87866</v>
      </c>
      <c r="HS150">
        <v>1.87573</v>
      </c>
      <c r="HT150">
        <v>1.87683</v>
      </c>
      <c r="HU150">
        <v>0</v>
      </c>
      <c r="HV150">
        <v>0</v>
      </c>
      <c r="HW150">
        <v>0</v>
      </c>
      <c r="HX150">
        <v>0</v>
      </c>
      <c r="HY150" t="s">
        <v>421</v>
      </c>
      <c r="HZ150" t="s">
        <v>422</v>
      </c>
      <c r="IA150" t="s">
        <v>423</v>
      </c>
      <c r="IB150" t="s">
        <v>423</v>
      </c>
      <c r="IC150" t="s">
        <v>423</v>
      </c>
      <c r="ID150" t="s">
        <v>423</v>
      </c>
      <c r="IE150">
        <v>0</v>
      </c>
      <c r="IF150">
        <v>100</v>
      </c>
      <c r="IG150">
        <v>100</v>
      </c>
      <c r="IH150">
        <v>2.66</v>
      </c>
      <c r="II150">
        <v>0.2009</v>
      </c>
      <c r="IJ150">
        <v>1.541952822118649</v>
      </c>
      <c r="IK150">
        <v>0.003202726084708442</v>
      </c>
      <c r="IL150">
        <v>-1.448271390364826E-06</v>
      </c>
      <c r="IM150">
        <v>3.765748828769889E-10</v>
      </c>
      <c r="IN150">
        <v>-0.02072656761999695</v>
      </c>
      <c r="IO150">
        <v>0.006539777670035186</v>
      </c>
      <c r="IP150">
        <v>0.0002256768223539976</v>
      </c>
      <c r="IQ150">
        <v>4.51151419958819E-06</v>
      </c>
      <c r="IR150">
        <v>-0</v>
      </c>
      <c r="IS150">
        <v>2097</v>
      </c>
      <c r="IT150">
        <v>1</v>
      </c>
      <c r="IU150">
        <v>27</v>
      </c>
      <c r="IV150">
        <v>62119.2</v>
      </c>
      <c r="IW150">
        <v>62119</v>
      </c>
      <c r="IX150">
        <v>1.09619</v>
      </c>
      <c r="IY150">
        <v>2.55493</v>
      </c>
      <c r="IZ150">
        <v>1.39893</v>
      </c>
      <c r="JA150">
        <v>2.34375</v>
      </c>
      <c r="JB150">
        <v>1.44897</v>
      </c>
      <c r="JC150">
        <v>2.37427</v>
      </c>
      <c r="JD150">
        <v>36.908</v>
      </c>
      <c r="JE150">
        <v>24.0963</v>
      </c>
      <c r="JF150">
        <v>18</v>
      </c>
      <c r="JG150">
        <v>482.937</v>
      </c>
      <c r="JH150">
        <v>439.632</v>
      </c>
      <c r="JI150">
        <v>25</v>
      </c>
      <c r="JJ150">
        <v>25.4753</v>
      </c>
      <c r="JK150">
        <v>30.0001</v>
      </c>
      <c r="JL150">
        <v>25.3064</v>
      </c>
      <c r="JM150">
        <v>25.3861</v>
      </c>
      <c r="JN150">
        <v>21.9846</v>
      </c>
      <c r="JO150">
        <v>32.9214</v>
      </c>
      <c r="JP150">
        <v>0</v>
      </c>
      <c r="JQ150">
        <v>25</v>
      </c>
      <c r="JR150">
        <v>420.242</v>
      </c>
      <c r="JS150">
        <v>17.3415</v>
      </c>
      <c r="JT150">
        <v>101.035</v>
      </c>
      <c r="JU150">
        <v>101.984</v>
      </c>
    </row>
    <row r="151" spans="1:281">
      <c r="A151">
        <v>135</v>
      </c>
      <c r="B151">
        <v>1658966278.5</v>
      </c>
      <c r="C151">
        <v>4161.400000095367</v>
      </c>
      <c r="D151" t="s">
        <v>704</v>
      </c>
      <c r="E151" t="s">
        <v>705</v>
      </c>
      <c r="F151">
        <v>5</v>
      </c>
      <c r="G151" t="s">
        <v>415</v>
      </c>
      <c r="H151" t="s">
        <v>701</v>
      </c>
      <c r="I151">
        <v>1658966275.7</v>
      </c>
      <c r="J151">
        <f>(K151)/1000</f>
        <v>0</v>
      </c>
      <c r="K151">
        <f>IF(CZ151, AN151, AH151)</f>
        <v>0</v>
      </c>
      <c r="L151">
        <f>IF(CZ151, AI151, AG151)</f>
        <v>0</v>
      </c>
      <c r="M151">
        <f>DB151 - IF(AU151&gt;1, L151*CV151*100.0/(AW151*DP151), 0)</f>
        <v>0</v>
      </c>
      <c r="N151">
        <f>((T151-J151/2)*M151-L151)/(T151+J151/2)</f>
        <v>0</v>
      </c>
      <c r="O151">
        <f>N151*(DI151+DJ151)/1000.0</f>
        <v>0</v>
      </c>
      <c r="P151">
        <f>(DB151 - IF(AU151&gt;1, L151*CV151*100.0/(AW151*DP151), 0))*(DI151+DJ151)/1000.0</f>
        <v>0</v>
      </c>
      <c r="Q151">
        <f>2.0/((1/S151-1/R151)+SIGN(S151)*SQRT((1/S151-1/R151)*(1/S151-1/R151) + 4*CW151/((CW151+1)*(CW151+1))*(2*1/S151*1/R151-1/R151*1/R151)))</f>
        <v>0</v>
      </c>
      <c r="R151">
        <f>IF(LEFT(CX151,1)&lt;&gt;"0",IF(LEFT(CX151,1)="1",3.0,CY151),$D$5+$E$5*(DP151*DI151/($K$5*1000))+$F$5*(DP151*DI151/($K$5*1000))*MAX(MIN(CV151,$J$5),$I$5)*MAX(MIN(CV151,$J$5),$I$5)+$G$5*MAX(MIN(CV151,$J$5),$I$5)*(DP151*DI151/($K$5*1000))+$H$5*(DP151*DI151/($K$5*1000))*(DP151*DI151/($K$5*1000)))</f>
        <v>0</v>
      </c>
      <c r="S151">
        <f>J151*(1000-(1000*0.61365*exp(17.502*W151/(240.97+W151))/(DI151+DJ151)+DD151)/2)/(1000*0.61365*exp(17.502*W151/(240.97+W151))/(DI151+DJ151)-DD151)</f>
        <v>0</v>
      </c>
      <c r="T151">
        <f>1/((CW151+1)/(Q151/1.6)+1/(R151/1.37)) + CW151/((CW151+1)/(Q151/1.6) + CW151/(R151/1.37))</f>
        <v>0</v>
      </c>
      <c r="U151">
        <f>(CR151*CU151)</f>
        <v>0</v>
      </c>
      <c r="V151">
        <f>(DK151+(U151+2*0.95*5.67E-8*(((DK151+$B$7)+273)^4-(DK151+273)^4)-44100*J151)/(1.84*29.3*R151+8*0.95*5.67E-8*(DK151+273)^3))</f>
        <v>0</v>
      </c>
      <c r="W151">
        <f>($C$7*DL151+$D$7*DM151+$E$7*V151)</f>
        <v>0</v>
      </c>
      <c r="X151">
        <f>0.61365*exp(17.502*W151/(240.97+W151))</f>
        <v>0</v>
      </c>
      <c r="Y151">
        <f>(Z151/AA151*100)</f>
        <v>0</v>
      </c>
      <c r="Z151">
        <f>DD151*(DI151+DJ151)/1000</f>
        <v>0</v>
      </c>
      <c r="AA151">
        <f>0.61365*exp(17.502*DK151/(240.97+DK151))</f>
        <v>0</v>
      </c>
      <c r="AB151">
        <f>(X151-DD151*(DI151+DJ151)/1000)</f>
        <v>0</v>
      </c>
      <c r="AC151">
        <f>(-J151*44100)</f>
        <v>0</v>
      </c>
      <c r="AD151">
        <f>2*29.3*R151*0.92*(DK151-W151)</f>
        <v>0</v>
      </c>
      <c r="AE151">
        <f>2*0.95*5.67E-8*(((DK151+$B$7)+273)^4-(W151+273)^4)</f>
        <v>0</v>
      </c>
      <c r="AF151">
        <f>U151+AE151+AC151+AD151</f>
        <v>0</v>
      </c>
      <c r="AG151">
        <f>DH151*AU151*(DC151-DB151*(1000-AU151*DE151)/(1000-AU151*DD151))/(100*CV151)</f>
        <v>0</v>
      </c>
      <c r="AH151">
        <f>1000*DH151*AU151*(DD151-DE151)/(100*CV151*(1000-AU151*DD151))</f>
        <v>0</v>
      </c>
      <c r="AI151">
        <f>(AJ151 - AK151 - DI151*1E3/(8.314*(DK151+273.15)) * AM151/DH151 * AL151) * DH151/(100*CV151) * (1000 - DE151)/1000</f>
        <v>0</v>
      </c>
      <c r="AJ151">
        <v>427.6966162271165</v>
      </c>
      <c r="AK151">
        <v>430.5269818181818</v>
      </c>
      <c r="AL151">
        <v>0.0004097737983552187</v>
      </c>
      <c r="AM151">
        <v>65.00437446181203</v>
      </c>
      <c r="AN151">
        <f>(AP151 - AO151 + DI151*1E3/(8.314*(DK151+273.15)) * AR151/DH151 * AQ151) * DH151/(100*CV151) * 1000/(1000 - AP151)</f>
        <v>0</v>
      </c>
      <c r="AO151">
        <v>17.40255044557346</v>
      </c>
      <c r="AP151">
        <v>18.43842727272727</v>
      </c>
      <c r="AQ151">
        <v>0.0001456806273203696</v>
      </c>
      <c r="AR151">
        <v>81.38922394476657</v>
      </c>
      <c r="AS151">
        <v>6</v>
      </c>
      <c r="AT151">
        <v>1</v>
      </c>
      <c r="AU151">
        <f>IF(AS151*$H$13&gt;=AW151,1.0,(AW151/(AW151-AS151*$H$13)))</f>
        <v>0</v>
      </c>
      <c r="AV151">
        <f>(AU151-1)*100</f>
        <v>0</v>
      </c>
      <c r="AW151">
        <f>MAX(0,($B$13+$C$13*DP151)/(1+$D$13*DP151)*DI151/(DK151+273)*$E$13)</f>
        <v>0</v>
      </c>
      <c r="AX151" t="s">
        <v>417</v>
      </c>
      <c r="AY151" t="s">
        <v>417</v>
      </c>
      <c r="AZ151">
        <v>0</v>
      </c>
      <c r="BA151">
        <v>0</v>
      </c>
      <c r="BB151">
        <f>1-AZ151/BA151</f>
        <v>0</v>
      </c>
      <c r="BC151">
        <v>0</v>
      </c>
      <c r="BD151" t="s">
        <v>417</v>
      </c>
      <c r="BE151" t="s">
        <v>417</v>
      </c>
      <c r="BF151">
        <v>0</v>
      </c>
      <c r="BG151">
        <v>0</v>
      </c>
      <c r="BH151">
        <f>1-BF151/BG151</f>
        <v>0</v>
      </c>
      <c r="BI151">
        <v>0.5</v>
      </c>
      <c r="BJ151">
        <f>CS151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417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f>$B$11*DQ151+$C$11*DR151+$F$11*EC151*(1-EF151)</f>
        <v>0</v>
      </c>
      <c r="CS151">
        <f>CR151*CT151</f>
        <v>0</v>
      </c>
      <c r="CT151">
        <f>($B$11*$D$9+$C$11*$D$9+$F$11*((EP151+EH151)/MAX(EP151+EH151+EQ151, 0.1)*$I$9+EQ151/MAX(EP151+EH151+EQ151, 0.1)*$J$9))/($B$11+$C$11+$F$11)</f>
        <v>0</v>
      </c>
      <c r="CU151">
        <f>($B$11*$K$9+$C$11*$K$9+$F$11*((EP151+EH151)/MAX(EP151+EH151+EQ151, 0.1)*$P$9+EQ151/MAX(EP151+EH151+EQ151, 0.1)*$Q$9))/($B$11+$C$11+$F$11)</f>
        <v>0</v>
      </c>
      <c r="CV151">
        <v>6</v>
      </c>
      <c r="CW151">
        <v>0.5</v>
      </c>
      <c r="CX151" t="s">
        <v>418</v>
      </c>
      <c r="CY151">
        <v>2</v>
      </c>
      <c r="CZ151" t="b">
        <v>1</v>
      </c>
      <c r="DA151">
        <v>1658966275.7</v>
      </c>
      <c r="DB151">
        <v>422.5860000000001</v>
      </c>
      <c r="DC151">
        <v>420.2445</v>
      </c>
      <c r="DD151">
        <v>18.43741</v>
      </c>
      <c r="DE151">
        <v>17.40238</v>
      </c>
      <c r="DF151">
        <v>419.9267</v>
      </c>
      <c r="DG151">
        <v>18.23649</v>
      </c>
      <c r="DH151">
        <v>500.0893</v>
      </c>
      <c r="DI151">
        <v>90.11147</v>
      </c>
      <c r="DJ151">
        <v>0.10016665</v>
      </c>
      <c r="DK151">
        <v>25.59338</v>
      </c>
      <c r="DL151">
        <v>24.97552</v>
      </c>
      <c r="DM151">
        <v>999.9</v>
      </c>
      <c r="DN151">
        <v>0</v>
      </c>
      <c r="DO151">
        <v>0</v>
      </c>
      <c r="DP151">
        <v>10000.179</v>
      </c>
      <c r="DQ151">
        <v>0</v>
      </c>
      <c r="DR151">
        <v>0.661968</v>
      </c>
      <c r="DS151">
        <v>2.341536</v>
      </c>
      <c r="DT151">
        <v>430.5237</v>
      </c>
      <c r="DU151">
        <v>427.6872</v>
      </c>
      <c r="DV151">
        <v>1.035032</v>
      </c>
      <c r="DW151">
        <v>420.2445</v>
      </c>
      <c r="DX151">
        <v>17.40238</v>
      </c>
      <c r="DY151">
        <v>1.661424</v>
      </c>
      <c r="DZ151">
        <v>1.568157</v>
      </c>
      <c r="EA151">
        <v>14.54062</v>
      </c>
      <c r="EB151">
        <v>13.64939</v>
      </c>
      <c r="EC151">
        <v>0.0100011</v>
      </c>
      <c r="ED151">
        <v>0</v>
      </c>
      <c r="EE151">
        <v>0</v>
      </c>
      <c r="EF151">
        <v>0</v>
      </c>
      <c r="EG151">
        <v>786.235</v>
      </c>
      <c r="EH151">
        <v>0.0100011</v>
      </c>
      <c r="EI151">
        <v>-6.665000000000001</v>
      </c>
      <c r="EJ151">
        <v>-0.9400000000000001</v>
      </c>
      <c r="EK151">
        <v>33.7185</v>
      </c>
      <c r="EL151">
        <v>38.3872</v>
      </c>
      <c r="EM151">
        <v>36.1684</v>
      </c>
      <c r="EN151">
        <v>37.8248</v>
      </c>
      <c r="EO151">
        <v>36.54340000000001</v>
      </c>
      <c r="EP151">
        <v>0</v>
      </c>
      <c r="EQ151">
        <v>0</v>
      </c>
      <c r="ER151">
        <v>0</v>
      </c>
      <c r="ES151">
        <v>1658966278.5</v>
      </c>
      <c r="ET151">
        <v>0</v>
      </c>
      <c r="EU151">
        <v>786.878</v>
      </c>
      <c r="EV151">
        <v>-16.40384619815872</v>
      </c>
      <c r="EW151">
        <v>-7.576923187338601</v>
      </c>
      <c r="EX151">
        <v>-6.685999999999999</v>
      </c>
      <c r="EY151">
        <v>15</v>
      </c>
      <c r="EZ151">
        <v>0</v>
      </c>
      <c r="FA151" t="s">
        <v>419</v>
      </c>
      <c r="FB151">
        <v>1655239120</v>
      </c>
      <c r="FC151">
        <v>1655239135</v>
      </c>
      <c r="FD151">
        <v>0</v>
      </c>
      <c r="FE151">
        <v>-0.075</v>
      </c>
      <c r="FF151">
        <v>-0.027</v>
      </c>
      <c r="FG151">
        <v>1.986</v>
      </c>
      <c r="FH151">
        <v>0.139</v>
      </c>
      <c r="FI151">
        <v>420</v>
      </c>
      <c r="FJ151">
        <v>22</v>
      </c>
      <c r="FK151">
        <v>0.12</v>
      </c>
      <c r="FL151">
        <v>0.02</v>
      </c>
      <c r="FM151">
        <v>2.34424975</v>
      </c>
      <c r="FN151">
        <v>-0.05134615384615864</v>
      </c>
      <c r="FO151">
        <v>0.030608413017298</v>
      </c>
      <c r="FP151">
        <v>1</v>
      </c>
      <c r="FQ151">
        <v>787.0117647058823</v>
      </c>
      <c r="FR151">
        <v>2.126814296687153</v>
      </c>
      <c r="FS151">
        <v>4.868129530025595</v>
      </c>
      <c r="FT151">
        <v>0</v>
      </c>
      <c r="FU151">
        <v>1.02634675</v>
      </c>
      <c r="FV151">
        <v>0.09012326454033356</v>
      </c>
      <c r="FW151">
        <v>0.009143794176243232</v>
      </c>
      <c r="FX151">
        <v>1</v>
      </c>
      <c r="FY151">
        <v>2</v>
      </c>
      <c r="FZ151">
        <v>3</v>
      </c>
      <c r="GA151" t="s">
        <v>420</v>
      </c>
      <c r="GB151">
        <v>2.98091</v>
      </c>
      <c r="GC151">
        <v>2.72835</v>
      </c>
      <c r="GD151">
        <v>0.0861256</v>
      </c>
      <c r="GE151">
        <v>0.0866273</v>
      </c>
      <c r="GF151">
        <v>0.0891488</v>
      </c>
      <c r="GG151">
        <v>0.08622390000000001</v>
      </c>
      <c r="GH151">
        <v>27451.7</v>
      </c>
      <c r="GI151">
        <v>27018.3</v>
      </c>
      <c r="GJ151">
        <v>30563.4</v>
      </c>
      <c r="GK151">
        <v>29821.8</v>
      </c>
      <c r="GL151">
        <v>38414.9</v>
      </c>
      <c r="GM151">
        <v>35884.3</v>
      </c>
      <c r="GN151">
        <v>46749</v>
      </c>
      <c r="GO151">
        <v>44353.3</v>
      </c>
      <c r="GP151">
        <v>1.87612</v>
      </c>
      <c r="GQ151">
        <v>1.85422</v>
      </c>
      <c r="GR151">
        <v>0.0443533</v>
      </c>
      <c r="GS151">
        <v>0</v>
      </c>
      <c r="GT151">
        <v>24.2521</v>
      </c>
      <c r="GU151">
        <v>999.9</v>
      </c>
      <c r="GV151">
        <v>46.8</v>
      </c>
      <c r="GW151">
        <v>31.7</v>
      </c>
      <c r="GX151">
        <v>24.3816</v>
      </c>
      <c r="GY151">
        <v>63.2313</v>
      </c>
      <c r="GZ151">
        <v>25.1162</v>
      </c>
      <c r="HA151">
        <v>1</v>
      </c>
      <c r="HB151">
        <v>-0.119385</v>
      </c>
      <c r="HC151">
        <v>-0.304186</v>
      </c>
      <c r="HD151">
        <v>20.2151</v>
      </c>
      <c r="HE151">
        <v>5.23556</v>
      </c>
      <c r="HF151">
        <v>11.968</v>
      </c>
      <c r="HG151">
        <v>4.972</v>
      </c>
      <c r="HH151">
        <v>3.291</v>
      </c>
      <c r="HI151">
        <v>9047.700000000001</v>
      </c>
      <c r="HJ151">
        <v>9999</v>
      </c>
      <c r="HK151">
        <v>9999</v>
      </c>
      <c r="HL151">
        <v>293</v>
      </c>
      <c r="HM151">
        <v>4.97293</v>
      </c>
      <c r="HN151">
        <v>1.87741</v>
      </c>
      <c r="HO151">
        <v>1.87546</v>
      </c>
      <c r="HP151">
        <v>1.87833</v>
      </c>
      <c r="HQ151">
        <v>1.87503</v>
      </c>
      <c r="HR151">
        <v>1.87865</v>
      </c>
      <c r="HS151">
        <v>1.87574</v>
      </c>
      <c r="HT151">
        <v>1.87683</v>
      </c>
      <c r="HU151">
        <v>0</v>
      </c>
      <c r="HV151">
        <v>0</v>
      </c>
      <c r="HW151">
        <v>0</v>
      </c>
      <c r="HX151">
        <v>0</v>
      </c>
      <c r="HY151" t="s">
        <v>421</v>
      </c>
      <c r="HZ151" t="s">
        <v>422</v>
      </c>
      <c r="IA151" t="s">
        <v>423</v>
      </c>
      <c r="IB151" t="s">
        <v>423</v>
      </c>
      <c r="IC151" t="s">
        <v>423</v>
      </c>
      <c r="ID151" t="s">
        <v>423</v>
      </c>
      <c r="IE151">
        <v>0</v>
      </c>
      <c r="IF151">
        <v>100</v>
      </c>
      <c r="IG151">
        <v>100</v>
      </c>
      <c r="IH151">
        <v>2.66</v>
      </c>
      <c r="II151">
        <v>0.201</v>
      </c>
      <c r="IJ151">
        <v>1.541952822118649</v>
      </c>
      <c r="IK151">
        <v>0.003202726084708442</v>
      </c>
      <c r="IL151">
        <v>-1.448271390364826E-06</v>
      </c>
      <c r="IM151">
        <v>3.765748828769889E-10</v>
      </c>
      <c r="IN151">
        <v>-0.02072656761999695</v>
      </c>
      <c r="IO151">
        <v>0.006539777670035186</v>
      </c>
      <c r="IP151">
        <v>0.0002256768223539976</v>
      </c>
      <c r="IQ151">
        <v>4.51151419958819E-06</v>
      </c>
      <c r="IR151">
        <v>-0</v>
      </c>
      <c r="IS151">
        <v>2097</v>
      </c>
      <c r="IT151">
        <v>1</v>
      </c>
      <c r="IU151">
        <v>27</v>
      </c>
      <c r="IV151">
        <v>62119.3</v>
      </c>
      <c r="IW151">
        <v>62119.1</v>
      </c>
      <c r="IX151">
        <v>1.09619</v>
      </c>
      <c r="IY151">
        <v>2.54639</v>
      </c>
      <c r="IZ151">
        <v>1.39893</v>
      </c>
      <c r="JA151">
        <v>2.34375</v>
      </c>
      <c r="JB151">
        <v>1.44897</v>
      </c>
      <c r="JC151">
        <v>2.44995</v>
      </c>
      <c r="JD151">
        <v>36.908</v>
      </c>
      <c r="JE151">
        <v>24.105</v>
      </c>
      <c r="JF151">
        <v>18</v>
      </c>
      <c r="JG151">
        <v>482.997</v>
      </c>
      <c r="JH151">
        <v>439.589</v>
      </c>
      <c r="JI151">
        <v>25.0001</v>
      </c>
      <c r="JJ151">
        <v>25.4767</v>
      </c>
      <c r="JK151">
        <v>30.0001</v>
      </c>
      <c r="JL151">
        <v>25.3073</v>
      </c>
      <c r="JM151">
        <v>25.3864</v>
      </c>
      <c r="JN151">
        <v>21.9836</v>
      </c>
      <c r="JO151">
        <v>32.9214</v>
      </c>
      <c r="JP151">
        <v>0</v>
      </c>
      <c r="JQ151">
        <v>25</v>
      </c>
      <c r="JR151">
        <v>420.242</v>
      </c>
      <c r="JS151">
        <v>17.3415</v>
      </c>
      <c r="JT151">
        <v>101.033</v>
      </c>
      <c r="JU151">
        <v>101.983</v>
      </c>
    </row>
    <row r="152" spans="1:281">
      <c r="A152">
        <v>136</v>
      </c>
      <c r="B152">
        <v>1658966283.5</v>
      </c>
      <c r="C152">
        <v>4166.400000095367</v>
      </c>
      <c r="D152" t="s">
        <v>706</v>
      </c>
      <c r="E152" t="s">
        <v>707</v>
      </c>
      <c r="F152">
        <v>5</v>
      </c>
      <c r="G152" t="s">
        <v>415</v>
      </c>
      <c r="H152" t="s">
        <v>701</v>
      </c>
      <c r="I152">
        <v>1658966281</v>
      </c>
      <c r="J152">
        <f>(K152)/1000</f>
        <v>0</v>
      </c>
      <c r="K152">
        <f>IF(CZ152, AN152, AH152)</f>
        <v>0</v>
      </c>
      <c r="L152">
        <f>IF(CZ152, AI152, AG152)</f>
        <v>0</v>
      </c>
      <c r="M152">
        <f>DB152 - IF(AU152&gt;1, L152*CV152*100.0/(AW152*DP152), 0)</f>
        <v>0</v>
      </c>
      <c r="N152">
        <f>((T152-J152/2)*M152-L152)/(T152+J152/2)</f>
        <v>0</v>
      </c>
      <c r="O152">
        <f>N152*(DI152+DJ152)/1000.0</f>
        <v>0</v>
      </c>
      <c r="P152">
        <f>(DB152 - IF(AU152&gt;1, L152*CV152*100.0/(AW152*DP152), 0))*(DI152+DJ152)/1000.0</f>
        <v>0</v>
      </c>
      <c r="Q152">
        <f>2.0/((1/S152-1/R152)+SIGN(S152)*SQRT((1/S152-1/R152)*(1/S152-1/R152) + 4*CW152/((CW152+1)*(CW152+1))*(2*1/S152*1/R152-1/R152*1/R152)))</f>
        <v>0</v>
      </c>
      <c r="R152">
        <f>IF(LEFT(CX152,1)&lt;&gt;"0",IF(LEFT(CX152,1)="1",3.0,CY152),$D$5+$E$5*(DP152*DI152/($K$5*1000))+$F$5*(DP152*DI152/($K$5*1000))*MAX(MIN(CV152,$J$5),$I$5)*MAX(MIN(CV152,$J$5),$I$5)+$G$5*MAX(MIN(CV152,$J$5),$I$5)*(DP152*DI152/($K$5*1000))+$H$5*(DP152*DI152/($K$5*1000))*(DP152*DI152/($K$5*1000)))</f>
        <v>0</v>
      </c>
      <c r="S152">
        <f>J152*(1000-(1000*0.61365*exp(17.502*W152/(240.97+W152))/(DI152+DJ152)+DD152)/2)/(1000*0.61365*exp(17.502*W152/(240.97+W152))/(DI152+DJ152)-DD152)</f>
        <v>0</v>
      </c>
      <c r="T152">
        <f>1/((CW152+1)/(Q152/1.6)+1/(R152/1.37)) + CW152/((CW152+1)/(Q152/1.6) + CW152/(R152/1.37))</f>
        <v>0</v>
      </c>
      <c r="U152">
        <f>(CR152*CU152)</f>
        <v>0</v>
      </c>
      <c r="V152">
        <f>(DK152+(U152+2*0.95*5.67E-8*(((DK152+$B$7)+273)^4-(DK152+273)^4)-44100*J152)/(1.84*29.3*R152+8*0.95*5.67E-8*(DK152+273)^3))</f>
        <v>0</v>
      </c>
      <c r="W152">
        <f>($C$7*DL152+$D$7*DM152+$E$7*V152)</f>
        <v>0</v>
      </c>
      <c r="X152">
        <f>0.61365*exp(17.502*W152/(240.97+W152))</f>
        <v>0</v>
      </c>
      <c r="Y152">
        <f>(Z152/AA152*100)</f>
        <v>0</v>
      </c>
      <c r="Z152">
        <f>DD152*(DI152+DJ152)/1000</f>
        <v>0</v>
      </c>
      <c r="AA152">
        <f>0.61365*exp(17.502*DK152/(240.97+DK152))</f>
        <v>0</v>
      </c>
      <c r="AB152">
        <f>(X152-DD152*(DI152+DJ152)/1000)</f>
        <v>0</v>
      </c>
      <c r="AC152">
        <f>(-J152*44100)</f>
        <v>0</v>
      </c>
      <c r="AD152">
        <f>2*29.3*R152*0.92*(DK152-W152)</f>
        <v>0</v>
      </c>
      <c r="AE152">
        <f>2*0.95*5.67E-8*(((DK152+$B$7)+273)^4-(W152+273)^4)</f>
        <v>0</v>
      </c>
      <c r="AF152">
        <f>U152+AE152+AC152+AD152</f>
        <v>0</v>
      </c>
      <c r="AG152">
        <f>DH152*AU152*(DC152-DB152*(1000-AU152*DE152)/(1000-AU152*DD152))/(100*CV152)</f>
        <v>0</v>
      </c>
      <c r="AH152">
        <f>1000*DH152*AU152*(DD152-DE152)/(100*CV152*(1000-AU152*DD152))</f>
        <v>0</v>
      </c>
      <c r="AI152">
        <f>(AJ152 - AK152 - DI152*1E3/(8.314*(DK152+273.15)) * AM152/DH152 * AL152) * DH152/(100*CV152) * (1000 - DE152)/1000</f>
        <v>0</v>
      </c>
      <c r="AJ152">
        <v>427.7219894966954</v>
      </c>
      <c r="AK152">
        <v>430.497212121212</v>
      </c>
      <c r="AL152">
        <v>0.000709712308997102</v>
      </c>
      <c r="AM152">
        <v>65.00437446181203</v>
      </c>
      <c r="AN152">
        <f>(AP152 - AO152 + DI152*1E3/(8.314*(DK152+273.15)) * AR152/DH152 * AQ152) * DH152/(100*CV152) * 1000/(1000 - AP152)</f>
        <v>0</v>
      </c>
      <c r="AO152">
        <v>17.40281029877185</v>
      </c>
      <c r="AP152">
        <v>18.4416006060606</v>
      </c>
      <c r="AQ152">
        <v>5.925838871584195E-05</v>
      </c>
      <c r="AR152">
        <v>81.38922394476657</v>
      </c>
      <c r="AS152">
        <v>6</v>
      </c>
      <c r="AT152">
        <v>1</v>
      </c>
      <c r="AU152">
        <f>IF(AS152*$H$13&gt;=AW152,1.0,(AW152/(AW152-AS152*$H$13)))</f>
        <v>0</v>
      </c>
      <c r="AV152">
        <f>(AU152-1)*100</f>
        <v>0</v>
      </c>
      <c r="AW152">
        <f>MAX(0,($B$13+$C$13*DP152)/(1+$D$13*DP152)*DI152/(DK152+273)*$E$13)</f>
        <v>0</v>
      </c>
      <c r="AX152" t="s">
        <v>417</v>
      </c>
      <c r="AY152" t="s">
        <v>417</v>
      </c>
      <c r="AZ152">
        <v>0</v>
      </c>
      <c r="BA152">
        <v>0</v>
      </c>
      <c r="BB152">
        <f>1-AZ152/BA152</f>
        <v>0</v>
      </c>
      <c r="BC152">
        <v>0</v>
      </c>
      <c r="BD152" t="s">
        <v>417</v>
      </c>
      <c r="BE152" t="s">
        <v>417</v>
      </c>
      <c r="BF152">
        <v>0</v>
      </c>
      <c r="BG152">
        <v>0</v>
      </c>
      <c r="BH152">
        <f>1-BF152/BG152</f>
        <v>0</v>
      </c>
      <c r="BI152">
        <v>0.5</v>
      </c>
      <c r="BJ152">
        <f>CS152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417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f>$B$11*DQ152+$C$11*DR152+$F$11*EC152*(1-EF152)</f>
        <v>0</v>
      </c>
      <c r="CS152">
        <f>CR152*CT152</f>
        <v>0</v>
      </c>
      <c r="CT152">
        <f>($B$11*$D$9+$C$11*$D$9+$F$11*((EP152+EH152)/MAX(EP152+EH152+EQ152, 0.1)*$I$9+EQ152/MAX(EP152+EH152+EQ152, 0.1)*$J$9))/($B$11+$C$11+$F$11)</f>
        <v>0</v>
      </c>
      <c r="CU152">
        <f>($B$11*$K$9+$C$11*$K$9+$F$11*((EP152+EH152)/MAX(EP152+EH152+EQ152, 0.1)*$P$9+EQ152/MAX(EP152+EH152+EQ152, 0.1)*$Q$9))/($B$11+$C$11+$F$11)</f>
        <v>0</v>
      </c>
      <c r="CV152">
        <v>6</v>
      </c>
      <c r="CW152">
        <v>0.5</v>
      </c>
      <c r="CX152" t="s">
        <v>418</v>
      </c>
      <c r="CY152">
        <v>2</v>
      </c>
      <c r="CZ152" t="b">
        <v>1</v>
      </c>
      <c r="DA152">
        <v>1658966281</v>
      </c>
      <c r="DB152">
        <v>422.5466666666667</v>
      </c>
      <c r="DC152">
        <v>420.2688888888889</v>
      </c>
      <c r="DD152">
        <v>18.43961111111111</v>
      </c>
      <c r="DE152">
        <v>17.40256666666667</v>
      </c>
      <c r="DF152">
        <v>419.8874444444444</v>
      </c>
      <c r="DG152">
        <v>18.23862222222222</v>
      </c>
      <c r="DH152">
        <v>500.0732222222222</v>
      </c>
      <c r="DI152">
        <v>90.11213333333333</v>
      </c>
      <c r="DJ152">
        <v>0.09975845555555557</v>
      </c>
      <c r="DK152">
        <v>25.59146666666667</v>
      </c>
      <c r="DL152">
        <v>24.97153333333334</v>
      </c>
      <c r="DM152">
        <v>999.9000000000001</v>
      </c>
      <c r="DN152">
        <v>0</v>
      </c>
      <c r="DO152">
        <v>0</v>
      </c>
      <c r="DP152">
        <v>10003.48444444444</v>
      </c>
      <c r="DQ152">
        <v>0</v>
      </c>
      <c r="DR152">
        <v>0.661968</v>
      </c>
      <c r="DS152">
        <v>2.277854444444444</v>
      </c>
      <c r="DT152">
        <v>430.4846666666667</v>
      </c>
      <c r="DU152">
        <v>427.7121111111111</v>
      </c>
      <c r="DV152">
        <v>1.037042222222222</v>
      </c>
      <c r="DW152">
        <v>420.2688888888889</v>
      </c>
      <c r="DX152">
        <v>17.40256666666667</v>
      </c>
      <c r="DY152">
        <v>1.661633333333333</v>
      </c>
      <c r="DZ152">
        <v>1.568182222222222</v>
      </c>
      <c r="EA152">
        <v>14.54257777777778</v>
      </c>
      <c r="EB152">
        <v>13.64966666666667</v>
      </c>
      <c r="EC152">
        <v>0.0100011</v>
      </c>
      <c r="ED152">
        <v>0</v>
      </c>
      <c r="EE152">
        <v>0</v>
      </c>
      <c r="EF152">
        <v>0</v>
      </c>
      <c r="EG152">
        <v>784.1333333333333</v>
      </c>
      <c r="EH152">
        <v>0.0100011</v>
      </c>
      <c r="EI152">
        <v>-5.638888888888888</v>
      </c>
      <c r="EJ152">
        <v>-1.016666666666667</v>
      </c>
      <c r="EK152">
        <v>34.12477777777778</v>
      </c>
      <c r="EL152">
        <v>38.53433333333333</v>
      </c>
      <c r="EM152">
        <v>36.35377777777777</v>
      </c>
      <c r="EN152">
        <v>38.02033333333333</v>
      </c>
      <c r="EO152">
        <v>36.66633333333333</v>
      </c>
      <c r="EP152">
        <v>0</v>
      </c>
      <c r="EQ152">
        <v>0</v>
      </c>
      <c r="ER152">
        <v>0</v>
      </c>
      <c r="ES152">
        <v>1658966283.9</v>
      </c>
      <c r="ET152">
        <v>0</v>
      </c>
      <c r="EU152">
        <v>785.3153846153845</v>
      </c>
      <c r="EV152">
        <v>-18.36239308566736</v>
      </c>
      <c r="EW152">
        <v>7.832478753574168</v>
      </c>
      <c r="EX152">
        <v>-6.592307692307693</v>
      </c>
      <c r="EY152">
        <v>15</v>
      </c>
      <c r="EZ152">
        <v>0</v>
      </c>
      <c r="FA152" t="s">
        <v>419</v>
      </c>
      <c r="FB152">
        <v>1655239120</v>
      </c>
      <c r="FC152">
        <v>1655239135</v>
      </c>
      <c r="FD152">
        <v>0</v>
      </c>
      <c r="FE152">
        <v>-0.075</v>
      </c>
      <c r="FF152">
        <v>-0.027</v>
      </c>
      <c r="FG152">
        <v>1.986</v>
      </c>
      <c r="FH152">
        <v>0.139</v>
      </c>
      <c r="FI152">
        <v>420</v>
      </c>
      <c r="FJ152">
        <v>22</v>
      </c>
      <c r="FK152">
        <v>0.12</v>
      </c>
      <c r="FL152">
        <v>0.02</v>
      </c>
      <c r="FM152">
        <v>2.323024390243902</v>
      </c>
      <c r="FN152">
        <v>-0.1221355400696869</v>
      </c>
      <c r="FO152">
        <v>0.03569912221704089</v>
      </c>
      <c r="FP152">
        <v>1</v>
      </c>
      <c r="FQ152">
        <v>786.3897058823529</v>
      </c>
      <c r="FR152">
        <v>-16.68067227735507</v>
      </c>
      <c r="FS152">
        <v>4.986847103244878</v>
      </c>
      <c r="FT152">
        <v>0</v>
      </c>
      <c r="FU152">
        <v>1.031602682926829</v>
      </c>
      <c r="FV152">
        <v>0.05140306620209104</v>
      </c>
      <c r="FW152">
        <v>0.005487386878389658</v>
      </c>
      <c r="FX152">
        <v>1</v>
      </c>
      <c r="FY152">
        <v>2</v>
      </c>
      <c r="FZ152">
        <v>3</v>
      </c>
      <c r="GA152" t="s">
        <v>420</v>
      </c>
      <c r="GB152">
        <v>2.9808</v>
      </c>
      <c r="GC152">
        <v>2.7281</v>
      </c>
      <c r="GD152">
        <v>0.0861251</v>
      </c>
      <c r="GE152">
        <v>0.086621</v>
      </c>
      <c r="GF152">
        <v>0.08915729999999999</v>
      </c>
      <c r="GG152">
        <v>0.0862208</v>
      </c>
      <c r="GH152">
        <v>27451.9</v>
      </c>
      <c r="GI152">
        <v>27018.9</v>
      </c>
      <c r="GJ152">
        <v>30563.6</v>
      </c>
      <c r="GK152">
        <v>29822.2</v>
      </c>
      <c r="GL152">
        <v>38414.6</v>
      </c>
      <c r="GM152">
        <v>35885</v>
      </c>
      <c r="GN152">
        <v>46749</v>
      </c>
      <c r="GO152">
        <v>44354</v>
      </c>
      <c r="GP152">
        <v>1.87595</v>
      </c>
      <c r="GQ152">
        <v>1.8544</v>
      </c>
      <c r="GR152">
        <v>0.0437275</v>
      </c>
      <c r="GS152">
        <v>0</v>
      </c>
      <c r="GT152">
        <v>24.254</v>
      </c>
      <c r="GU152">
        <v>999.9</v>
      </c>
      <c r="GV152">
        <v>46.8</v>
      </c>
      <c r="GW152">
        <v>31.7</v>
      </c>
      <c r="GX152">
        <v>24.3815</v>
      </c>
      <c r="GY152">
        <v>63.1513</v>
      </c>
      <c r="GZ152">
        <v>24.7556</v>
      </c>
      <c r="HA152">
        <v>1</v>
      </c>
      <c r="HB152">
        <v>-0.119573</v>
      </c>
      <c r="HC152">
        <v>-0.302432</v>
      </c>
      <c r="HD152">
        <v>20.2146</v>
      </c>
      <c r="HE152">
        <v>5.23212</v>
      </c>
      <c r="HF152">
        <v>11.968</v>
      </c>
      <c r="HG152">
        <v>4.9713</v>
      </c>
      <c r="HH152">
        <v>3.29025</v>
      </c>
      <c r="HI152">
        <v>9047.9</v>
      </c>
      <c r="HJ152">
        <v>9999</v>
      </c>
      <c r="HK152">
        <v>9999</v>
      </c>
      <c r="HL152">
        <v>293</v>
      </c>
      <c r="HM152">
        <v>4.97294</v>
      </c>
      <c r="HN152">
        <v>1.87742</v>
      </c>
      <c r="HO152">
        <v>1.87547</v>
      </c>
      <c r="HP152">
        <v>1.87835</v>
      </c>
      <c r="HQ152">
        <v>1.87503</v>
      </c>
      <c r="HR152">
        <v>1.87865</v>
      </c>
      <c r="HS152">
        <v>1.87573</v>
      </c>
      <c r="HT152">
        <v>1.87683</v>
      </c>
      <c r="HU152">
        <v>0</v>
      </c>
      <c r="HV152">
        <v>0</v>
      </c>
      <c r="HW152">
        <v>0</v>
      </c>
      <c r="HX152">
        <v>0</v>
      </c>
      <c r="HY152" t="s">
        <v>421</v>
      </c>
      <c r="HZ152" t="s">
        <v>422</v>
      </c>
      <c r="IA152" t="s">
        <v>423</v>
      </c>
      <c r="IB152" t="s">
        <v>423</v>
      </c>
      <c r="IC152" t="s">
        <v>423</v>
      </c>
      <c r="ID152" t="s">
        <v>423</v>
      </c>
      <c r="IE152">
        <v>0</v>
      </c>
      <c r="IF152">
        <v>100</v>
      </c>
      <c r="IG152">
        <v>100</v>
      </c>
      <c r="IH152">
        <v>2.659</v>
      </c>
      <c r="II152">
        <v>0.201</v>
      </c>
      <c r="IJ152">
        <v>1.541952822118649</v>
      </c>
      <c r="IK152">
        <v>0.003202726084708442</v>
      </c>
      <c r="IL152">
        <v>-1.448271390364826E-06</v>
      </c>
      <c r="IM152">
        <v>3.765748828769889E-10</v>
      </c>
      <c r="IN152">
        <v>-0.02072656761999695</v>
      </c>
      <c r="IO152">
        <v>0.006539777670035186</v>
      </c>
      <c r="IP152">
        <v>0.0002256768223539976</v>
      </c>
      <c r="IQ152">
        <v>4.51151419958819E-06</v>
      </c>
      <c r="IR152">
        <v>-0</v>
      </c>
      <c r="IS152">
        <v>2097</v>
      </c>
      <c r="IT152">
        <v>1</v>
      </c>
      <c r="IU152">
        <v>27</v>
      </c>
      <c r="IV152">
        <v>62119.4</v>
      </c>
      <c r="IW152">
        <v>62119.1</v>
      </c>
      <c r="IX152">
        <v>1.09619</v>
      </c>
      <c r="IY152">
        <v>2.53906</v>
      </c>
      <c r="IZ152">
        <v>1.39893</v>
      </c>
      <c r="JA152">
        <v>2.34375</v>
      </c>
      <c r="JB152">
        <v>1.44897</v>
      </c>
      <c r="JC152">
        <v>2.45361</v>
      </c>
      <c r="JD152">
        <v>36.9317</v>
      </c>
      <c r="JE152">
        <v>24.105</v>
      </c>
      <c r="JF152">
        <v>18</v>
      </c>
      <c r="JG152">
        <v>482.911</v>
      </c>
      <c r="JH152">
        <v>439.71</v>
      </c>
      <c r="JI152">
        <v>25.0002</v>
      </c>
      <c r="JJ152">
        <v>25.4774</v>
      </c>
      <c r="JK152">
        <v>30.0002</v>
      </c>
      <c r="JL152">
        <v>25.3085</v>
      </c>
      <c r="JM152">
        <v>25.3883</v>
      </c>
      <c r="JN152">
        <v>21.9833</v>
      </c>
      <c r="JO152">
        <v>32.9214</v>
      </c>
      <c r="JP152">
        <v>0</v>
      </c>
      <c r="JQ152">
        <v>25</v>
      </c>
      <c r="JR152">
        <v>420.242</v>
      </c>
      <c r="JS152">
        <v>17.3415</v>
      </c>
      <c r="JT152">
        <v>101.033</v>
      </c>
      <c r="JU152">
        <v>101.985</v>
      </c>
    </row>
    <row r="153" spans="1:281">
      <c r="A153">
        <v>137</v>
      </c>
      <c r="B153">
        <v>1658966288.5</v>
      </c>
      <c r="C153">
        <v>4171.400000095367</v>
      </c>
      <c r="D153" t="s">
        <v>708</v>
      </c>
      <c r="E153" t="s">
        <v>709</v>
      </c>
      <c r="F153">
        <v>5</v>
      </c>
      <c r="G153" t="s">
        <v>415</v>
      </c>
      <c r="H153" t="s">
        <v>701</v>
      </c>
      <c r="I153">
        <v>1658966285.7</v>
      </c>
      <c r="J153">
        <f>(K153)/1000</f>
        <v>0</v>
      </c>
      <c r="K153">
        <f>IF(CZ153, AN153, AH153)</f>
        <v>0</v>
      </c>
      <c r="L153">
        <f>IF(CZ153, AI153, AG153)</f>
        <v>0</v>
      </c>
      <c r="M153">
        <f>DB153 - IF(AU153&gt;1, L153*CV153*100.0/(AW153*DP153), 0)</f>
        <v>0</v>
      </c>
      <c r="N153">
        <f>((T153-J153/2)*M153-L153)/(T153+J153/2)</f>
        <v>0</v>
      </c>
      <c r="O153">
        <f>N153*(DI153+DJ153)/1000.0</f>
        <v>0</v>
      </c>
      <c r="P153">
        <f>(DB153 - IF(AU153&gt;1, L153*CV153*100.0/(AW153*DP153), 0))*(DI153+DJ153)/1000.0</f>
        <v>0</v>
      </c>
      <c r="Q153">
        <f>2.0/((1/S153-1/R153)+SIGN(S153)*SQRT((1/S153-1/R153)*(1/S153-1/R153) + 4*CW153/((CW153+1)*(CW153+1))*(2*1/S153*1/R153-1/R153*1/R153)))</f>
        <v>0</v>
      </c>
      <c r="R153">
        <f>IF(LEFT(CX153,1)&lt;&gt;"0",IF(LEFT(CX153,1)="1",3.0,CY153),$D$5+$E$5*(DP153*DI153/($K$5*1000))+$F$5*(DP153*DI153/($K$5*1000))*MAX(MIN(CV153,$J$5),$I$5)*MAX(MIN(CV153,$J$5),$I$5)+$G$5*MAX(MIN(CV153,$J$5),$I$5)*(DP153*DI153/($K$5*1000))+$H$5*(DP153*DI153/($K$5*1000))*(DP153*DI153/($K$5*1000)))</f>
        <v>0</v>
      </c>
      <c r="S153">
        <f>J153*(1000-(1000*0.61365*exp(17.502*W153/(240.97+W153))/(DI153+DJ153)+DD153)/2)/(1000*0.61365*exp(17.502*W153/(240.97+W153))/(DI153+DJ153)-DD153)</f>
        <v>0</v>
      </c>
      <c r="T153">
        <f>1/((CW153+1)/(Q153/1.6)+1/(R153/1.37)) + CW153/((CW153+1)/(Q153/1.6) + CW153/(R153/1.37))</f>
        <v>0</v>
      </c>
      <c r="U153">
        <f>(CR153*CU153)</f>
        <v>0</v>
      </c>
      <c r="V153">
        <f>(DK153+(U153+2*0.95*5.67E-8*(((DK153+$B$7)+273)^4-(DK153+273)^4)-44100*J153)/(1.84*29.3*R153+8*0.95*5.67E-8*(DK153+273)^3))</f>
        <v>0</v>
      </c>
      <c r="W153">
        <f>($C$7*DL153+$D$7*DM153+$E$7*V153)</f>
        <v>0</v>
      </c>
      <c r="X153">
        <f>0.61365*exp(17.502*W153/(240.97+W153))</f>
        <v>0</v>
      </c>
      <c r="Y153">
        <f>(Z153/AA153*100)</f>
        <v>0</v>
      </c>
      <c r="Z153">
        <f>DD153*(DI153+DJ153)/1000</f>
        <v>0</v>
      </c>
      <c r="AA153">
        <f>0.61365*exp(17.502*DK153/(240.97+DK153))</f>
        <v>0</v>
      </c>
      <c r="AB153">
        <f>(X153-DD153*(DI153+DJ153)/1000)</f>
        <v>0</v>
      </c>
      <c r="AC153">
        <f>(-J153*44100)</f>
        <v>0</v>
      </c>
      <c r="AD153">
        <f>2*29.3*R153*0.92*(DK153-W153)</f>
        <v>0</v>
      </c>
      <c r="AE153">
        <f>2*0.95*5.67E-8*(((DK153+$B$7)+273)^4-(W153+273)^4)</f>
        <v>0</v>
      </c>
      <c r="AF153">
        <f>U153+AE153+AC153+AD153</f>
        <v>0</v>
      </c>
      <c r="AG153">
        <f>DH153*AU153*(DC153-DB153*(1000-AU153*DE153)/(1000-AU153*DD153))/(100*CV153)</f>
        <v>0</v>
      </c>
      <c r="AH153">
        <f>1000*DH153*AU153*(DD153-DE153)/(100*CV153*(1000-AU153*DD153))</f>
        <v>0</v>
      </c>
      <c r="AI153">
        <f>(AJ153 - AK153 - DI153*1E3/(8.314*(DK153+273.15)) * AM153/DH153 * AL153) * DH153/(100*CV153) * (1000 - DE153)/1000</f>
        <v>0</v>
      </c>
      <c r="AJ153">
        <v>427.6737253885852</v>
      </c>
      <c r="AK153">
        <v>430.481193939394</v>
      </c>
      <c r="AL153">
        <v>-0.0008172435665043932</v>
      </c>
      <c r="AM153">
        <v>65.00437446181203</v>
      </c>
      <c r="AN153">
        <f>(AP153 - AO153 + DI153*1E3/(8.314*(DK153+273.15)) * AR153/DH153 * AQ153) * DH153/(100*CV153) * 1000/(1000 - AP153)</f>
        <v>0</v>
      </c>
      <c r="AO153">
        <v>17.40327080584152</v>
      </c>
      <c r="AP153">
        <v>18.44159090909091</v>
      </c>
      <c r="AQ153">
        <v>-3.179426283412017E-05</v>
      </c>
      <c r="AR153">
        <v>81.38922394476657</v>
      </c>
      <c r="AS153">
        <v>6</v>
      </c>
      <c r="AT153">
        <v>1</v>
      </c>
      <c r="AU153">
        <f>IF(AS153*$H$13&gt;=AW153,1.0,(AW153/(AW153-AS153*$H$13)))</f>
        <v>0</v>
      </c>
      <c r="AV153">
        <f>(AU153-1)*100</f>
        <v>0</v>
      </c>
      <c r="AW153">
        <f>MAX(0,($B$13+$C$13*DP153)/(1+$D$13*DP153)*DI153/(DK153+273)*$E$13)</f>
        <v>0</v>
      </c>
      <c r="AX153" t="s">
        <v>417</v>
      </c>
      <c r="AY153" t="s">
        <v>417</v>
      </c>
      <c r="AZ153">
        <v>0</v>
      </c>
      <c r="BA153">
        <v>0</v>
      </c>
      <c r="BB153">
        <f>1-AZ153/BA153</f>
        <v>0</v>
      </c>
      <c r="BC153">
        <v>0</v>
      </c>
      <c r="BD153" t="s">
        <v>417</v>
      </c>
      <c r="BE153" t="s">
        <v>417</v>
      </c>
      <c r="BF153">
        <v>0</v>
      </c>
      <c r="BG153">
        <v>0</v>
      </c>
      <c r="BH153">
        <f>1-BF153/BG153</f>
        <v>0</v>
      </c>
      <c r="BI153">
        <v>0.5</v>
      </c>
      <c r="BJ153">
        <f>CS153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417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f>$B$11*DQ153+$C$11*DR153+$F$11*EC153*(1-EF153)</f>
        <v>0</v>
      </c>
      <c r="CS153">
        <f>CR153*CT153</f>
        <v>0</v>
      </c>
      <c r="CT153">
        <f>($B$11*$D$9+$C$11*$D$9+$F$11*((EP153+EH153)/MAX(EP153+EH153+EQ153, 0.1)*$I$9+EQ153/MAX(EP153+EH153+EQ153, 0.1)*$J$9))/($B$11+$C$11+$F$11)</f>
        <v>0</v>
      </c>
      <c r="CU153">
        <f>($B$11*$K$9+$C$11*$K$9+$F$11*((EP153+EH153)/MAX(EP153+EH153+EQ153, 0.1)*$P$9+EQ153/MAX(EP153+EH153+EQ153, 0.1)*$Q$9))/($B$11+$C$11+$F$11)</f>
        <v>0</v>
      </c>
      <c r="CV153">
        <v>6</v>
      </c>
      <c r="CW153">
        <v>0.5</v>
      </c>
      <c r="CX153" t="s">
        <v>418</v>
      </c>
      <c r="CY153">
        <v>2</v>
      </c>
      <c r="CZ153" t="b">
        <v>1</v>
      </c>
      <c r="DA153">
        <v>1658966285.7</v>
      </c>
      <c r="DB153">
        <v>422.5593000000001</v>
      </c>
      <c r="DC153">
        <v>420.2339999999999</v>
      </c>
      <c r="DD153">
        <v>18.44129999999999</v>
      </c>
      <c r="DE153">
        <v>17.40286</v>
      </c>
      <c r="DF153">
        <v>419.9001</v>
      </c>
      <c r="DG153">
        <v>18.24029</v>
      </c>
      <c r="DH153">
        <v>500.0858</v>
      </c>
      <c r="DI153">
        <v>90.11065999999998</v>
      </c>
      <c r="DJ153">
        <v>0.09993916999999999</v>
      </c>
      <c r="DK153">
        <v>25.59249</v>
      </c>
      <c r="DL153">
        <v>24.98332</v>
      </c>
      <c r="DM153">
        <v>999.9</v>
      </c>
      <c r="DN153">
        <v>0</v>
      </c>
      <c r="DO153">
        <v>0</v>
      </c>
      <c r="DP153">
        <v>10001.381</v>
      </c>
      <c r="DQ153">
        <v>0</v>
      </c>
      <c r="DR153">
        <v>0.661968</v>
      </c>
      <c r="DS153">
        <v>2.325397</v>
      </c>
      <c r="DT153">
        <v>430.4983</v>
      </c>
      <c r="DU153">
        <v>427.6768999999999</v>
      </c>
      <c r="DV153">
        <v>1.038452</v>
      </c>
      <c r="DW153">
        <v>420.2339999999999</v>
      </c>
      <c r="DX153">
        <v>17.40286</v>
      </c>
      <c r="DY153">
        <v>1.661759</v>
      </c>
      <c r="DZ153">
        <v>1.568182</v>
      </c>
      <c r="EA153">
        <v>14.54375</v>
      </c>
      <c r="EB153">
        <v>13.64968</v>
      </c>
      <c r="EC153">
        <v>0.0100011</v>
      </c>
      <c r="ED153">
        <v>0</v>
      </c>
      <c r="EE153">
        <v>0</v>
      </c>
      <c r="EF153">
        <v>0</v>
      </c>
      <c r="EG153">
        <v>784.5</v>
      </c>
      <c r="EH153">
        <v>0.0100011</v>
      </c>
      <c r="EI153">
        <v>-6.715000000000001</v>
      </c>
      <c r="EJ153">
        <v>-1.175</v>
      </c>
      <c r="EK153">
        <v>33.73099999999999</v>
      </c>
      <c r="EL153">
        <v>38.6311</v>
      </c>
      <c r="EM153">
        <v>36.3246</v>
      </c>
      <c r="EN153">
        <v>38.1372</v>
      </c>
      <c r="EO153">
        <v>36.69349999999999</v>
      </c>
      <c r="EP153">
        <v>0</v>
      </c>
      <c r="EQ153">
        <v>0</v>
      </c>
      <c r="ER153">
        <v>0</v>
      </c>
      <c r="ES153">
        <v>1658966288.7</v>
      </c>
      <c r="ET153">
        <v>0</v>
      </c>
      <c r="EU153">
        <v>784.4923076923076</v>
      </c>
      <c r="EV153">
        <v>-20.98803396681065</v>
      </c>
      <c r="EW153">
        <v>5.001709452854404</v>
      </c>
      <c r="EX153">
        <v>-6.311538461538462</v>
      </c>
      <c r="EY153">
        <v>15</v>
      </c>
      <c r="EZ153">
        <v>0</v>
      </c>
      <c r="FA153" t="s">
        <v>419</v>
      </c>
      <c r="FB153">
        <v>1655239120</v>
      </c>
      <c r="FC153">
        <v>1655239135</v>
      </c>
      <c r="FD153">
        <v>0</v>
      </c>
      <c r="FE153">
        <v>-0.075</v>
      </c>
      <c r="FF153">
        <v>-0.027</v>
      </c>
      <c r="FG153">
        <v>1.986</v>
      </c>
      <c r="FH153">
        <v>0.139</v>
      </c>
      <c r="FI153">
        <v>420</v>
      </c>
      <c r="FJ153">
        <v>22</v>
      </c>
      <c r="FK153">
        <v>0.12</v>
      </c>
      <c r="FL153">
        <v>0.02</v>
      </c>
      <c r="FM153">
        <v>2.32407487804878</v>
      </c>
      <c r="FN153">
        <v>-0.1308334494773485</v>
      </c>
      <c r="FO153">
        <v>0.03580555959841795</v>
      </c>
      <c r="FP153">
        <v>1</v>
      </c>
      <c r="FQ153">
        <v>785.1882352941177</v>
      </c>
      <c r="FR153">
        <v>-7.735675974177855</v>
      </c>
      <c r="FS153">
        <v>4.921711485310434</v>
      </c>
      <c r="FT153">
        <v>0</v>
      </c>
      <c r="FU153">
        <v>1.035325853658537</v>
      </c>
      <c r="FV153">
        <v>0.0265770731707308</v>
      </c>
      <c r="FW153">
        <v>0.002815806409304755</v>
      </c>
      <c r="FX153">
        <v>1</v>
      </c>
      <c r="FY153">
        <v>2</v>
      </c>
      <c r="FZ153">
        <v>3</v>
      </c>
      <c r="GA153" t="s">
        <v>420</v>
      </c>
      <c r="GB153">
        <v>2.98068</v>
      </c>
      <c r="GC153">
        <v>2.72841</v>
      </c>
      <c r="GD153">
        <v>0.0861208</v>
      </c>
      <c r="GE153">
        <v>0.0866125</v>
      </c>
      <c r="GF153">
        <v>0.089157</v>
      </c>
      <c r="GG153">
        <v>0.08622</v>
      </c>
      <c r="GH153">
        <v>27452</v>
      </c>
      <c r="GI153">
        <v>27018.9</v>
      </c>
      <c r="GJ153">
        <v>30563.6</v>
      </c>
      <c r="GK153">
        <v>29821.9</v>
      </c>
      <c r="GL153">
        <v>38414.5</v>
      </c>
      <c r="GM153">
        <v>35884.6</v>
      </c>
      <c r="GN153">
        <v>46749</v>
      </c>
      <c r="GO153">
        <v>44353.4</v>
      </c>
      <c r="GP153">
        <v>1.87608</v>
      </c>
      <c r="GQ153">
        <v>1.85435</v>
      </c>
      <c r="GR153">
        <v>0.0446811</v>
      </c>
      <c r="GS153">
        <v>0</v>
      </c>
      <c r="GT153">
        <v>24.256</v>
      </c>
      <c r="GU153">
        <v>999.9</v>
      </c>
      <c r="GV153">
        <v>46.8</v>
      </c>
      <c r="GW153">
        <v>31.7</v>
      </c>
      <c r="GX153">
        <v>24.3787</v>
      </c>
      <c r="GY153">
        <v>63.2513</v>
      </c>
      <c r="GZ153">
        <v>24.8317</v>
      </c>
      <c r="HA153">
        <v>1</v>
      </c>
      <c r="HB153">
        <v>-0.1194</v>
      </c>
      <c r="HC153">
        <v>-0.302062</v>
      </c>
      <c r="HD153">
        <v>20.2146</v>
      </c>
      <c r="HE153">
        <v>5.23241</v>
      </c>
      <c r="HF153">
        <v>11.968</v>
      </c>
      <c r="HG153">
        <v>4.97105</v>
      </c>
      <c r="HH153">
        <v>3.29023</v>
      </c>
      <c r="HI153">
        <v>9047.9</v>
      </c>
      <c r="HJ153">
        <v>9999</v>
      </c>
      <c r="HK153">
        <v>9999</v>
      </c>
      <c r="HL153">
        <v>293</v>
      </c>
      <c r="HM153">
        <v>4.97295</v>
      </c>
      <c r="HN153">
        <v>1.87737</v>
      </c>
      <c r="HO153">
        <v>1.87546</v>
      </c>
      <c r="HP153">
        <v>1.87832</v>
      </c>
      <c r="HQ153">
        <v>1.87502</v>
      </c>
      <c r="HR153">
        <v>1.87864</v>
      </c>
      <c r="HS153">
        <v>1.87571</v>
      </c>
      <c r="HT153">
        <v>1.87683</v>
      </c>
      <c r="HU153">
        <v>0</v>
      </c>
      <c r="HV153">
        <v>0</v>
      </c>
      <c r="HW153">
        <v>0</v>
      </c>
      <c r="HX153">
        <v>0</v>
      </c>
      <c r="HY153" t="s">
        <v>421</v>
      </c>
      <c r="HZ153" t="s">
        <v>422</v>
      </c>
      <c r="IA153" t="s">
        <v>423</v>
      </c>
      <c r="IB153" t="s">
        <v>423</v>
      </c>
      <c r="IC153" t="s">
        <v>423</v>
      </c>
      <c r="ID153" t="s">
        <v>423</v>
      </c>
      <c r="IE153">
        <v>0</v>
      </c>
      <c r="IF153">
        <v>100</v>
      </c>
      <c r="IG153">
        <v>100</v>
      </c>
      <c r="IH153">
        <v>2.66</v>
      </c>
      <c r="II153">
        <v>0.2011</v>
      </c>
      <c r="IJ153">
        <v>1.541952822118649</v>
      </c>
      <c r="IK153">
        <v>0.003202726084708442</v>
      </c>
      <c r="IL153">
        <v>-1.448271390364826E-06</v>
      </c>
      <c r="IM153">
        <v>3.765748828769889E-10</v>
      </c>
      <c r="IN153">
        <v>-0.02072656761999695</v>
      </c>
      <c r="IO153">
        <v>0.006539777670035186</v>
      </c>
      <c r="IP153">
        <v>0.0002256768223539976</v>
      </c>
      <c r="IQ153">
        <v>4.51151419958819E-06</v>
      </c>
      <c r="IR153">
        <v>-0</v>
      </c>
      <c r="IS153">
        <v>2097</v>
      </c>
      <c r="IT153">
        <v>1</v>
      </c>
      <c r="IU153">
        <v>27</v>
      </c>
      <c r="IV153">
        <v>62119.5</v>
      </c>
      <c r="IW153">
        <v>62119.2</v>
      </c>
      <c r="IX153">
        <v>1.09619</v>
      </c>
      <c r="IY153">
        <v>2.55371</v>
      </c>
      <c r="IZ153">
        <v>1.39893</v>
      </c>
      <c r="JA153">
        <v>2.34375</v>
      </c>
      <c r="JB153">
        <v>1.44897</v>
      </c>
      <c r="JC153">
        <v>2.3645</v>
      </c>
      <c r="JD153">
        <v>36.908</v>
      </c>
      <c r="JE153">
        <v>24.105</v>
      </c>
      <c r="JF153">
        <v>18</v>
      </c>
      <c r="JG153">
        <v>482.978</v>
      </c>
      <c r="JH153">
        <v>439.68</v>
      </c>
      <c r="JI153">
        <v>25.0001</v>
      </c>
      <c r="JJ153">
        <v>25.4774</v>
      </c>
      <c r="JK153">
        <v>30</v>
      </c>
      <c r="JL153">
        <v>25.3085</v>
      </c>
      <c r="JM153">
        <v>25.3883</v>
      </c>
      <c r="JN153">
        <v>21.9848</v>
      </c>
      <c r="JO153">
        <v>32.9214</v>
      </c>
      <c r="JP153">
        <v>0</v>
      </c>
      <c r="JQ153">
        <v>25</v>
      </c>
      <c r="JR153">
        <v>420.242</v>
      </c>
      <c r="JS153">
        <v>17.4434</v>
      </c>
      <c r="JT153">
        <v>101.033</v>
      </c>
      <c r="JU153">
        <v>101.984</v>
      </c>
    </row>
    <row r="154" spans="1:281">
      <c r="A154">
        <v>138</v>
      </c>
      <c r="B154">
        <v>1658966293.5</v>
      </c>
      <c r="C154">
        <v>4176.400000095367</v>
      </c>
      <c r="D154" t="s">
        <v>710</v>
      </c>
      <c r="E154" t="s">
        <v>711</v>
      </c>
      <c r="F154">
        <v>5</v>
      </c>
      <c r="G154" t="s">
        <v>415</v>
      </c>
      <c r="H154" t="s">
        <v>701</v>
      </c>
      <c r="I154">
        <v>1658966291</v>
      </c>
      <c r="J154">
        <f>(K154)/1000</f>
        <v>0</v>
      </c>
      <c r="K154">
        <f>IF(CZ154, AN154, AH154)</f>
        <v>0</v>
      </c>
      <c r="L154">
        <f>IF(CZ154, AI154, AG154)</f>
        <v>0</v>
      </c>
      <c r="M154">
        <f>DB154 - IF(AU154&gt;1, L154*CV154*100.0/(AW154*DP154), 0)</f>
        <v>0</v>
      </c>
      <c r="N154">
        <f>((T154-J154/2)*M154-L154)/(T154+J154/2)</f>
        <v>0</v>
      </c>
      <c r="O154">
        <f>N154*(DI154+DJ154)/1000.0</f>
        <v>0</v>
      </c>
      <c r="P154">
        <f>(DB154 - IF(AU154&gt;1, L154*CV154*100.0/(AW154*DP154), 0))*(DI154+DJ154)/1000.0</f>
        <v>0</v>
      </c>
      <c r="Q154">
        <f>2.0/((1/S154-1/R154)+SIGN(S154)*SQRT((1/S154-1/R154)*(1/S154-1/R154) + 4*CW154/((CW154+1)*(CW154+1))*(2*1/S154*1/R154-1/R154*1/R154)))</f>
        <v>0</v>
      </c>
      <c r="R154">
        <f>IF(LEFT(CX154,1)&lt;&gt;"0",IF(LEFT(CX154,1)="1",3.0,CY154),$D$5+$E$5*(DP154*DI154/($K$5*1000))+$F$5*(DP154*DI154/($K$5*1000))*MAX(MIN(CV154,$J$5),$I$5)*MAX(MIN(CV154,$J$5),$I$5)+$G$5*MAX(MIN(CV154,$J$5),$I$5)*(DP154*DI154/($K$5*1000))+$H$5*(DP154*DI154/($K$5*1000))*(DP154*DI154/($K$5*1000)))</f>
        <v>0</v>
      </c>
      <c r="S154">
        <f>J154*(1000-(1000*0.61365*exp(17.502*W154/(240.97+W154))/(DI154+DJ154)+DD154)/2)/(1000*0.61365*exp(17.502*W154/(240.97+W154))/(DI154+DJ154)-DD154)</f>
        <v>0</v>
      </c>
      <c r="T154">
        <f>1/((CW154+1)/(Q154/1.6)+1/(R154/1.37)) + CW154/((CW154+1)/(Q154/1.6) + CW154/(R154/1.37))</f>
        <v>0</v>
      </c>
      <c r="U154">
        <f>(CR154*CU154)</f>
        <v>0</v>
      </c>
      <c r="V154">
        <f>(DK154+(U154+2*0.95*5.67E-8*(((DK154+$B$7)+273)^4-(DK154+273)^4)-44100*J154)/(1.84*29.3*R154+8*0.95*5.67E-8*(DK154+273)^3))</f>
        <v>0</v>
      </c>
      <c r="W154">
        <f>($C$7*DL154+$D$7*DM154+$E$7*V154)</f>
        <v>0</v>
      </c>
      <c r="X154">
        <f>0.61365*exp(17.502*W154/(240.97+W154))</f>
        <v>0</v>
      </c>
      <c r="Y154">
        <f>(Z154/AA154*100)</f>
        <v>0</v>
      </c>
      <c r="Z154">
        <f>DD154*(DI154+DJ154)/1000</f>
        <v>0</v>
      </c>
      <c r="AA154">
        <f>0.61365*exp(17.502*DK154/(240.97+DK154))</f>
        <v>0</v>
      </c>
      <c r="AB154">
        <f>(X154-DD154*(DI154+DJ154)/1000)</f>
        <v>0</v>
      </c>
      <c r="AC154">
        <f>(-J154*44100)</f>
        <v>0</v>
      </c>
      <c r="AD154">
        <f>2*29.3*R154*0.92*(DK154-W154)</f>
        <v>0</v>
      </c>
      <c r="AE154">
        <f>2*0.95*5.67E-8*(((DK154+$B$7)+273)^4-(W154+273)^4)</f>
        <v>0</v>
      </c>
      <c r="AF154">
        <f>U154+AE154+AC154+AD154</f>
        <v>0</v>
      </c>
      <c r="AG154">
        <f>DH154*AU154*(DC154-DB154*(1000-AU154*DE154)/(1000-AU154*DD154))/(100*CV154)</f>
        <v>0</v>
      </c>
      <c r="AH154">
        <f>1000*DH154*AU154*(DD154-DE154)/(100*CV154*(1000-AU154*DD154))</f>
        <v>0</v>
      </c>
      <c r="AI154">
        <f>(AJ154 - AK154 - DI154*1E3/(8.314*(DK154+273.15)) * AM154/DH154 * AL154) * DH154/(100*CV154) * (1000 - DE154)/1000</f>
        <v>0</v>
      </c>
      <c r="AJ154">
        <v>427.6928579960617</v>
      </c>
      <c r="AK154">
        <v>430.4518727272728</v>
      </c>
      <c r="AL154">
        <v>-0.0006924642605480842</v>
      </c>
      <c r="AM154">
        <v>65.00437446181203</v>
      </c>
      <c r="AN154">
        <f>(AP154 - AO154 + DI154*1E3/(8.314*(DK154+273.15)) * AR154/DH154 * AQ154) * DH154/(100*CV154) * 1000/(1000 - AP154)</f>
        <v>0</v>
      </c>
      <c r="AO154">
        <v>17.40226433683756</v>
      </c>
      <c r="AP154">
        <v>18.44113393939394</v>
      </c>
      <c r="AQ154">
        <v>1.344508333956084E-05</v>
      </c>
      <c r="AR154">
        <v>81.38922394476657</v>
      </c>
      <c r="AS154">
        <v>6</v>
      </c>
      <c r="AT154">
        <v>1</v>
      </c>
      <c r="AU154">
        <f>IF(AS154*$H$13&gt;=AW154,1.0,(AW154/(AW154-AS154*$H$13)))</f>
        <v>0</v>
      </c>
      <c r="AV154">
        <f>(AU154-1)*100</f>
        <v>0</v>
      </c>
      <c r="AW154">
        <f>MAX(0,($B$13+$C$13*DP154)/(1+$D$13*DP154)*DI154/(DK154+273)*$E$13)</f>
        <v>0</v>
      </c>
      <c r="AX154" t="s">
        <v>417</v>
      </c>
      <c r="AY154" t="s">
        <v>417</v>
      </c>
      <c r="AZ154">
        <v>0</v>
      </c>
      <c r="BA154">
        <v>0</v>
      </c>
      <c r="BB154">
        <f>1-AZ154/BA154</f>
        <v>0</v>
      </c>
      <c r="BC154">
        <v>0</v>
      </c>
      <c r="BD154" t="s">
        <v>417</v>
      </c>
      <c r="BE154" t="s">
        <v>417</v>
      </c>
      <c r="BF154">
        <v>0</v>
      </c>
      <c r="BG154">
        <v>0</v>
      </c>
      <c r="BH154">
        <f>1-BF154/BG154</f>
        <v>0</v>
      </c>
      <c r="BI154">
        <v>0.5</v>
      </c>
      <c r="BJ154">
        <f>CS154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417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f>$B$11*DQ154+$C$11*DR154+$F$11*EC154*(1-EF154)</f>
        <v>0</v>
      </c>
      <c r="CS154">
        <f>CR154*CT154</f>
        <v>0</v>
      </c>
      <c r="CT154">
        <f>($B$11*$D$9+$C$11*$D$9+$F$11*((EP154+EH154)/MAX(EP154+EH154+EQ154, 0.1)*$I$9+EQ154/MAX(EP154+EH154+EQ154, 0.1)*$J$9))/($B$11+$C$11+$F$11)</f>
        <v>0</v>
      </c>
      <c r="CU154">
        <f>($B$11*$K$9+$C$11*$K$9+$F$11*((EP154+EH154)/MAX(EP154+EH154+EQ154, 0.1)*$P$9+EQ154/MAX(EP154+EH154+EQ154, 0.1)*$Q$9))/($B$11+$C$11+$F$11)</f>
        <v>0</v>
      </c>
      <c r="CV154">
        <v>6</v>
      </c>
      <c r="CW154">
        <v>0.5</v>
      </c>
      <c r="CX154" t="s">
        <v>418</v>
      </c>
      <c r="CY154">
        <v>2</v>
      </c>
      <c r="CZ154" t="b">
        <v>1</v>
      </c>
      <c r="DA154">
        <v>1658966291</v>
      </c>
      <c r="DB154">
        <v>422.5310000000001</v>
      </c>
      <c r="DC154">
        <v>420.2363333333333</v>
      </c>
      <c r="DD154">
        <v>18.44183333333333</v>
      </c>
      <c r="DE154">
        <v>17.4024</v>
      </c>
      <c r="DF154">
        <v>419.8716666666667</v>
      </c>
      <c r="DG154">
        <v>18.24081111111111</v>
      </c>
      <c r="DH154">
        <v>500.067</v>
      </c>
      <c r="DI154">
        <v>90.11083333333335</v>
      </c>
      <c r="DJ154">
        <v>0.1000689666666667</v>
      </c>
      <c r="DK154">
        <v>25.59324444444444</v>
      </c>
      <c r="DL154">
        <v>24.98951111111111</v>
      </c>
      <c r="DM154">
        <v>999.9000000000001</v>
      </c>
      <c r="DN154">
        <v>0</v>
      </c>
      <c r="DO154">
        <v>0</v>
      </c>
      <c r="DP154">
        <v>10005.12444444444</v>
      </c>
      <c r="DQ154">
        <v>0</v>
      </c>
      <c r="DR154">
        <v>0.661968</v>
      </c>
      <c r="DS154">
        <v>2.294482222222223</v>
      </c>
      <c r="DT154">
        <v>430.4694444444444</v>
      </c>
      <c r="DU154">
        <v>427.6791111111111</v>
      </c>
      <c r="DV154">
        <v>1.039446666666667</v>
      </c>
      <c r="DW154">
        <v>420.2363333333333</v>
      </c>
      <c r="DX154">
        <v>17.4024</v>
      </c>
      <c r="DY154">
        <v>1.661806666666667</v>
      </c>
      <c r="DZ154">
        <v>1.568142222222222</v>
      </c>
      <c r="EA154">
        <v>14.54421111111111</v>
      </c>
      <c r="EB154">
        <v>13.64927777777778</v>
      </c>
      <c r="EC154">
        <v>0.0100011</v>
      </c>
      <c r="ED154">
        <v>0</v>
      </c>
      <c r="EE154">
        <v>0</v>
      </c>
      <c r="EF154">
        <v>0</v>
      </c>
      <c r="EG154">
        <v>783.9833333333332</v>
      </c>
      <c r="EH154">
        <v>0.0100011</v>
      </c>
      <c r="EI154">
        <v>-8.75</v>
      </c>
      <c r="EJ154">
        <v>-1.188888888888889</v>
      </c>
      <c r="EK154">
        <v>33.81233333333333</v>
      </c>
      <c r="EL154">
        <v>38.75677777777778</v>
      </c>
      <c r="EM154">
        <v>36.41655555555556</v>
      </c>
      <c r="EN154">
        <v>38.25655555555555</v>
      </c>
      <c r="EO154">
        <v>36.77055555555555</v>
      </c>
      <c r="EP154">
        <v>0</v>
      </c>
      <c r="EQ154">
        <v>0</v>
      </c>
      <c r="ER154">
        <v>0</v>
      </c>
      <c r="ES154">
        <v>1658966293.5</v>
      </c>
      <c r="ET154">
        <v>0</v>
      </c>
      <c r="EU154">
        <v>783.2153846153847</v>
      </c>
      <c r="EV154">
        <v>1.435897741739021</v>
      </c>
      <c r="EW154">
        <v>-9.264957309068219</v>
      </c>
      <c r="EX154">
        <v>-6.342307692307693</v>
      </c>
      <c r="EY154">
        <v>15</v>
      </c>
      <c r="EZ154">
        <v>0</v>
      </c>
      <c r="FA154" t="s">
        <v>419</v>
      </c>
      <c r="FB154">
        <v>1655239120</v>
      </c>
      <c r="FC154">
        <v>1655239135</v>
      </c>
      <c r="FD154">
        <v>0</v>
      </c>
      <c r="FE154">
        <v>-0.075</v>
      </c>
      <c r="FF154">
        <v>-0.027</v>
      </c>
      <c r="FG154">
        <v>1.986</v>
      </c>
      <c r="FH154">
        <v>0.139</v>
      </c>
      <c r="FI154">
        <v>420</v>
      </c>
      <c r="FJ154">
        <v>22</v>
      </c>
      <c r="FK154">
        <v>0.12</v>
      </c>
      <c r="FL154">
        <v>0.02</v>
      </c>
      <c r="FM154">
        <v>2.31156775</v>
      </c>
      <c r="FN154">
        <v>-0.1166396622889322</v>
      </c>
      <c r="FO154">
        <v>0.03240458705858634</v>
      </c>
      <c r="FP154">
        <v>1</v>
      </c>
      <c r="FQ154">
        <v>784.1426470588236</v>
      </c>
      <c r="FR154">
        <v>-11.66615720091167</v>
      </c>
      <c r="FS154">
        <v>4.407716034426264</v>
      </c>
      <c r="FT154">
        <v>0</v>
      </c>
      <c r="FU154">
        <v>1.0374605</v>
      </c>
      <c r="FV154">
        <v>0.01794056285178047</v>
      </c>
      <c r="FW154">
        <v>0.00193600742508907</v>
      </c>
      <c r="FX154">
        <v>1</v>
      </c>
      <c r="FY154">
        <v>2</v>
      </c>
      <c r="FZ154">
        <v>3</v>
      </c>
      <c r="GA154" t="s">
        <v>420</v>
      </c>
      <c r="GB154">
        <v>2.98073</v>
      </c>
      <c r="GC154">
        <v>2.72822</v>
      </c>
      <c r="GD154">
        <v>0.08611389999999999</v>
      </c>
      <c r="GE154">
        <v>0.0866122</v>
      </c>
      <c r="GF154">
        <v>0.0891547</v>
      </c>
      <c r="GG154">
        <v>0.0862214</v>
      </c>
      <c r="GH154">
        <v>27452</v>
      </c>
      <c r="GI154">
        <v>27019</v>
      </c>
      <c r="GJ154">
        <v>30563.4</v>
      </c>
      <c r="GK154">
        <v>29822</v>
      </c>
      <c r="GL154">
        <v>38414.7</v>
      </c>
      <c r="GM154">
        <v>35884.8</v>
      </c>
      <c r="GN154">
        <v>46749</v>
      </c>
      <c r="GO154">
        <v>44353.7</v>
      </c>
      <c r="GP154">
        <v>1.8759</v>
      </c>
      <c r="GQ154">
        <v>1.8543</v>
      </c>
      <c r="GR154">
        <v>0.0448376</v>
      </c>
      <c r="GS154">
        <v>0</v>
      </c>
      <c r="GT154">
        <v>24.257</v>
      </c>
      <c r="GU154">
        <v>999.9</v>
      </c>
      <c r="GV154">
        <v>46.8</v>
      </c>
      <c r="GW154">
        <v>31.7</v>
      </c>
      <c r="GX154">
        <v>24.3837</v>
      </c>
      <c r="GY154">
        <v>63.2613</v>
      </c>
      <c r="GZ154">
        <v>25.2244</v>
      </c>
      <c r="HA154">
        <v>1</v>
      </c>
      <c r="HB154">
        <v>-0.119324</v>
      </c>
      <c r="HC154">
        <v>-0.302505</v>
      </c>
      <c r="HD154">
        <v>20.2148</v>
      </c>
      <c r="HE154">
        <v>5.23271</v>
      </c>
      <c r="HF154">
        <v>11.968</v>
      </c>
      <c r="HG154">
        <v>4.9713</v>
      </c>
      <c r="HH154">
        <v>3.29025</v>
      </c>
      <c r="HI154">
        <v>9048.1</v>
      </c>
      <c r="HJ154">
        <v>9999</v>
      </c>
      <c r="HK154">
        <v>9999</v>
      </c>
      <c r="HL154">
        <v>293</v>
      </c>
      <c r="HM154">
        <v>4.97292</v>
      </c>
      <c r="HN154">
        <v>1.87741</v>
      </c>
      <c r="HO154">
        <v>1.87548</v>
      </c>
      <c r="HP154">
        <v>1.87834</v>
      </c>
      <c r="HQ154">
        <v>1.87502</v>
      </c>
      <c r="HR154">
        <v>1.87866</v>
      </c>
      <c r="HS154">
        <v>1.87573</v>
      </c>
      <c r="HT154">
        <v>1.87683</v>
      </c>
      <c r="HU154">
        <v>0</v>
      </c>
      <c r="HV154">
        <v>0</v>
      </c>
      <c r="HW154">
        <v>0</v>
      </c>
      <c r="HX154">
        <v>0</v>
      </c>
      <c r="HY154" t="s">
        <v>421</v>
      </c>
      <c r="HZ154" t="s">
        <v>422</v>
      </c>
      <c r="IA154" t="s">
        <v>423</v>
      </c>
      <c r="IB154" t="s">
        <v>423</v>
      </c>
      <c r="IC154" t="s">
        <v>423</v>
      </c>
      <c r="ID154" t="s">
        <v>423</v>
      </c>
      <c r="IE154">
        <v>0</v>
      </c>
      <c r="IF154">
        <v>100</v>
      </c>
      <c r="IG154">
        <v>100</v>
      </c>
      <c r="IH154">
        <v>2.659</v>
      </c>
      <c r="II154">
        <v>0.201</v>
      </c>
      <c r="IJ154">
        <v>1.541952822118649</v>
      </c>
      <c r="IK154">
        <v>0.003202726084708442</v>
      </c>
      <c r="IL154">
        <v>-1.448271390364826E-06</v>
      </c>
      <c r="IM154">
        <v>3.765748828769889E-10</v>
      </c>
      <c r="IN154">
        <v>-0.02072656761999695</v>
      </c>
      <c r="IO154">
        <v>0.006539777670035186</v>
      </c>
      <c r="IP154">
        <v>0.0002256768223539976</v>
      </c>
      <c r="IQ154">
        <v>4.51151419958819E-06</v>
      </c>
      <c r="IR154">
        <v>-0</v>
      </c>
      <c r="IS154">
        <v>2097</v>
      </c>
      <c r="IT154">
        <v>1</v>
      </c>
      <c r="IU154">
        <v>27</v>
      </c>
      <c r="IV154">
        <v>62119.6</v>
      </c>
      <c r="IW154">
        <v>62119.3</v>
      </c>
      <c r="IX154">
        <v>1.09619</v>
      </c>
      <c r="IY154">
        <v>2.56104</v>
      </c>
      <c r="IZ154">
        <v>1.39893</v>
      </c>
      <c r="JA154">
        <v>2.34375</v>
      </c>
      <c r="JB154">
        <v>1.44897</v>
      </c>
      <c r="JC154">
        <v>2.37671</v>
      </c>
      <c r="JD154">
        <v>36.908</v>
      </c>
      <c r="JE154">
        <v>24.105</v>
      </c>
      <c r="JF154">
        <v>18</v>
      </c>
      <c r="JG154">
        <v>482.894</v>
      </c>
      <c r="JH154">
        <v>439.655</v>
      </c>
      <c r="JI154">
        <v>25</v>
      </c>
      <c r="JJ154">
        <v>25.4789</v>
      </c>
      <c r="JK154">
        <v>30.0001</v>
      </c>
      <c r="JL154">
        <v>25.31</v>
      </c>
      <c r="JM154">
        <v>25.3891</v>
      </c>
      <c r="JN154">
        <v>21.9857</v>
      </c>
      <c r="JO154">
        <v>32.9214</v>
      </c>
      <c r="JP154">
        <v>0</v>
      </c>
      <c r="JQ154">
        <v>25</v>
      </c>
      <c r="JR154">
        <v>420.242</v>
      </c>
      <c r="JS154">
        <v>17.4833</v>
      </c>
      <c r="JT154">
        <v>101.033</v>
      </c>
      <c r="JU154">
        <v>101.984</v>
      </c>
    </row>
    <row r="155" spans="1:281">
      <c r="A155">
        <v>139</v>
      </c>
      <c r="B155">
        <v>1658966298.5</v>
      </c>
      <c r="C155">
        <v>4181.400000095367</v>
      </c>
      <c r="D155" t="s">
        <v>712</v>
      </c>
      <c r="E155" t="s">
        <v>713</v>
      </c>
      <c r="F155">
        <v>5</v>
      </c>
      <c r="G155" t="s">
        <v>415</v>
      </c>
      <c r="H155" t="s">
        <v>701</v>
      </c>
      <c r="I155">
        <v>1658966295.7</v>
      </c>
      <c r="J155">
        <f>(K155)/1000</f>
        <v>0</v>
      </c>
      <c r="K155">
        <f>IF(CZ155, AN155, AH155)</f>
        <v>0</v>
      </c>
      <c r="L155">
        <f>IF(CZ155, AI155, AG155)</f>
        <v>0</v>
      </c>
      <c r="M155">
        <f>DB155 - IF(AU155&gt;1, L155*CV155*100.0/(AW155*DP155), 0)</f>
        <v>0</v>
      </c>
      <c r="N155">
        <f>((T155-J155/2)*M155-L155)/(T155+J155/2)</f>
        <v>0</v>
      </c>
      <c r="O155">
        <f>N155*(DI155+DJ155)/1000.0</f>
        <v>0</v>
      </c>
      <c r="P155">
        <f>(DB155 - IF(AU155&gt;1, L155*CV155*100.0/(AW155*DP155), 0))*(DI155+DJ155)/1000.0</f>
        <v>0</v>
      </c>
      <c r="Q155">
        <f>2.0/((1/S155-1/R155)+SIGN(S155)*SQRT((1/S155-1/R155)*(1/S155-1/R155) + 4*CW155/((CW155+1)*(CW155+1))*(2*1/S155*1/R155-1/R155*1/R155)))</f>
        <v>0</v>
      </c>
      <c r="R155">
        <f>IF(LEFT(CX155,1)&lt;&gt;"0",IF(LEFT(CX155,1)="1",3.0,CY155),$D$5+$E$5*(DP155*DI155/($K$5*1000))+$F$5*(DP155*DI155/($K$5*1000))*MAX(MIN(CV155,$J$5),$I$5)*MAX(MIN(CV155,$J$5),$I$5)+$G$5*MAX(MIN(CV155,$J$5),$I$5)*(DP155*DI155/($K$5*1000))+$H$5*(DP155*DI155/($K$5*1000))*(DP155*DI155/($K$5*1000)))</f>
        <v>0</v>
      </c>
      <c r="S155">
        <f>J155*(1000-(1000*0.61365*exp(17.502*W155/(240.97+W155))/(DI155+DJ155)+DD155)/2)/(1000*0.61365*exp(17.502*W155/(240.97+W155))/(DI155+DJ155)-DD155)</f>
        <v>0</v>
      </c>
      <c r="T155">
        <f>1/((CW155+1)/(Q155/1.6)+1/(R155/1.37)) + CW155/((CW155+1)/(Q155/1.6) + CW155/(R155/1.37))</f>
        <v>0</v>
      </c>
      <c r="U155">
        <f>(CR155*CU155)</f>
        <v>0</v>
      </c>
      <c r="V155">
        <f>(DK155+(U155+2*0.95*5.67E-8*(((DK155+$B$7)+273)^4-(DK155+273)^4)-44100*J155)/(1.84*29.3*R155+8*0.95*5.67E-8*(DK155+273)^3))</f>
        <v>0</v>
      </c>
      <c r="W155">
        <f>($C$7*DL155+$D$7*DM155+$E$7*V155)</f>
        <v>0</v>
      </c>
      <c r="X155">
        <f>0.61365*exp(17.502*W155/(240.97+W155))</f>
        <v>0</v>
      </c>
      <c r="Y155">
        <f>(Z155/AA155*100)</f>
        <v>0</v>
      </c>
      <c r="Z155">
        <f>DD155*(DI155+DJ155)/1000</f>
        <v>0</v>
      </c>
      <c r="AA155">
        <f>0.61365*exp(17.502*DK155/(240.97+DK155))</f>
        <v>0</v>
      </c>
      <c r="AB155">
        <f>(X155-DD155*(DI155+DJ155)/1000)</f>
        <v>0</v>
      </c>
      <c r="AC155">
        <f>(-J155*44100)</f>
        <v>0</v>
      </c>
      <c r="AD155">
        <f>2*29.3*R155*0.92*(DK155-W155)</f>
        <v>0</v>
      </c>
      <c r="AE155">
        <f>2*0.95*5.67E-8*(((DK155+$B$7)+273)^4-(W155+273)^4)</f>
        <v>0</v>
      </c>
      <c r="AF155">
        <f>U155+AE155+AC155+AD155</f>
        <v>0</v>
      </c>
      <c r="AG155">
        <f>DH155*AU155*(DC155-DB155*(1000-AU155*DE155)/(1000-AU155*DD155))/(100*CV155)</f>
        <v>0</v>
      </c>
      <c r="AH155">
        <f>1000*DH155*AU155*(DD155-DE155)/(100*CV155*(1000-AU155*DD155))</f>
        <v>0</v>
      </c>
      <c r="AI155">
        <f>(AJ155 - AK155 - DI155*1E3/(8.314*(DK155+273.15)) * AM155/DH155 * AL155) * DH155/(100*CV155) * (1000 - DE155)/1000</f>
        <v>0</v>
      </c>
      <c r="AJ155">
        <v>427.7012616652087</v>
      </c>
      <c r="AK155">
        <v>430.493315151515</v>
      </c>
      <c r="AL155">
        <v>0.0003859806486065678</v>
      </c>
      <c r="AM155">
        <v>65.00437446181203</v>
      </c>
      <c r="AN155">
        <f>(AP155 - AO155 + DI155*1E3/(8.314*(DK155+273.15)) * AR155/DH155 * AQ155) * DH155/(100*CV155) * 1000/(1000 - AP155)</f>
        <v>0</v>
      </c>
      <c r="AO155">
        <v>17.40246178553555</v>
      </c>
      <c r="AP155">
        <v>18.44120484848484</v>
      </c>
      <c r="AQ155">
        <v>1.716224411510111E-05</v>
      </c>
      <c r="AR155">
        <v>81.38922394476657</v>
      </c>
      <c r="AS155">
        <v>6</v>
      </c>
      <c r="AT155">
        <v>1</v>
      </c>
      <c r="AU155">
        <f>IF(AS155*$H$13&gt;=AW155,1.0,(AW155/(AW155-AS155*$H$13)))</f>
        <v>0</v>
      </c>
      <c r="AV155">
        <f>(AU155-1)*100</f>
        <v>0</v>
      </c>
      <c r="AW155">
        <f>MAX(0,($B$13+$C$13*DP155)/(1+$D$13*DP155)*DI155/(DK155+273)*$E$13)</f>
        <v>0</v>
      </c>
      <c r="AX155" t="s">
        <v>417</v>
      </c>
      <c r="AY155" t="s">
        <v>417</v>
      </c>
      <c r="AZ155">
        <v>0</v>
      </c>
      <c r="BA155">
        <v>0</v>
      </c>
      <c r="BB155">
        <f>1-AZ155/BA155</f>
        <v>0</v>
      </c>
      <c r="BC155">
        <v>0</v>
      </c>
      <c r="BD155" t="s">
        <v>417</v>
      </c>
      <c r="BE155" t="s">
        <v>417</v>
      </c>
      <c r="BF155">
        <v>0</v>
      </c>
      <c r="BG155">
        <v>0</v>
      </c>
      <c r="BH155">
        <f>1-BF155/BG155</f>
        <v>0</v>
      </c>
      <c r="BI155">
        <v>0.5</v>
      </c>
      <c r="BJ155">
        <f>CS155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417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f>$B$11*DQ155+$C$11*DR155+$F$11*EC155*(1-EF155)</f>
        <v>0</v>
      </c>
      <c r="CS155">
        <f>CR155*CT155</f>
        <v>0</v>
      </c>
      <c r="CT155">
        <f>($B$11*$D$9+$C$11*$D$9+$F$11*((EP155+EH155)/MAX(EP155+EH155+EQ155, 0.1)*$I$9+EQ155/MAX(EP155+EH155+EQ155, 0.1)*$J$9))/($B$11+$C$11+$F$11)</f>
        <v>0</v>
      </c>
      <c r="CU155">
        <f>($B$11*$K$9+$C$11*$K$9+$F$11*((EP155+EH155)/MAX(EP155+EH155+EQ155, 0.1)*$P$9+EQ155/MAX(EP155+EH155+EQ155, 0.1)*$Q$9))/($B$11+$C$11+$F$11)</f>
        <v>0</v>
      </c>
      <c r="CV155">
        <v>6</v>
      </c>
      <c r="CW155">
        <v>0.5</v>
      </c>
      <c r="CX155" t="s">
        <v>418</v>
      </c>
      <c r="CY155">
        <v>2</v>
      </c>
      <c r="CZ155" t="b">
        <v>1</v>
      </c>
      <c r="DA155">
        <v>1658966295.7</v>
      </c>
      <c r="DB155">
        <v>422.5418</v>
      </c>
      <c r="DC155">
        <v>420.2472000000001</v>
      </c>
      <c r="DD155">
        <v>18.44144</v>
      </c>
      <c r="DE155">
        <v>17.40228</v>
      </c>
      <c r="DF155">
        <v>419.8826</v>
      </c>
      <c r="DG155">
        <v>18.24043</v>
      </c>
      <c r="DH155">
        <v>500.0663</v>
      </c>
      <c r="DI155">
        <v>90.10811</v>
      </c>
      <c r="DJ155">
        <v>0.09999112</v>
      </c>
      <c r="DK155">
        <v>25.59313</v>
      </c>
      <c r="DL155">
        <v>24.98911</v>
      </c>
      <c r="DM155">
        <v>999.9</v>
      </c>
      <c r="DN155">
        <v>0</v>
      </c>
      <c r="DO155">
        <v>0</v>
      </c>
      <c r="DP155">
        <v>10009.628</v>
      </c>
      <c r="DQ155">
        <v>0</v>
      </c>
      <c r="DR155">
        <v>1.0394275</v>
      </c>
      <c r="DS155">
        <v>2.294626</v>
      </c>
      <c r="DT155">
        <v>430.4805</v>
      </c>
      <c r="DU155">
        <v>427.6901</v>
      </c>
      <c r="DV155">
        <v>1.039171</v>
      </c>
      <c r="DW155">
        <v>420.2472000000001</v>
      </c>
      <c r="DX155">
        <v>17.40228</v>
      </c>
      <c r="DY155">
        <v>1.661723</v>
      </c>
      <c r="DZ155">
        <v>1.568087</v>
      </c>
      <c r="EA155">
        <v>14.54342</v>
      </c>
      <c r="EB155">
        <v>13.6487</v>
      </c>
      <c r="EC155">
        <v>0.0100011</v>
      </c>
      <c r="ED155">
        <v>0</v>
      </c>
      <c r="EE155">
        <v>0</v>
      </c>
      <c r="EF155">
        <v>0</v>
      </c>
      <c r="EG155">
        <v>783.605</v>
      </c>
      <c r="EH155">
        <v>0.0100011</v>
      </c>
      <c r="EI155">
        <v>-5.17</v>
      </c>
      <c r="EJ155">
        <v>-1.15</v>
      </c>
      <c r="EK155">
        <v>33.8872</v>
      </c>
      <c r="EL155">
        <v>38.8624</v>
      </c>
      <c r="EM155">
        <v>36.4935</v>
      </c>
      <c r="EN155">
        <v>38.3872</v>
      </c>
      <c r="EO155">
        <v>36.8246</v>
      </c>
      <c r="EP155">
        <v>0</v>
      </c>
      <c r="EQ155">
        <v>0</v>
      </c>
      <c r="ER155">
        <v>0</v>
      </c>
      <c r="ES155">
        <v>1658966298.9</v>
      </c>
      <c r="ET155">
        <v>0</v>
      </c>
      <c r="EU155">
        <v>783.5759999999999</v>
      </c>
      <c r="EV155">
        <v>3.992307838135464</v>
      </c>
      <c r="EW155">
        <v>5.373076977873207</v>
      </c>
      <c r="EX155">
        <v>-6.146</v>
      </c>
      <c r="EY155">
        <v>15</v>
      </c>
      <c r="EZ155">
        <v>0</v>
      </c>
      <c r="FA155" t="s">
        <v>419</v>
      </c>
      <c r="FB155">
        <v>1655239120</v>
      </c>
      <c r="FC155">
        <v>1655239135</v>
      </c>
      <c r="FD155">
        <v>0</v>
      </c>
      <c r="FE155">
        <v>-0.075</v>
      </c>
      <c r="FF155">
        <v>-0.027</v>
      </c>
      <c r="FG155">
        <v>1.986</v>
      </c>
      <c r="FH155">
        <v>0.139</v>
      </c>
      <c r="FI155">
        <v>420</v>
      </c>
      <c r="FJ155">
        <v>22</v>
      </c>
      <c r="FK155">
        <v>0.12</v>
      </c>
      <c r="FL155">
        <v>0.02</v>
      </c>
      <c r="FM155">
        <v>2.301351463414634</v>
      </c>
      <c r="FN155">
        <v>2.383275261317525E-05</v>
      </c>
      <c r="FO155">
        <v>0.02458451401931177</v>
      </c>
      <c r="FP155">
        <v>1</v>
      </c>
      <c r="FQ155">
        <v>783.3779411764706</v>
      </c>
      <c r="FR155">
        <v>-0.3919020951351646</v>
      </c>
      <c r="FS155">
        <v>3.747728550823477</v>
      </c>
      <c r="FT155">
        <v>1</v>
      </c>
      <c r="FU155">
        <v>1.038361951219512</v>
      </c>
      <c r="FV155">
        <v>0.01032710801393747</v>
      </c>
      <c r="FW155">
        <v>0.00135186451102063</v>
      </c>
      <c r="FX155">
        <v>1</v>
      </c>
      <c r="FY155">
        <v>3</v>
      </c>
      <c r="FZ155">
        <v>3</v>
      </c>
      <c r="GA155" t="s">
        <v>434</v>
      </c>
      <c r="GB155">
        <v>2.98102</v>
      </c>
      <c r="GC155">
        <v>2.7285</v>
      </c>
      <c r="GD155">
        <v>0.0861171</v>
      </c>
      <c r="GE155">
        <v>0.0866137</v>
      </c>
      <c r="GF155">
        <v>0.08915389999999999</v>
      </c>
      <c r="GG155">
        <v>0.0862161</v>
      </c>
      <c r="GH155">
        <v>27452</v>
      </c>
      <c r="GI155">
        <v>27018.9</v>
      </c>
      <c r="GJ155">
        <v>30563.5</v>
      </c>
      <c r="GK155">
        <v>29821.9</v>
      </c>
      <c r="GL155">
        <v>38414.8</v>
      </c>
      <c r="GM155">
        <v>35884.7</v>
      </c>
      <c r="GN155">
        <v>46749.2</v>
      </c>
      <c r="GO155">
        <v>44353.4</v>
      </c>
      <c r="GP155">
        <v>1.87605</v>
      </c>
      <c r="GQ155">
        <v>1.85422</v>
      </c>
      <c r="GR155">
        <v>0.0449866</v>
      </c>
      <c r="GS155">
        <v>0</v>
      </c>
      <c r="GT155">
        <v>24.2583</v>
      </c>
      <c r="GU155">
        <v>999.9</v>
      </c>
      <c r="GV155">
        <v>46.8</v>
      </c>
      <c r="GW155">
        <v>31.7</v>
      </c>
      <c r="GX155">
        <v>24.3861</v>
      </c>
      <c r="GY155">
        <v>63.2113</v>
      </c>
      <c r="GZ155">
        <v>25.2364</v>
      </c>
      <c r="HA155">
        <v>1</v>
      </c>
      <c r="HB155">
        <v>-0.119289</v>
      </c>
      <c r="HC155">
        <v>-0.302323</v>
      </c>
      <c r="HD155">
        <v>20.2153</v>
      </c>
      <c r="HE155">
        <v>5.23631</v>
      </c>
      <c r="HF155">
        <v>11.968</v>
      </c>
      <c r="HG155">
        <v>4.9717</v>
      </c>
      <c r="HH155">
        <v>3.291</v>
      </c>
      <c r="HI155">
        <v>9048.1</v>
      </c>
      <c r="HJ155">
        <v>9999</v>
      </c>
      <c r="HK155">
        <v>9999</v>
      </c>
      <c r="HL155">
        <v>293</v>
      </c>
      <c r="HM155">
        <v>4.97293</v>
      </c>
      <c r="HN155">
        <v>1.87733</v>
      </c>
      <c r="HO155">
        <v>1.87546</v>
      </c>
      <c r="HP155">
        <v>1.87828</v>
      </c>
      <c r="HQ155">
        <v>1.875</v>
      </c>
      <c r="HR155">
        <v>1.87859</v>
      </c>
      <c r="HS155">
        <v>1.8757</v>
      </c>
      <c r="HT155">
        <v>1.87682</v>
      </c>
      <c r="HU155">
        <v>0</v>
      </c>
      <c r="HV155">
        <v>0</v>
      </c>
      <c r="HW155">
        <v>0</v>
      </c>
      <c r="HX155">
        <v>0</v>
      </c>
      <c r="HY155" t="s">
        <v>421</v>
      </c>
      <c r="HZ155" t="s">
        <v>422</v>
      </c>
      <c r="IA155" t="s">
        <v>423</v>
      </c>
      <c r="IB155" t="s">
        <v>423</v>
      </c>
      <c r="IC155" t="s">
        <v>423</v>
      </c>
      <c r="ID155" t="s">
        <v>423</v>
      </c>
      <c r="IE155">
        <v>0</v>
      </c>
      <c r="IF155">
        <v>100</v>
      </c>
      <c r="IG155">
        <v>100</v>
      </c>
      <c r="IH155">
        <v>2.66</v>
      </c>
      <c r="II155">
        <v>0.201</v>
      </c>
      <c r="IJ155">
        <v>1.541952822118649</v>
      </c>
      <c r="IK155">
        <v>0.003202726084708442</v>
      </c>
      <c r="IL155">
        <v>-1.448271390364826E-06</v>
      </c>
      <c r="IM155">
        <v>3.765748828769889E-10</v>
      </c>
      <c r="IN155">
        <v>-0.02072656761999695</v>
      </c>
      <c r="IO155">
        <v>0.006539777670035186</v>
      </c>
      <c r="IP155">
        <v>0.0002256768223539976</v>
      </c>
      <c r="IQ155">
        <v>4.51151419958819E-06</v>
      </c>
      <c r="IR155">
        <v>-0</v>
      </c>
      <c r="IS155">
        <v>2097</v>
      </c>
      <c r="IT155">
        <v>1</v>
      </c>
      <c r="IU155">
        <v>27</v>
      </c>
      <c r="IV155">
        <v>62119.6</v>
      </c>
      <c r="IW155">
        <v>62119.4</v>
      </c>
      <c r="IX155">
        <v>1.09619</v>
      </c>
      <c r="IY155">
        <v>2.55127</v>
      </c>
      <c r="IZ155">
        <v>1.39893</v>
      </c>
      <c r="JA155">
        <v>2.34375</v>
      </c>
      <c r="JB155">
        <v>1.44897</v>
      </c>
      <c r="JC155">
        <v>2.45605</v>
      </c>
      <c r="JD155">
        <v>36.908</v>
      </c>
      <c r="JE155">
        <v>24.105</v>
      </c>
      <c r="JF155">
        <v>18</v>
      </c>
      <c r="JG155">
        <v>482.98</v>
      </c>
      <c r="JH155">
        <v>439.62</v>
      </c>
      <c r="JI155">
        <v>25</v>
      </c>
      <c r="JJ155">
        <v>25.4795</v>
      </c>
      <c r="JK155">
        <v>30.0002</v>
      </c>
      <c r="JL155">
        <v>25.3106</v>
      </c>
      <c r="JM155">
        <v>25.3904</v>
      </c>
      <c r="JN155">
        <v>21.9849</v>
      </c>
      <c r="JO155">
        <v>32.9214</v>
      </c>
      <c r="JP155">
        <v>0</v>
      </c>
      <c r="JQ155">
        <v>25</v>
      </c>
      <c r="JR155">
        <v>420.242</v>
      </c>
      <c r="JS155">
        <v>17.5219</v>
      </c>
      <c r="JT155">
        <v>101.034</v>
      </c>
      <c r="JU155">
        <v>101.984</v>
      </c>
    </row>
    <row r="156" spans="1:281">
      <c r="A156">
        <v>140</v>
      </c>
      <c r="B156">
        <v>1658966303.5</v>
      </c>
      <c r="C156">
        <v>4186.400000095367</v>
      </c>
      <c r="D156" t="s">
        <v>714</v>
      </c>
      <c r="E156" t="s">
        <v>715</v>
      </c>
      <c r="F156">
        <v>5</v>
      </c>
      <c r="G156" t="s">
        <v>415</v>
      </c>
      <c r="H156" t="s">
        <v>701</v>
      </c>
      <c r="I156">
        <v>1658966301</v>
      </c>
      <c r="J156">
        <f>(K156)/1000</f>
        <v>0</v>
      </c>
      <c r="K156">
        <f>IF(CZ156, AN156, AH156)</f>
        <v>0</v>
      </c>
      <c r="L156">
        <f>IF(CZ156, AI156, AG156)</f>
        <v>0</v>
      </c>
      <c r="M156">
        <f>DB156 - IF(AU156&gt;1, L156*CV156*100.0/(AW156*DP156), 0)</f>
        <v>0</v>
      </c>
      <c r="N156">
        <f>((T156-J156/2)*M156-L156)/(T156+J156/2)</f>
        <v>0</v>
      </c>
      <c r="O156">
        <f>N156*(DI156+DJ156)/1000.0</f>
        <v>0</v>
      </c>
      <c r="P156">
        <f>(DB156 - IF(AU156&gt;1, L156*CV156*100.0/(AW156*DP156), 0))*(DI156+DJ156)/1000.0</f>
        <v>0</v>
      </c>
      <c r="Q156">
        <f>2.0/((1/S156-1/R156)+SIGN(S156)*SQRT((1/S156-1/R156)*(1/S156-1/R156) + 4*CW156/((CW156+1)*(CW156+1))*(2*1/S156*1/R156-1/R156*1/R156)))</f>
        <v>0</v>
      </c>
      <c r="R156">
        <f>IF(LEFT(CX156,1)&lt;&gt;"0",IF(LEFT(CX156,1)="1",3.0,CY156),$D$5+$E$5*(DP156*DI156/($K$5*1000))+$F$5*(DP156*DI156/($K$5*1000))*MAX(MIN(CV156,$J$5),$I$5)*MAX(MIN(CV156,$J$5),$I$5)+$G$5*MAX(MIN(CV156,$J$5),$I$5)*(DP156*DI156/($K$5*1000))+$H$5*(DP156*DI156/($K$5*1000))*(DP156*DI156/($K$5*1000)))</f>
        <v>0</v>
      </c>
      <c r="S156">
        <f>J156*(1000-(1000*0.61365*exp(17.502*W156/(240.97+W156))/(DI156+DJ156)+DD156)/2)/(1000*0.61365*exp(17.502*W156/(240.97+W156))/(DI156+DJ156)-DD156)</f>
        <v>0</v>
      </c>
      <c r="T156">
        <f>1/((CW156+1)/(Q156/1.6)+1/(R156/1.37)) + CW156/((CW156+1)/(Q156/1.6) + CW156/(R156/1.37))</f>
        <v>0</v>
      </c>
      <c r="U156">
        <f>(CR156*CU156)</f>
        <v>0</v>
      </c>
      <c r="V156">
        <f>(DK156+(U156+2*0.95*5.67E-8*(((DK156+$B$7)+273)^4-(DK156+273)^4)-44100*J156)/(1.84*29.3*R156+8*0.95*5.67E-8*(DK156+273)^3))</f>
        <v>0</v>
      </c>
      <c r="W156">
        <f>($C$7*DL156+$D$7*DM156+$E$7*V156)</f>
        <v>0</v>
      </c>
      <c r="X156">
        <f>0.61365*exp(17.502*W156/(240.97+W156))</f>
        <v>0</v>
      </c>
      <c r="Y156">
        <f>(Z156/AA156*100)</f>
        <v>0</v>
      </c>
      <c r="Z156">
        <f>DD156*(DI156+DJ156)/1000</f>
        <v>0</v>
      </c>
      <c r="AA156">
        <f>0.61365*exp(17.502*DK156/(240.97+DK156))</f>
        <v>0</v>
      </c>
      <c r="AB156">
        <f>(X156-DD156*(DI156+DJ156)/1000)</f>
        <v>0</v>
      </c>
      <c r="AC156">
        <f>(-J156*44100)</f>
        <v>0</v>
      </c>
      <c r="AD156">
        <f>2*29.3*R156*0.92*(DK156-W156)</f>
        <v>0</v>
      </c>
      <c r="AE156">
        <f>2*0.95*5.67E-8*(((DK156+$B$7)+273)^4-(W156+273)^4)</f>
        <v>0</v>
      </c>
      <c r="AF156">
        <f>U156+AE156+AC156+AD156</f>
        <v>0</v>
      </c>
      <c r="AG156">
        <f>DH156*AU156*(DC156-DB156*(1000-AU156*DE156)/(1000-AU156*DD156))/(100*CV156)</f>
        <v>0</v>
      </c>
      <c r="AH156">
        <f>1000*DH156*AU156*(DD156-DE156)/(100*CV156*(1000-AU156*DD156))</f>
        <v>0</v>
      </c>
      <c r="AI156">
        <f>(AJ156 - AK156 - DI156*1E3/(8.314*(DK156+273.15)) * AM156/DH156 * AL156) * DH156/(100*CV156) * (1000 - DE156)/1000</f>
        <v>0</v>
      </c>
      <c r="AJ156">
        <v>427.6326932649526</v>
      </c>
      <c r="AK156">
        <v>430.4337090909089</v>
      </c>
      <c r="AL156">
        <v>-0.0002491889688492775</v>
      </c>
      <c r="AM156">
        <v>65.00437446181203</v>
      </c>
      <c r="AN156">
        <f>(AP156 - AO156 + DI156*1E3/(8.314*(DK156+273.15)) * AR156/DH156 * AQ156) * DH156/(100*CV156) * 1000/(1000 - AP156)</f>
        <v>0</v>
      </c>
      <c r="AO156">
        <v>17.40077123240773</v>
      </c>
      <c r="AP156">
        <v>18.44192969696969</v>
      </c>
      <c r="AQ156">
        <v>1.417553492251972E-05</v>
      </c>
      <c r="AR156">
        <v>81.38922394476657</v>
      </c>
      <c r="AS156">
        <v>6</v>
      </c>
      <c r="AT156">
        <v>1</v>
      </c>
      <c r="AU156">
        <f>IF(AS156*$H$13&gt;=AW156,1.0,(AW156/(AW156-AS156*$H$13)))</f>
        <v>0</v>
      </c>
      <c r="AV156">
        <f>(AU156-1)*100</f>
        <v>0</v>
      </c>
      <c r="AW156">
        <f>MAX(0,($B$13+$C$13*DP156)/(1+$D$13*DP156)*DI156/(DK156+273)*$E$13)</f>
        <v>0</v>
      </c>
      <c r="AX156" t="s">
        <v>417</v>
      </c>
      <c r="AY156" t="s">
        <v>417</v>
      </c>
      <c r="AZ156">
        <v>0</v>
      </c>
      <c r="BA156">
        <v>0</v>
      </c>
      <c r="BB156">
        <f>1-AZ156/BA156</f>
        <v>0</v>
      </c>
      <c r="BC156">
        <v>0</v>
      </c>
      <c r="BD156" t="s">
        <v>417</v>
      </c>
      <c r="BE156" t="s">
        <v>417</v>
      </c>
      <c r="BF156">
        <v>0</v>
      </c>
      <c r="BG156">
        <v>0</v>
      </c>
      <c r="BH156">
        <f>1-BF156/BG156</f>
        <v>0</v>
      </c>
      <c r="BI156">
        <v>0.5</v>
      </c>
      <c r="BJ156">
        <f>CS156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417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f>$B$11*DQ156+$C$11*DR156+$F$11*EC156*(1-EF156)</f>
        <v>0</v>
      </c>
      <c r="CS156">
        <f>CR156*CT156</f>
        <v>0</v>
      </c>
      <c r="CT156">
        <f>($B$11*$D$9+$C$11*$D$9+$F$11*((EP156+EH156)/MAX(EP156+EH156+EQ156, 0.1)*$I$9+EQ156/MAX(EP156+EH156+EQ156, 0.1)*$J$9))/($B$11+$C$11+$F$11)</f>
        <v>0</v>
      </c>
      <c r="CU156">
        <f>($B$11*$K$9+$C$11*$K$9+$F$11*((EP156+EH156)/MAX(EP156+EH156+EQ156, 0.1)*$P$9+EQ156/MAX(EP156+EH156+EQ156, 0.1)*$Q$9))/($B$11+$C$11+$F$11)</f>
        <v>0</v>
      </c>
      <c r="CV156">
        <v>6</v>
      </c>
      <c r="CW156">
        <v>0.5</v>
      </c>
      <c r="CX156" t="s">
        <v>418</v>
      </c>
      <c r="CY156">
        <v>2</v>
      </c>
      <c r="CZ156" t="b">
        <v>1</v>
      </c>
      <c r="DA156">
        <v>1658966301</v>
      </c>
      <c r="DB156">
        <v>422.5022222222222</v>
      </c>
      <c r="DC156">
        <v>420.1874444444445</v>
      </c>
      <c r="DD156">
        <v>18.4414</v>
      </c>
      <c r="DE156">
        <v>17.40287777777777</v>
      </c>
      <c r="DF156">
        <v>419.8431111111111</v>
      </c>
      <c r="DG156">
        <v>18.2404</v>
      </c>
      <c r="DH156">
        <v>500.133</v>
      </c>
      <c r="DI156">
        <v>90.11003333333332</v>
      </c>
      <c r="DJ156">
        <v>0.09999385555555555</v>
      </c>
      <c r="DK156">
        <v>25.59386666666667</v>
      </c>
      <c r="DL156">
        <v>25.00537777777778</v>
      </c>
      <c r="DM156">
        <v>999.9000000000001</v>
      </c>
      <c r="DN156">
        <v>0</v>
      </c>
      <c r="DO156">
        <v>0</v>
      </c>
      <c r="DP156">
        <v>10002.02111111111</v>
      </c>
      <c r="DQ156">
        <v>0</v>
      </c>
      <c r="DR156">
        <v>1.894733333333334</v>
      </c>
      <c r="DS156">
        <v>2.314758888888889</v>
      </c>
      <c r="DT156">
        <v>430.4404444444444</v>
      </c>
      <c r="DU156">
        <v>427.6296666666667</v>
      </c>
      <c r="DV156">
        <v>1.038543333333333</v>
      </c>
      <c r="DW156">
        <v>420.1874444444445</v>
      </c>
      <c r="DX156">
        <v>17.40287777777777</v>
      </c>
      <c r="DY156">
        <v>1.661757777777778</v>
      </c>
      <c r="DZ156">
        <v>1.568172222222222</v>
      </c>
      <c r="EA156">
        <v>14.54371111111111</v>
      </c>
      <c r="EB156">
        <v>13.64957777777778</v>
      </c>
      <c r="EC156">
        <v>0.0100011</v>
      </c>
      <c r="ED156">
        <v>0</v>
      </c>
      <c r="EE156">
        <v>0</v>
      </c>
      <c r="EF156">
        <v>0</v>
      </c>
      <c r="EG156">
        <v>782.1555555555556</v>
      </c>
      <c r="EH156">
        <v>0.0100011</v>
      </c>
      <c r="EI156">
        <v>-3.277777777777778</v>
      </c>
      <c r="EJ156">
        <v>-0.3555555555555555</v>
      </c>
      <c r="EK156">
        <v>33.67322222222222</v>
      </c>
      <c r="EL156">
        <v>38.965</v>
      </c>
      <c r="EM156">
        <v>36.54133333333333</v>
      </c>
      <c r="EN156">
        <v>38.52755555555555</v>
      </c>
      <c r="EO156">
        <v>36.87477777777778</v>
      </c>
      <c r="EP156">
        <v>0</v>
      </c>
      <c r="EQ156">
        <v>0</v>
      </c>
      <c r="ER156">
        <v>0</v>
      </c>
      <c r="ES156">
        <v>1658966303.7</v>
      </c>
      <c r="ET156">
        <v>0</v>
      </c>
      <c r="EU156">
        <v>783.0119999999999</v>
      </c>
      <c r="EV156">
        <v>-3.98076941263962</v>
      </c>
      <c r="EW156">
        <v>24.83076966573031</v>
      </c>
      <c r="EX156">
        <v>-5.206</v>
      </c>
      <c r="EY156">
        <v>15</v>
      </c>
      <c r="EZ156">
        <v>0</v>
      </c>
      <c r="FA156" t="s">
        <v>419</v>
      </c>
      <c r="FB156">
        <v>1655239120</v>
      </c>
      <c r="FC156">
        <v>1655239135</v>
      </c>
      <c r="FD156">
        <v>0</v>
      </c>
      <c r="FE156">
        <v>-0.075</v>
      </c>
      <c r="FF156">
        <v>-0.027</v>
      </c>
      <c r="FG156">
        <v>1.986</v>
      </c>
      <c r="FH156">
        <v>0.139</v>
      </c>
      <c r="FI156">
        <v>420</v>
      </c>
      <c r="FJ156">
        <v>22</v>
      </c>
      <c r="FK156">
        <v>0.12</v>
      </c>
      <c r="FL156">
        <v>0.02</v>
      </c>
      <c r="FM156">
        <v>2.309244634146341</v>
      </c>
      <c r="FN156">
        <v>-0.06128634146340953</v>
      </c>
      <c r="FO156">
        <v>0.02154247784483993</v>
      </c>
      <c r="FP156">
        <v>1</v>
      </c>
      <c r="FQ156">
        <v>782.9132352941177</v>
      </c>
      <c r="FR156">
        <v>-2.417876167765379</v>
      </c>
      <c r="FS156">
        <v>3.643614656926021</v>
      </c>
      <c r="FT156">
        <v>0</v>
      </c>
      <c r="FU156">
        <v>1.039089512195122</v>
      </c>
      <c r="FV156">
        <v>0.002281672473867275</v>
      </c>
      <c r="FW156">
        <v>0.0007301050750289264</v>
      </c>
      <c r="FX156">
        <v>1</v>
      </c>
      <c r="FY156">
        <v>2</v>
      </c>
      <c r="FZ156">
        <v>3</v>
      </c>
      <c r="GA156" t="s">
        <v>420</v>
      </c>
      <c r="GB156">
        <v>2.98088</v>
      </c>
      <c r="GC156">
        <v>2.72826</v>
      </c>
      <c r="GD156">
        <v>0.0861132</v>
      </c>
      <c r="GE156">
        <v>0.0866104</v>
      </c>
      <c r="GF156">
        <v>0.0891588</v>
      </c>
      <c r="GG156">
        <v>0.0862624</v>
      </c>
      <c r="GH156">
        <v>27451.9</v>
      </c>
      <c r="GI156">
        <v>27018.4</v>
      </c>
      <c r="GJ156">
        <v>30563.3</v>
      </c>
      <c r="GK156">
        <v>29821.3</v>
      </c>
      <c r="GL156">
        <v>38414.3</v>
      </c>
      <c r="GM156">
        <v>35882.3</v>
      </c>
      <c r="GN156">
        <v>46748.8</v>
      </c>
      <c r="GO156">
        <v>44352.7</v>
      </c>
      <c r="GP156">
        <v>1.8758</v>
      </c>
      <c r="GQ156">
        <v>1.85443</v>
      </c>
      <c r="GR156">
        <v>0.0454187</v>
      </c>
      <c r="GS156">
        <v>0</v>
      </c>
      <c r="GT156">
        <v>24.2603</v>
      </c>
      <c r="GU156">
        <v>999.9</v>
      </c>
      <c r="GV156">
        <v>46.8</v>
      </c>
      <c r="GW156">
        <v>31.7</v>
      </c>
      <c r="GX156">
        <v>24.3791</v>
      </c>
      <c r="GY156">
        <v>63.1013</v>
      </c>
      <c r="GZ156">
        <v>24.8157</v>
      </c>
      <c r="HA156">
        <v>1</v>
      </c>
      <c r="HB156">
        <v>-0.119169</v>
      </c>
      <c r="HC156">
        <v>-0.302838</v>
      </c>
      <c r="HD156">
        <v>20.2152</v>
      </c>
      <c r="HE156">
        <v>5.23676</v>
      </c>
      <c r="HF156">
        <v>11.968</v>
      </c>
      <c r="HG156">
        <v>4.9718</v>
      </c>
      <c r="HH156">
        <v>3.291</v>
      </c>
      <c r="HI156">
        <v>9048.4</v>
      </c>
      <c r="HJ156">
        <v>9999</v>
      </c>
      <c r="HK156">
        <v>9999</v>
      </c>
      <c r="HL156">
        <v>293</v>
      </c>
      <c r="HM156">
        <v>4.97295</v>
      </c>
      <c r="HN156">
        <v>1.87738</v>
      </c>
      <c r="HO156">
        <v>1.87548</v>
      </c>
      <c r="HP156">
        <v>1.87836</v>
      </c>
      <c r="HQ156">
        <v>1.87502</v>
      </c>
      <c r="HR156">
        <v>1.87863</v>
      </c>
      <c r="HS156">
        <v>1.87572</v>
      </c>
      <c r="HT156">
        <v>1.87683</v>
      </c>
      <c r="HU156">
        <v>0</v>
      </c>
      <c r="HV156">
        <v>0</v>
      </c>
      <c r="HW156">
        <v>0</v>
      </c>
      <c r="HX156">
        <v>0</v>
      </c>
      <c r="HY156" t="s">
        <v>421</v>
      </c>
      <c r="HZ156" t="s">
        <v>422</v>
      </c>
      <c r="IA156" t="s">
        <v>423</v>
      </c>
      <c r="IB156" t="s">
        <v>423</v>
      </c>
      <c r="IC156" t="s">
        <v>423</v>
      </c>
      <c r="ID156" t="s">
        <v>423</v>
      </c>
      <c r="IE156">
        <v>0</v>
      </c>
      <c r="IF156">
        <v>100</v>
      </c>
      <c r="IG156">
        <v>100</v>
      </c>
      <c r="IH156">
        <v>2.659</v>
      </c>
      <c r="II156">
        <v>0.201</v>
      </c>
      <c r="IJ156">
        <v>1.541952822118649</v>
      </c>
      <c r="IK156">
        <v>0.003202726084708442</v>
      </c>
      <c r="IL156">
        <v>-1.448271390364826E-06</v>
      </c>
      <c r="IM156">
        <v>3.765748828769889E-10</v>
      </c>
      <c r="IN156">
        <v>-0.02072656761999695</v>
      </c>
      <c r="IO156">
        <v>0.006539777670035186</v>
      </c>
      <c r="IP156">
        <v>0.0002256768223539976</v>
      </c>
      <c r="IQ156">
        <v>4.51151419958819E-06</v>
      </c>
      <c r="IR156">
        <v>-0</v>
      </c>
      <c r="IS156">
        <v>2097</v>
      </c>
      <c r="IT156">
        <v>1</v>
      </c>
      <c r="IU156">
        <v>27</v>
      </c>
      <c r="IV156">
        <v>62119.7</v>
      </c>
      <c r="IW156">
        <v>62119.5</v>
      </c>
      <c r="IX156">
        <v>1.09619</v>
      </c>
      <c r="IY156">
        <v>2.54272</v>
      </c>
      <c r="IZ156">
        <v>1.39893</v>
      </c>
      <c r="JA156">
        <v>2.34253</v>
      </c>
      <c r="JB156">
        <v>1.44897</v>
      </c>
      <c r="JC156">
        <v>2.46216</v>
      </c>
      <c r="JD156">
        <v>36.9317</v>
      </c>
      <c r="JE156">
        <v>24.105</v>
      </c>
      <c r="JF156">
        <v>18</v>
      </c>
      <c r="JG156">
        <v>482.845</v>
      </c>
      <c r="JH156">
        <v>439.742</v>
      </c>
      <c r="JI156">
        <v>24.9999</v>
      </c>
      <c r="JJ156">
        <v>25.4795</v>
      </c>
      <c r="JK156">
        <v>30.0002</v>
      </c>
      <c r="JL156">
        <v>25.3106</v>
      </c>
      <c r="JM156">
        <v>25.3904</v>
      </c>
      <c r="JN156">
        <v>21.9868</v>
      </c>
      <c r="JO156">
        <v>32.6302</v>
      </c>
      <c r="JP156">
        <v>0</v>
      </c>
      <c r="JQ156">
        <v>25</v>
      </c>
      <c r="JR156">
        <v>420.242</v>
      </c>
      <c r="JS156">
        <v>17.5637</v>
      </c>
      <c r="JT156">
        <v>101.033</v>
      </c>
      <c r="JU156">
        <v>101.982</v>
      </c>
    </row>
    <row r="157" spans="1:281">
      <c r="A157">
        <v>141</v>
      </c>
      <c r="B157">
        <v>1658966308.5</v>
      </c>
      <c r="C157">
        <v>4191.400000095367</v>
      </c>
      <c r="D157" t="s">
        <v>716</v>
      </c>
      <c r="E157" t="s">
        <v>717</v>
      </c>
      <c r="F157">
        <v>5</v>
      </c>
      <c r="G157" t="s">
        <v>415</v>
      </c>
      <c r="H157" t="s">
        <v>701</v>
      </c>
      <c r="I157">
        <v>1658966305.7</v>
      </c>
      <c r="J157">
        <f>(K157)/1000</f>
        <v>0</v>
      </c>
      <c r="K157">
        <f>IF(CZ157, AN157, AH157)</f>
        <v>0</v>
      </c>
      <c r="L157">
        <f>IF(CZ157, AI157, AG157)</f>
        <v>0</v>
      </c>
      <c r="M157">
        <f>DB157 - IF(AU157&gt;1, L157*CV157*100.0/(AW157*DP157), 0)</f>
        <v>0</v>
      </c>
      <c r="N157">
        <f>((T157-J157/2)*M157-L157)/(T157+J157/2)</f>
        <v>0</v>
      </c>
      <c r="O157">
        <f>N157*(DI157+DJ157)/1000.0</f>
        <v>0</v>
      </c>
      <c r="P157">
        <f>(DB157 - IF(AU157&gt;1, L157*CV157*100.0/(AW157*DP157), 0))*(DI157+DJ157)/1000.0</f>
        <v>0</v>
      </c>
      <c r="Q157">
        <f>2.0/((1/S157-1/R157)+SIGN(S157)*SQRT((1/S157-1/R157)*(1/S157-1/R157) + 4*CW157/((CW157+1)*(CW157+1))*(2*1/S157*1/R157-1/R157*1/R157)))</f>
        <v>0</v>
      </c>
      <c r="R157">
        <f>IF(LEFT(CX157,1)&lt;&gt;"0",IF(LEFT(CX157,1)="1",3.0,CY157),$D$5+$E$5*(DP157*DI157/($K$5*1000))+$F$5*(DP157*DI157/($K$5*1000))*MAX(MIN(CV157,$J$5),$I$5)*MAX(MIN(CV157,$J$5),$I$5)+$G$5*MAX(MIN(CV157,$J$5),$I$5)*(DP157*DI157/($K$5*1000))+$H$5*(DP157*DI157/($K$5*1000))*(DP157*DI157/($K$5*1000)))</f>
        <v>0</v>
      </c>
      <c r="S157">
        <f>J157*(1000-(1000*0.61365*exp(17.502*W157/(240.97+W157))/(DI157+DJ157)+DD157)/2)/(1000*0.61365*exp(17.502*W157/(240.97+W157))/(DI157+DJ157)-DD157)</f>
        <v>0</v>
      </c>
      <c r="T157">
        <f>1/((CW157+1)/(Q157/1.6)+1/(R157/1.37)) + CW157/((CW157+1)/(Q157/1.6) + CW157/(R157/1.37))</f>
        <v>0</v>
      </c>
      <c r="U157">
        <f>(CR157*CU157)</f>
        <v>0</v>
      </c>
      <c r="V157">
        <f>(DK157+(U157+2*0.95*5.67E-8*(((DK157+$B$7)+273)^4-(DK157+273)^4)-44100*J157)/(1.84*29.3*R157+8*0.95*5.67E-8*(DK157+273)^3))</f>
        <v>0</v>
      </c>
      <c r="W157">
        <f>($C$7*DL157+$D$7*DM157+$E$7*V157)</f>
        <v>0</v>
      </c>
      <c r="X157">
        <f>0.61365*exp(17.502*W157/(240.97+W157))</f>
        <v>0</v>
      </c>
      <c r="Y157">
        <f>(Z157/AA157*100)</f>
        <v>0</v>
      </c>
      <c r="Z157">
        <f>DD157*(DI157+DJ157)/1000</f>
        <v>0</v>
      </c>
      <c r="AA157">
        <f>0.61365*exp(17.502*DK157/(240.97+DK157))</f>
        <v>0</v>
      </c>
      <c r="AB157">
        <f>(X157-DD157*(DI157+DJ157)/1000)</f>
        <v>0</v>
      </c>
      <c r="AC157">
        <f>(-J157*44100)</f>
        <v>0</v>
      </c>
      <c r="AD157">
        <f>2*29.3*R157*0.92*(DK157-W157)</f>
        <v>0</v>
      </c>
      <c r="AE157">
        <f>2*0.95*5.67E-8*(((DK157+$B$7)+273)^4-(W157+273)^4)</f>
        <v>0</v>
      </c>
      <c r="AF157">
        <f>U157+AE157+AC157+AD157</f>
        <v>0</v>
      </c>
      <c r="AG157">
        <f>DH157*AU157*(DC157-DB157*(1000-AU157*DE157)/(1000-AU157*DD157))/(100*CV157)</f>
        <v>0</v>
      </c>
      <c r="AH157">
        <f>1000*DH157*AU157*(DD157-DE157)/(100*CV157*(1000-AU157*DD157))</f>
        <v>0</v>
      </c>
      <c r="AI157">
        <f>(AJ157 - AK157 - DI157*1E3/(8.314*(DK157+273.15)) * AM157/DH157 * AL157) * DH157/(100*CV157) * (1000 - DE157)/1000</f>
        <v>0</v>
      </c>
      <c r="AJ157">
        <v>427.6852874030846</v>
      </c>
      <c r="AK157">
        <v>430.4313090909089</v>
      </c>
      <c r="AL157">
        <v>-2.288573045510827E-05</v>
      </c>
      <c r="AM157">
        <v>65.00437446181203</v>
      </c>
      <c r="AN157">
        <f>(AP157 - AO157 + DI157*1E3/(8.314*(DK157+273.15)) * AR157/DH157 * AQ157) * DH157/(100*CV157) * 1000/(1000 - AP157)</f>
        <v>0</v>
      </c>
      <c r="AO157">
        <v>17.43828536821424</v>
      </c>
      <c r="AP157">
        <v>18.45628424242424</v>
      </c>
      <c r="AQ157">
        <v>6.497247583609252E-05</v>
      </c>
      <c r="AR157">
        <v>81.38922394476657</v>
      </c>
      <c r="AS157">
        <v>6</v>
      </c>
      <c r="AT157">
        <v>1</v>
      </c>
      <c r="AU157">
        <f>IF(AS157*$H$13&gt;=AW157,1.0,(AW157/(AW157-AS157*$H$13)))</f>
        <v>0</v>
      </c>
      <c r="AV157">
        <f>(AU157-1)*100</f>
        <v>0</v>
      </c>
      <c r="AW157">
        <f>MAX(0,($B$13+$C$13*DP157)/(1+$D$13*DP157)*DI157/(DK157+273)*$E$13)</f>
        <v>0</v>
      </c>
      <c r="AX157" t="s">
        <v>417</v>
      </c>
      <c r="AY157" t="s">
        <v>417</v>
      </c>
      <c r="AZ157">
        <v>0</v>
      </c>
      <c r="BA157">
        <v>0</v>
      </c>
      <c r="BB157">
        <f>1-AZ157/BA157</f>
        <v>0</v>
      </c>
      <c r="BC157">
        <v>0</v>
      </c>
      <c r="BD157" t="s">
        <v>417</v>
      </c>
      <c r="BE157" t="s">
        <v>417</v>
      </c>
      <c r="BF157">
        <v>0</v>
      </c>
      <c r="BG157">
        <v>0</v>
      </c>
      <c r="BH157">
        <f>1-BF157/BG157</f>
        <v>0</v>
      </c>
      <c r="BI157">
        <v>0.5</v>
      </c>
      <c r="BJ157">
        <f>CS157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417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f>$B$11*DQ157+$C$11*DR157+$F$11*EC157*(1-EF157)</f>
        <v>0</v>
      </c>
      <c r="CS157">
        <f>CR157*CT157</f>
        <v>0</v>
      </c>
      <c r="CT157">
        <f>($B$11*$D$9+$C$11*$D$9+$F$11*((EP157+EH157)/MAX(EP157+EH157+EQ157, 0.1)*$I$9+EQ157/MAX(EP157+EH157+EQ157, 0.1)*$J$9))/($B$11+$C$11+$F$11)</f>
        <v>0</v>
      </c>
      <c r="CU157">
        <f>($B$11*$K$9+$C$11*$K$9+$F$11*((EP157+EH157)/MAX(EP157+EH157+EQ157, 0.1)*$P$9+EQ157/MAX(EP157+EH157+EQ157, 0.1)*$Q$9))/($B$11+$C$11+$F$11)</f>
        <v>0</v>
      </c>
      <c r="CV157">
        <v>6</v>
      </c>
      <c r="CW157">
        <v>0.5</v>
      </c>
      <c r="CX157" t="s">
        <v>418</v>
      </c>
      <c r="CY157">
        <v>2</v>
      </c>
      <c r="CZ157" t="b">
        <v>1</v>
      </c>
      <c r="DA157">
        <v>1658966305.7</v>
      </c>
      <c r="DB157">
        <v>422.4914</v>
      </c>
      <c r="DC157">
        <v>420.2195</v>
      </c>
      <c r="DD157">
        <v>18.4467</v>
      </c>
      <c r="DE157">
        <v>17.44263</v>
      </c>
      <c r="DF157">
        <v>419.8324000000001</v>
      </c>
      <c r="DG157">
        <v>18.24556</v>
      </c>
      <c r="DH157">
        <v>500.0993999999999</v>
      </c>
      <c r="DI157">
        <v>90.11154999999999</v>
      </c>
      <c r="DJ157">
        <v>0.10003602</v>
      </c>
      <c r="DK157">
        <v>25.59328</v>
      </c>
      <c r="DL157">
        <v>25.00064</v>
      </c>
      <c r="DM157">
        <v>999.9</v>
      </c>
      <c r="DN157">
        <v>0</v>
      </c>
      <c r="DO157">
        <v>0</v>
      </c>
      <c r="DP157">
        <v>10000.94</v>
      </c>
      <c r="DQ157">
        <v>0</v>
      </c>
      <c r="DR157">
        <v>1.3306958</v>
      </c>
      <c r="DS157">
        <v>2.272036</v>
      </c>
      <c r="DT157">
        <v>430.4317</v>
      </c>
      <c r="DU157">
        <v>427.6795</v>
      </c>
      <c r="DV157">
        <v>1.0040587</v>
      </c>
      <c r="DW157">
        <v>420.2195</v>
      </c>
      <c r="DX157">
        <v>17.44263</v>
      </c>
      <c r="DY157">
        <v>1.662259</v>
      </c>
      <c r="DZ157">
        <v>1.571783</v>
      </c>
      <c r="EA157">
        <v>14.54841</v>
      </c>
      <c r="EB157">
        <v>13.68491</v>
      </c>
      <c r="EC157">
        <v>0.0100011</v>
      </c>
      <c r="ED157">
        <v>0</v>
      </c>
      <c r="EE157">
        <v>0</v>
      </c>
      <c r="EF157">
        <v>0</v>
      </c>
      <c r="EG157">
        <v>787.6949999999999</v>
      </c>
      <c r="EH157">
        <v>0.0100011</v>
      </c>
      <c r="EI157">
        <v>-5.46</v>
      </c>
      <c r="EJ157">
        <v>-1.645</v>
      </c>
      <c r="EK157">
        <v>33.91850000000001</v>
      </c>
      <c r="EL157">
        <v>39.0372</v>
      </c>
      <c r="EM157">
        <v>36.5934</v>
      </c>
      <c r="EN157">
        <v>38.66850000000001</v>
      </c>
      <c r="EO157">
        <v>36.9372</v>
      </c>
      <c r="EP157">
        <v>0</v>
      </c>
      <c r="EQ157">
        <v>0</v>
      </c>
      <c r="ER157">
        <v>0</v>
      </c>
      <c r="ES157">
        <v>1658966308.5</v>
      </c>
      <c r="ET157">
        <v>0</v>
      </c>
      <c r="EU157">
        <v>784.342</v>
      </c>
      <c r="EV157">
        <v>20.81923031219873</v>
      </c>
      <c r="EW157">
        <v>10.75000056104787</v>
      </c>
      <c r="EX157">
        <v>-4.026</v>
      </c>
      <c r="EY157">
        <v>15</v>
      </c>
      <c r="EZ157">
        <v>0</v>
      </c>
      <c r="FA157" t="s">
        <v>419</v>
      </c>
      <c r="FB157">
        <v>1655239120</v>
      </c>
      <c r="FC157">
        <v>1655239135</v>
      </c>
      <c r="FD157">
        <v>0</v>
      </c>
      <c r="FE157">
        <v>-0.075</v>
      </c>
      <c r="FF157">
        <v>-0.027</v>
      </c>
      <c r="FG157">
        <v>1.986</v>
      </c>
      <c r="FH157">
        <v>0.139</v>
      </c>
      <c r="FI157">
        <v>420</v>
      </c>
      <c r="FJ157">
        <v>22</v>
      </c>
      <c r="FK157">
        <v>0.12</v>
      </c>
      <c r="FL157">
        <v>0.02</v>
      </c>
      <c r="FM157">
        <v>2.29591825</v>
      </c>
      <c r="FN157">
        <v>-0.1173607879924982</v>
      </c>
      <c r="FO157">
        <v>0.02765770949369272</v>
      </c>
      <c r="FP157">
        <v>1</v>
      </c>
      <c r="FQ157">
        <v>783.729411764706</v>
      </c>
      <c r="FR157">
        <v>14.5622611326491</v>
      </c>
      <c r="FS157">
        <v>4.361295639369019</v>
      </c>
      <c r="FT157">
        <v>0</v>
      </c>
      <c r="FU157">
        <v>1.030212425</v>
      </c>
      <c r="FV157">
        <v>-0.1319738724202628</v>
      </c>
      <c r="FW157">
        <v>0.0171082563268258</v>
      </c>
      <c r="FX157">
        <v>0</v>
      </c>
      <c r="FY157">
        <v>1</v>
      </c>
      <c r="FZ157">
        <v>3</v>
      </c>
      <c r="GA157" t="s">
        <v>450</v>
      </c>
      <c r="GB157">
        <v>2.98086</v>
      </c>
      <c r="GC157">
        <v>2.7285</v>
      </c>
      <c r="GD157">
        <v>0.0861112</v>
      </c>
      <c r="GE157">
        <v>0.08661779999999999</v>
      </c>
      <c r="GF157">
        <v>0.0892183</v>
      </c>
      <c r="GG157">
        <v>0.0865195</v>
      </c>
      <c r="GH157">
        <v>27451.8</v>
      </c>
      <c r="GI157">
        <v>27018.2</v>
      </c>
      <c r="GJ157">
        <v>30563.1</v>
      </c>
      <c r="GK157">
        <v>29821.3</v>
      </c>
      <c r="GL157">
        <v>38411.6</v>
      </c>
      <c r="GM157">
        <v>35872.1</v>
      </c>
      <c r="GN157">
        <v>46748.5</v>
      </c>
      <c r="GO157">
        <v>44352.8</v>
      </c>
      <c r="GP157">
        <v>1.87615</v>
      </c>
      <c r="GQ157">
        <v>1.85448</v>
      </c>
      <c r="GR157">
        <v>0.0448227</v>
      </c>
      <c r="GS157">
        <v>0</v>
      </c>
      <c r="GT157">
        <v>24.2603</v>
      </c>
      <c r="GU157">
        <v>999.9</v>
      </c>
      <c r="GV157">
        <v>46.8</v>
      </c>
      <c r="GW157">
        <v>31.7</v>
      </c>
      <c r="GX157">
        <v>24.3828</v>
      </c>
      <c r="GY157">
        <v>63.4113</v>
      </c>
      <c r="GZ157">
        <v>24.6835</v>
      </c>
      <c r="HA157">
        <v>1</v>
      </c>
      <c r="HB157">
        <v>-0.119223</v>
      </c>
      <c r="HC157">
        <v>-0.303717</v>
      </c>
      <c r="HD157">
        <v>20.215</v>
      </c>
      <c r="HE157">
        <v>5.23751</v>
      </c>
      <c r="HF157">
        <v>11.968</v>
      </c>
      <c r="HG157">
        <v>4.9718</v>
      </c>
      <c r="HH157">
        <v>3.291</v>
      </c>
      <c r="HI157">
        <v>9048.4</v>
      </c>
      <c r="HJ157">
        <v>9999</v>
      </c>
      <c r="HK157">
        <v>9999</v>
      </c>
      <c r="HL157">
        <v>293</v>
      </c>
      <c r="HM157">
        <v>4.97293</v>
      </c>
      <c r="HN157">
        <v>1.87735</v>
      </c>
      <c r="HO157">
        <v>1.87546</v>
      </c>
      <c r="HP157">
        <v>1.8783</v>
      </c>
      <c r="HQ157">
        <v>1.87501</v>
      </c>
      <c r="HR157">
        <v>1.87857</v>
      </c>
      <c r="HS157">
        <v>1.87567</v>
      </c>
      <c r="HT157">
        <v>1.87682</v>
      </c>
      <c r="HU157">
        <v>0</v>
      </c>
      <c r="HV157">
        <v>0</v>
      </c>
      <c r="HW157">
        <v>0</v>
      </c>
      <c r="HX157">
        <v>0</v>
      </c>
      <c r="HY157" t="s">
        <v>421</v>
      </c>
      <c r="HZ157" t="s">
        <v>422</v>
      </c>
      <c r="IA157" t="s">
        <v>423</v>
      </c>
      <c r="IB157" t="s">
        <v>423</v>
      </c>
      <c r="IC157" t="s">
        <v>423</v>
      </c>
      <c r="ID157" t="s">
        <v>423</v>
      </c>
      <c r="IE157">
        <v>0</v>
      </c>
      <c r="IF157">
        <v>100</v>
      </c>
      <c r="IG157">
        <v>100</v>
      </c>
      <c r="IH157">
        <v>2.659</v>
      </c>
      <c r="II157">
        <v>0.2014</v>
      </c>
      <c r="IJ157">
        <v>1.541952822118649</v>
      </c>
      <c r="IK157">
        <v>0.003202726084708442</v>
      </c>
      <c r="IL157">
        <v>-1.448271390364826E-06</v>
      </c>
      <c r="IM157">
        <v>3.765748828769889E-10</v>
      </c>
      <c r="IN157">
        <v>-0.02072656761999695</v>
      </c>
      <c r="IO157">
        <v>0.006539777670035186</v>
      </c>
      <c r="IP157">
        <v>0.0002256768223539976</v>
      </c>
      <c r="IQ157">
        <v>4.51151419958819E-06</v>
      </c>
      <c r="IR157">
        <v>-0</v>
      </c>
      <c r="IS157">
        <v>2097</v>
      </c>
      <c r="IT157">
        <v>1</v>
      </c>
      <c r="IU157">
        <v>27</v>
      </c>
      <c r="IV157">
        <v>62119.8</v>
      </c>
      <c r="IW157">
        <v>62119.6</v>
      </c>
      <c r="IX157">
        <v>1.09619</v>
      </c>
      <c r="IY157">
        <v>2.54639</v>
      </c>
      <c r="IZ157">
        <v>1.39893</v>
      </c>
      <c r="JA157">
        <v>2.34375</v>
      </c>
      <c r="JB157">
        <v>1.44897</v>
      </c>
      <c r="JC157">
        <v>2.38892</v>
      </c>
      <c r="JD157">
        <v>36.908</v>
      </c>
      <c r="JE157">
        <v>24.105</v>
      </c>
      <c r="JF157">
        <v>18</v>
      </c>
      <c r="JG157">
        <v>483.044</v>
      </c>
      <c r="JH157">
        <v>439.783</v>
      </c>
      <c r="JI157">
        <v>24.9997</v>
      </c>
      <c r="JJ157">
        <v>25.481</v>
      </c>
      <c r="JK157">
        <v>30.0001</v>
      </c>
      <c r="JL157">
        <v>25.3121</v>
      </c>
      <c r="JM157">
        <v>25.3918</v>
      </c>
      <c r="JN157">
        <v>21.9864</v>
      </c>
      <c r="JO157">
        <v>32.3535</v>
      </c>
      <c r="JP157">
        <v>0</v>
      </c>
      <c r="JQ157">
        <v>25</v>
      </c>
      <c r="JR157">
        <v>420.242</v>
      </c>
      <c r="JS157">
        <v>17.5789</v>
      </c>
      <c r="JT157">
        <v>101.032</v>
      </c>
      <c r="JU157">
        <v>101.982</v>
      </c>
    </row>
    <row r="158" spans="1:281">
      <c r="A158">
        <v>142</v>
      </c>
      <c r="B158">
        <v>1658966313.5</v>
      </c>
      <c r="C158">
        <v>4196.400000095367</v>
      </c>
      <c r="D158" t="s">
        <v>718</v>
      </c>
      <c r="E158" t="s">
        <v>719</v>
      </c>
      <c r="F158">
        <v>5</v>
      </c>
      <c r="G158" t="s">
        <v>415</v>
      </c>
      <c r="H158" t="s">
        <v>701</v>
      </c>
      <c r="I158">
        <v>1658966311</v>
      </c>
      <c r="J158">
        <f>(K158)/1000</f>
        <v>0</v>
      </c>
      <c r="K158">
        <f>IF(CZ158, AN158, AH158)</f>
        <v>0</v>
      </c>
      <c r="L158">
        <f>IF(CZ158, AI158, AG158)</f>
        <v>0</v>
      </c>
      <c r="M158">
        <f>DB158 - IF(AU158&gt;1, L158*CV158*100.0/(AW158*DP158), 0)</f>
        <v>0</v>
      </c>
      <c r="N158">
        <f>((T158-J158/2)*M158-L158)/(T158+J158/2)</f>
        <v>0</v>
      </c>
      <c r="O158">
        <f>N158*(DI158+DJ158)/1000.0</f>
        <v>0</v>
      </c>
      <c r="P158">
        <f>(DB158 - IF(AU158&gt;1, L158*CV158*100.0/(AW158*DP158), 0))*(DI158+DJ158)/1000.0</f>
        <v>0</v>
      </c>
      <c r="Q158">
        <f>2.0/((1/S158-1/R158)+SIGN(S158)*SQRT((1/S158-1/R158)*(1/S158-1/R158) + 4*CW158/((CW158+1)*(CW158+1))*(2*1/S158*1/R158-1/R158*1/R158)))</f>
        <v>0</v>
      </c>
      <c r="R158">
        <f>IF(LEFT(CX158,1)&lt;&gt;"0",IF(LEFT(CX158,1)="1",3.0,CY158),$D$5+$E$5*(DP158*DI158/($K$5*1000))+$F$5*(DP158*DI158/($K$5*1000))*MAX(MIN(CV158,$J$5),$I$5)*MAX(MIN(CV158,$J$5),$I$5)+$G$5*MAX(MIN(CV158,$J$5),$I$5)*(DP158*DI158/($K$5*1000))+$H$5*(DP158*DI158/($K$5*1000))*(DP158*DI158/($K$5*1000)))</f>
        <v>0</v>
      </c>
      <c r="S158">
        <f>J158*(1000-(1000*0.61365*exp(17.502*W158/(240.97+W158))/(DI158+DJ158)+DD158)/2)/(1000*0.61365*exp(17.502*W158/(240.97+W158))/(DI158+DJ158)-DD158)</f>
        <v>0</v>
      </c>
      <c r="T158">
        <f>1/((CW158+1)/(Q158/1.6)+1/(R158/1.37)) + CW158/((CW158+1)/(Q158/1.6) + CW158/(R158/1.37))</f>
        <v>0</v>
      </c>
      <c r="U158">
        <f>(CR158*CU158)</f>
        <v>0</v>
      </c>
      <c r="V158">
        <f>(DK158+(U158+2*0.95*5.67E-8*(((DK158+$B$7)+273)^4-(DK158+273)^4)-44100*J158)/(1.84*29.3*R158+8*0.95*5.67E-8*(DK158+273)^3))</f>
        <v>0</v>
      </c>
      <c r="W158">
        <f>($C$7*DL158+$D$7*DM158+$E$7*V158)</f>
        <v>0</v>
      </c>
      <c r="X158">
        <f>0.61365*exp(17.502*W158/(240.97+W158))</f>
        <v>0</v>
      </c>
      <c r="Y158">
        <f>(Z158/AA158*100)</f>
        <v>0</v>
      </c>
      <c r="Z158">
        <f>DD158*(DI158+DJ158)/1000</f>
        <v>0</v>
      </c>
      <c r="AA158">
        <f>0.61365*exp(17.502*DK158/(240.97+DK158))</f>
        <v>0</v>
      </c>
      <c r="AB158">
        <f>(X158-DD158*(DI158+DJ158)/1000)</f>
        <v>0</v>
      </c>
      <c r="AC158">
        <f>(-J158*44100)</f>
        <v>0</v>
      </c>
      <c r="AD158">
        <f>2*29.3*R158*0.92*(DK158-W158)</f>
        <v>0</v>
      </c>
      <c r="AE158">
        <f>2*0.95*5.67E-8*(((DK158+$B$7)+273)^4-(W158+273)^4)</f>
        <v>0</v>
      </c>
      <c r="AF158">
        <f>U158+AE158+AC158+AD158</f>
        <v>0</v>
      </c>
      <c r="AG158">
        <f>DH158*AU158*(DC158-DB158*(1000-AU158*DE158)/(1000-AU158*DD158))/(100*CV158)</f>
        <v>0</v>
      </c>
      <c r="AH158">
        <f>1000*DH158*AU158*(DD158-DE158)/(100*CV158*(1000-AU158*DD158))</f>
        <v>0</v>
      </c>
      <c r="AI158">
        <f>(AJ158 - AK158 - DI158*1E3/(8.314*(DK158+273.15)) * AM158/DH158 * AL158) * DH158/(100*CV158) * (1000 - DE158)/1000</f>
        <v>0</v>
      </c>
      <c r="AJ158">
        <v>427.7218411369821</v>
      </c>
      <c r="AK158">
        <v>430.4249818181816</v>
      </c>
      <c r="AL158">
        <v>-0.0002674782579582694</v>
      </c>
      <c r="AM158">
        <v>65.00437446181203</v>
      </c>
      <c r="AN158">
        <f>(AP158 - AO158 + DI158*1E3/(8.314*(DK158+273.15)) * AR158/DH158 * AQ158) * DH158/(100*CV158) * 1000/(1000 - AP158)</f>
        <v>0</v>
      </c>
      <c r="AO158">
        <v>17.52854635594741</v>
      </c>
      <c r="AP158">
        <v>18.50087939393939</v>
      </c>
      <c r="AQ158">
        <v>0.008750986095333176</v>
      </c>
      <c r="AR158">
        <v>81.38922394476657</v>
      </c>
      <c r="AS158">
        <v>6</v>
      </c>
      <c r="AT158">
        <v>1</v>
      </c>
      <c r="AU158">
        <f>IF(AS158*$H$13&gt;=AW158,1.0,(AW158/(AW158-AS158*$H$13)))</f>
        <v>0</v>
      </c>
      <c r="AV158">
        <f>(AU158-1)*100</f>
        <v>0</v>
      </c>
      <c r="AW158">
        <f>MAX(0,($B$13+$C$13*DP158)/(1+$D$13*DP158)*DI158/(DK158+273)*$E$13)</f>
        <v>0</v>
      </c>
      <c r="AX158" t="s">
        <v>417</v>
      </c>
      <c r="AY158" t="s">
        <v>417</v>
      </c>
      <c r="AZ158">
        <v>0</v>
      </c>
      <c r="BA158">
        <v>0</v>
      </c>
      <c r="BB158">
        <f>1-AZ158/BA158</f>
        <v>0</v>
      </c>
      <c r="BC158">
        <v>0</v>
      </c>
      <c r="BD158" t="s">
        <v>417</v>
      </c>
      <c r="BE158" t="s">
        <v>417</v>
      </c>
      <c r="BF158">
        <v>0</v>
      </c>
      <c r="BG158">
        <v>0</v>
      </c>
      <c r="BH158">
        <f>1-BF158/BG158</f>
        <v>0</v>
      </c>
      <c r="BI158">
        <v>0.5</v>
      </c>
      <c r="BJ158">
        <f>CS158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417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f>$B$11*DQ158+$C$11*DR158+$F$11*EC158*(1-EF158)</f>
        <v>0</v>
      </c>
      <c r="CS158">
        <f>CR158*CT158</f>
        <v>0</v>
      </c>
      <c r="CT158">
        <f>($B$11*$D$9+$C$11*$D$9+$F$11*((EP158+EH158)/MAX(EP158+EH158+EQ158, 0.1)*$I$9+EQ158/MAX(EP158+EH158+EQ158, 0.1)*$J$9))/($B$11+$C$11+$F$11)</f>
        <v>0</v>
      </c>
      <c r="CU158">
        <f>($B$11*$K$9+$C$11*$K$9+$F$11*((EP158+EH158)/MAX(EP158+EH158+EQ158, 0.1)*$P$9+EQ158/MAX(EP158+EH158+EQ158, 0.1)*$Q$9))/($B$11+$C$11+$F$11)</f>
        <v>0</v>
      </c>
      <c r="CV158">
        <v>6</v>
      </c>
      <c r="CW158">
        <v>0.5</v>
      </c>
      <c r="CX158" t="s">
        <v>418</v>
      </c>
      <c r="CY158">
        <v>2</v>
      </c>
      <c r="CZ158" t="b">
        <v>1</v>
      </c>
      <c r="DA158">
        <v>1658966311</v>
      </c>
      <c r="DB158">
        <v>422.4827777777778</v>
      </c>
      <c r="DC158">
        <v>420.2293333333333</v>
      </c>
      <c r="DD158">
        <v>18.48125555555556</v>
      </c>
      <c r="DE158">
        <v>17.52898888888889</v>
      </c>
      <c r="DF158">
        <v>419.8237777777778</v>
      </c>
      <c r="DG158">
        <v>18.27945555555556</v>
      </c>
      <c r="DH158">
        <v>500.0641111111111</v>
      </c>
      <c r="DI158">
        <v>90.11248888888889</v>
      </c>
      <c r="DJ158">
        <v>0.09998084444444444</v>
      </c>
      <c r="DK158">
        <v>25.59112222222222</v>
      </c>
      <c r="DL158">
        <v>25.00077777777778</v>
      </c>
      <c r="DM158">
        <v>999.9000000000001</v>
      </c>
      <c r="DN158">
        <v>0</v>
      </c>
      <c r="DO158">
        <v>0</v>
      </c>
      <c r="DP158">
        <v>10004.65777777778</v>
      </c>
      <c r="DQ158">
        <v>0</v>
      </c>
      <c r="DR158">
        <v>0.661968</v>
      </c>
      <c r="DS158">
        <v>2.253444444444444</v>
      </c>
      <c r="DT158">
        <v>430.4377777777778</v>
      </c>
      <c r="DU158">
        <v>427.727</v>
      </c>
      <c r="DV158">
        <v>0.952247111111111</v>
      </c>
      <c r="DW158">
        <v>420.2293333333333</v>
      </c>
      <c r="DX158">
        <v>17.52898888888889</v>
      </c>
      <c r="DY158">
        <v>1.66539</v>
      </c>
      <c r="DZ158">
        <v>1.579581111111111</v>
      </c>
      <c r="EA158">
        <v>14.57753333333333</v>
      </c>
      <c r="EB158">
        <v>13.76103333333333</v>
      </c>
      <c r="EC158">
        <v>0.0100011</v>
      </c>
      <c r="ED158">
        <v>0</v>
      </c>
      <c r="EE158">
        <v>0</v>
      </c>
      <c r="EF158">
        <v>0</v>
      </c>
      <c r="EG158">
        <v>782.3333333333334</v>
      </c>
      <c r="EH158">
        <v>0.0100011</v>
      </c>
      <c r="EI158">
        <v>-1.899999999999999</v>
      </c>
      <c r="EJ158">
        <v>-0.3055555555555556</v>
      </c>
      <c r="EK158">
        <v>34.38855555555556</v>
      </c>
      <c r="EL158">
        <v>39.16633333333333</v>
      </c>
      <c r="EM158">
        <v>36.70833333333334</v>
      </c>
      <c r="EN158">
        <v>38.82633333333334</v>
      </c>
      <c r="EO158">
        <v>37.00655555555555</v>
      </c>
      <c r="EP158">
        <v>0</v>
      </c>
      <c r="EQ158">
        <v>0</v>
      </c>
      <c r="ER158">
        <v>0</v>
      </c>
      <c r="ES158">
        <v>1658966313.9</v>
      </c>
      <c r="ET158">
        <v>0</v>
      </c>
      <c r="EU158">
        <v>783.751923076923</v>
      </c>
      <c r="EV158">
        <v>0.9076922142044206</v>
      </c>
      <c r="EW158">
        <v>9.56923106122691</v>
      </c>
      <c r="EX158">
        <v>-2.892307692307692</v>
      </c>
      <c r="EY158">
        <v>15</v>
      </c>
      <c r="EZ158">
        <v>0</v>
      </c>
      <c r="FA158" t="s">
        <v>419</v>
      </c>
      <c r="FB158">
        <v>1655239120</v>
      </c>
      <c r="FC158">
        <v>1655239135</v>
      </c>
      <c r="FD158">
        <v>0</v>
      </c>
      <c r="FE158">
        <v>-0.075</v>
      </c>
      <c r="FF158">
        <v>-0.027</v>
      </c>
      <c r="FG158">
        <v>1.986</v>
      </c>
      <c r="FH158">
        <v>0.139</v>
      </c>
      <c r="FI158">
        <v>420</v>
      </c>
      <c r="FJ158">
        <v>22</v>
      </c>
      <c r="FK158">
        <v>0.12</v>
      </c>
      <c r="FL158">
        <v>0.02</v>
      </c>
      <c r="FM158">
        <v>2.285326341463415</v>
      </c>
      <c r="FN158">
        <v>-0.1818361672473864</v>
      </c>
      <c r="FO158">
        <v>0.02914849439747275</v>
      </c>
      <c r="FP158">
        <v>1</v>
      </c>
      <c r="FQ158">
        <v>783.8000000000001</v>
      </c>
      <c r="FR158">
        <v>-0.2475172782739698</v>
      </c>
      <c r="FS158">
        <v>4.462408344749963</v>
      </c>
      <c r="FT158">
        <v>1</v>
      </c>
      <c r="FU158">
        <v>1.011638853658537</v>
      </c>
      <c r="FV158">
        <v>-0.3165948501742161</v>
      </c>
      <c r="FW158">
        <v>0.03487473467514142</v>
      </c>
      <c r="FX158">
        <v>0</v>
      </c>
      <c r="FY158">
        <v>2</v>
      </c>
      <c r="FZ158">
        <v>3</v>
      </c>
      <c r="GA158" t="s">
        <v>420</v>
      </c>
      <c r="GB158">
        <v>2.98077</v>
      </c>
      <c r="GC158">
        <v>2.72829</v>
      </c>
      <c r="GD158">
        <v>0.08610959999999999</v>
      </c>
      <c r="GE158">
        <v>0.0866194</v>
      </c>
      <c r="GF158">
        <v>0.0893753</v>
      </c>
      <c r="GG158">
        <v>0.0867217</v>
      </c>
      <c r="GH158">
        <v>27452.2</v>
      </c>
      <c r="GI158">
        <v>27018.2</v>
      </c>
      <c r="GJ158">
        <v>30563.5</v>
      </c>
      <c r="GK158">
        <v>29821.3</v>
      </c>
      <c r="GL158">
        <v>38405.5</v>
      </c>
      <c r="GM158">
        <v>35864.1</v>
      </c>
      <c r="GN158">
        <v>46749.3</v>
      </c>
      <c r="GO158">
        <v>44352.8</v>
      </c>
      <c r="GP158">
        <v>1.8762</v>
      </c>
      <c r="GQ158">
        <v>1.8544</v>
      </c>
      <c r="GR158">
        <v>0.0454932</v>
      </c>
      <c r="GS158">
        <v>0</v>
      </c>
      <c r="GT158">
        <v>24.2603</v>
      </c>
      <c r="GU158">
        <v>999.9</v>
      </c>
      <c r="GV158">
        <v>46.8</v>
      </c>
      <c r="GW158">
        <v>31.7</v>
      </c>
      <c r="GX158">
        <v>24.3806</v>
      </c>
      <c r="GY158">
        <v>63.2113</v>
      </c>
      <c r="GZ158">
        <v>25.0721</v>
      </c>
      <c r="HA158">
        <v>1</v>
      </c>
      <c r="HB158">
        <v>-0.119146</v>
      </c>
      <c r="HC158">
        <v>-0.303826</v>
      </c>
      <c r="HD158">
        <v>20.215</v>
      </c>
      <c r="HE158">
        <v>5.23766</v>
      </c>
      <c r="HF158">
        <v>11.968</v>
      </c>
      <c r="HG158">
        <v>4.9717</v>
      </c>
      <c r="HH158">
        <v>3.291</v>
      </c>
      <c r="HI158">
        <v>9048.6</v>
      </c>
      <c r="HJ158">
        <v>9999</v>
      </c>
      <c r="HK158">
        <v>9999</v>
      </c>
      <c r="HL158">
        <v>293</v>
      </c>
      <c r="HM158">
        <v>4.97291</v>
      </c>
      <c r="HN158">
        <v>1.87738</v>
      </c>
      <c r="HO158">
        <v>1.87547</v>
      </c>
      <c r="HP158">
        <v>1.87834</v>
      </c>
      <c r="HQ158">
        <v>1.87502</v>
      </c>
      <c r="HR158">
        <v>1.87863</v>
      </c>
      <c r="HS158">
        <v>1.87572</v>
      </c>
      <c r="HT158">
        <v>1.87683</v>
      </c>
      <c r="HU158">
        <v>0</v>
      </c>
      <c r="HV158">
        <v>0</v>
      </c>
      <c r="HW158">
        <v>0</v>
      </c>
      <c r="HX158">
        <v>0</v>
      </c>
      <c r="HY158" t="s">
        <v>421</v>
      </c>
      <c r="HZ158" t="s">
        <v>422</v>
      </c>
      <c r="IA158" t="s">
        <v>423</v>
      </c>
      <c r="IB158" t="s">
        <v>423</v>
      </c>
      <c r="IC158" t="s">
        <v>423</v>
      </c>
      <c r="ID158" t="s">
        <v>423</v>
      </c>
      <c r="IE158">
        <v>0</v>
      </c>
      <c r="IF158">
        <v>100</v>
      </c>
      <c r="IG158">
        <v>100</v>
      </c>
      <c r="IH158">
        <v>2.659</v>
      </c>
      <c r="II158">
        <v>0.2022</v>
      </c>
      <c r="IJ158">
        <v>1.541952822118649</v>
      </c>
      <c r="IK158">
        <v>0.003202726084708442</v>
      </c>
      <c r="IL158">
        <v>-1.448271390364826E-06</v>
      </c>
      <c r="IM158">
        <v>3.765748828769889E-10</v>
      </c>
      <c r="IN158">
        <v>-0.02072656761999695</v>
      </c>
      <c r="IO158">
        <v>0.006539777670035186</v>
      </c>
      <c r="IP158">
        <v>0.0002256768223539976</v>
      </c>
      <c r="IQ158">
        <v>4.51151419958819E-06</v>
      </c>
      <c r="IR158">
        <v>-0</v>
      </c>
      <c r="IS158">
        <v>2097</v>
      </c>
      <c r="IT158">
        <v>1</v>
      </c>
      <c r="IU158">
        <v>27</v>
      </c>
      <c r="IV158">
        <v>62119.9</v>
      </c>
      <c r="IW158">
        <v>62119.6</v>
      </c>
      <c r="IX158">
        <v>1.09619</v>
      </c>
      <c r="IY158">
        <v>2.56226</v>
      </c>
      <c r="IZ158">
        <v>1.39893</v>
      </c>
      <c r="JA158">
        <v>2.34375</v>
      </c>
      <c r="JB158">
        <v>1.44897</v>
      </c>
      <c r="JC158">
        <v>2.33398</v>
      </c>
      <c r="JD158">
        <v>36.908</v>
      </c>
      <c r="JE158">
        <v>24.0963</v>
      </c>
      <c r="JF158">
        <v>18</v>
      </c>
      <c r="JG158">
        <v>483.076</v>
      </c>
      <c r="JH158">
        <v>439.743</v>
      </c>
      <c r="JI158">
        <v>24.9998</v>
      </c>
      <c r="JJ158">
        <v>25.4817</v>
      </c>
      <c r="JK158">
        <v>30.0002</v>
      </c>
      <c r="JL158">
        <v>25.3128</v>
      </c>
      <c r="JM158">
        <v>25.3925</v>
      </c>
      <c r="JN158">
        <v>21.9868</v>
      </c>
      <c r="JO158">
        <v>32.3535</v>
      </c>
      <c r="JP158">
        <v>0</v>
      </c>
      <c r="JQ158">
        <v>25</v>
      </c>
      <c r="JR158">
        <v>420.242</v>
      </c>
      <c r="JS158">
        <v>17.569</v>
      </c>
      <c r="JT158">
        <v>101.034</v>
      </c>
      <c r="JU158">
        <v>101.982</v>
      </c>
    </row>
    <row r="159" spans="1:281">
      <c r="A159">
        <v>143</v>
      </c>
      <c r="B159">
        <v>1658966318.5</v>
      </c>
      <c r="C159">
        <v>4201.400000095367</v>
      </c>
      <c r="D159" t="s">
        <v>720</v>
      </c>
      <c r="E159" t="s">
        <v>721</v>
      </c>
      <c r="F159">
        <v>5</v>
      </c>
      <c r="G159" t="s">
        <v>415</v>
      </c>
      <c r="H159" t="s">
        <v>701</v>
      </c>
      <c r="I159">
        <v>1658966315.7</v>
      </c>
      <c r="J159">
        <f>(K159)/1000</f>
        <v>0</v>
      </c>
      <c r="K159">
        <f>IF(CZ159, AN159, AH159)</f>
        <v>0</v>
      </c>
      <c r="L159">
        <f>IF(CZ159, AI159, AG159)</f>
        <v>0</v>
      </c>
      <c r="M159">
        <f>DB159 - IF(AU159&gt;1, L159*CV159*100.0/(AW159*DP159), 0)</f>
        <v>0</v>
      </c>
      <c r="N159">
        <f>((T159-J159/2)*M159-L159)/(T159+J159/2)</f>
        <v>0</v>
      </c>
      <c r="O159">
        <f>N159*(DI159+DJ159)/1000.0</f>
        <v>0</v>
      </c>
      <c r="P159">
        <f>(DB159 - IF(AU159&gt;1, L159*CV159*100.0/(AW159*DP159), 0))*(DI159+DJ159)/1000.0</f>
        <v>0</v>
      </c>
      <c r="Q159">
        <f>2.0/((1/S159-1/R159)+SIGN(S159)*SQRT((1/S159-1/R159)*(1/S159-1/R159) + 4*CW159/((CW159+1)*(CW159+1))*(2*1/S159*1/R159-1/R159*1/R159)))</f>
        <v>0</v>
      </c>
      <c r="R159">
        <f>IF(LEFT(CX159,1)&lt;&gt;"0",IF(LEFT(CX159,1)="1",3.0,CY159),$D$5+$E$5*(DP159*DI159/($K$5*1000))+$F$5*(DP159*DI159/($K$5*1000))*MAX(MIN(CV159,$J$5),$I$5)*MAX(MIN(CV159,$J$5),$I$5)+$G$5*MAX(MIN(CV159,$J$5),$I$5)*(DP159*DI159/($K$5*1000))+$H$5*(DP159*DI159/($K$5*1000))*(DP159*DI159/($K$5*1000)))</f>
        <v>0</v>
      </c>
      <c r="S159">
        <f>J159*(1000-(1000*0.61365*exp(17.502*W159/(240.97+W159))/(DI159+DJ159)+DD159)/2)/(1000*0.61365*exp(17.502*W159/(240.97+W159))/(DI159+DJ159)-DD159)</f>
        <v>0</v>
      </c>
      <c r="T159">
        <f>1/((CW159+1)/(Q159/1.6)+1/(R159/1.37)) + CW159/((CW159+1)/(Q159/1.6) + CW159/(R159/1.37))</f>
        <v>0</v>
      </c>
      <c r="U159">
        <f>(CR159*CU159)</f>
        <v>0</v>
      </c>
      <c r="V159">
        <f>(DK159+(U159+2*0.95*5.67E-8*(((DK159+$B$7)+273)^4-(DK159+273)^4)-44100*J159)/(1.84*29.3*R159+8*0.95*5.67E-8*(DK159+273)^3))</f>
        <v>0</v>
      </c>
      <c r="W159">
        <f>($C$7*DL159+$D$7*DM159+$E$7*V159)</f>
        <v>0</v>
      </c>
      <c r="X159">
        <f>0.61365*exp(17.502*W159/(240.97+W159))</f>
        <v>0</v>
      </c>
      <c r="Y159">
        <f>(Z159/AA159*100)</f>
        <v>0</v>
      </c>
      <c r="Z159">
        <f>DD159*(DI159+DJ159)/1000</f>
        <v>0</v>
      </c>
      <c r="AA159">
        <f>0.61365*exp(17.502*DK159/(240.97+DK159))</f>
        <v>0</v>
      </c>
      <c r="AB159">
        <f>(X159-DD159*(DI159+DJ159)/1000)</f>
        <v>0</v>
      </c>
      <c r="AC159">
        <f>(-J159*44100)</f>
        <v>0</v>
      </c>
      <c r="AD159">
        <f>2*29.3*R159*0.92*(DK159-W159)</f>
        <v>0</v>
      </c>
      <c r="AE159">
        <f>2*0.95*5.67E-8*(((DK159+$B$7)+273)^4-(W159+273)^4)</f>
        <v>0</v>
      </c>
      <c r="AF159">
        <f>U159+AE159+AC159+AD159</f>
        <v>0</v>
      </c>
      <c r="AG159">
        <f>DH159*AU159*(DC159-DB159*(1000-AU159*DE159)/(1000-AU159*DD159))/(100*CV159)</f>
        <v>0</v>
      </c>
      <c r="AH159">
        <f>1000*DH159*AU159*(DD159-DE159)/(100*CV159*(1000-AU159*DD159))</f>
        <v>0</v>
      </c>
      <c r="AI159">
        <f>(AJ159 - AK159 - DI159*1E3/(8.314*(DK159+273.15)) * AM159/DH159 * AL159) * DH159/(100*CV159) * (1000 - DE159)/1000</f>
        <v>0</v>
      </c>
      <c r="AJ159">
        <v>427.7369982986489</v>
      </c>
      <c r="AK159">
        <v>430.503618181818</v>
      </c>
      <c r="AL159">
        <v>0.02148390659914945</v>
      </c>
      <c r="AM159">
        <v>65.00437446181203</v>
      </c>
      <c r="AN159">
        <f>(AP159 - AO159 + DI159*1E3/(8.314*(DK159+273.15)) * AR159/DH159 * AQ159) * DH159/(100*CV159) * 1000/(1000 - AP159)</f>
        <v>0</v>
      </c>
      <c r="AO159">
        <v>17.54716759154003</v>
      </c>
      <c r="AP159">
        <v>18.53565696969697</v>
      </c>
      <c r="AQ159">
        <v>0.007584624530786546</v>
      </c>
      <c r="AR159">
        <v>81.38922394476657</v>
      </c>
      <c r="AS159">
        <v>6</v>
      </c>
      <c r="AT159">
        <v>1</v>
      </c>
      <c r="AU159">
        <f>IF(AS159*$H$13&gt;=AW159,1.0,(AW159/(AW159-AS159*$H$13)))</f>
        <v>0</v>
      </c>
      <c r="AV159">
        <f>(AU159-1)*100</f>
        <v>0</v>
      </c>
      <c r="AW159">
        <f>MAX(0,($B$13+$C$13*DP159)/(1+$D$13*DP159)*DI159/(DK159+273)*$E$13)</f>
        <v>0</v>
      </c>
      <c r="AX159" t="s">
        <v>417</v>
      </c>
      <c r="AY159" t="s">
        <v>417</v>
      </c>
      <c r="AZ159">
        <v>0</v>
      </c>
      <c r="BA159">
        <v>0</v>
      </c>
      <c r="BB159">
        <f>1-AZ159/BA159</f>
        <v>0</v>
      </c>
      <c r="BC159">
        <v>0</v>
      </c>
      <c r="BD159" t="s">
        <v>417</v>
      </c>
      <c r="BE159" t="s">
        <v>417</v>
      </c>
      <c r="BF159">
        <v>0</v>
      </c>
      <c r="BG159">
        <v>0</v>
      </c>
      <c r="BH159">
        <f>1-BF159/BG159</f>
        <v>0</v>
      </c>
      <c r="BI159">
        <v>0.5</v>
      </c>
      <c r="BJ159">
        <f>CS159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417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f>$B$11*DQ159+$C$11*DR159+$F$11*EC159*(1-EF159)</f>
        <v>0</v>
      </c>
      <c r="CS159">
        <f>CR159*CT159</f>
        <v>0</v>
      </c>
      <c r="CT159">
        <f>($B$11*$D$9+$C$11*$D$9+$F$11*((EP159+EH159)/MAX(EP159+EH159+EQ159, 0.1)*$I$9+EQ159/MAX(EP159+EH159+EQ159, 0.1)*$J$9))/($B$11+$C$11+$F$11)</f>
        <v>0</v>
      </c>
      <c r="CU159">
        <f>($B$11*$K$9+$C$11*$K$9+$F$11*((EP159+EH159)/MAX(EP159+EH159+EQ159, 0.1)*$P$9+EQ159/MAX(EP159+EH159+EQ159, 0.1)*$Q$9))/($B$11+$C$11+$F$11)</f>
        <v>0</v>
      </c>
      <c r="CV159">
        <v>6</v>
      </c>
      <c r="CW159">
        <v>0.5</v>
      </c>
      <c r="CX159" t="s">
        <v>418</v>
      </c>
      <c r="CY159">
        <v>2</v>
      </c>
      <c r="CZ159" t="b">
        <v>1</v>
      </c>
      <c r="DA159">
        <v>1658966315.7</v>
      </c>
      <c r="DB159">
        <v>422.4835</v>
      </c>
      <c r="DC159">
        <v>420.2337000000001</v>
      </c>
      <c r="DD159">
        <v>18.52128</v>
      </c>
      <c r="DE159">
        <v>17.54735</v>
      </c>
      <c r="DF159">
        <v>419.8244</v>
      </c>
      <c r="DG159">
        <v>18.31872</v>
      </c>
      <c r="DH159">
        <v>500.0482999999999</v>
      </c>
      <c r="DI159">
        <v>90.11259000000001</v>
      </c>
      <c r="DJ159">
        <v>0.09992196</v>
      </c>
      <c r="DK159">
        <v>25.59006</v>
      </c>
      <c r="DL159">
        <v>25.01314</v>
      </c>
      <c r="DM159">
        <v>999.9</v>
      </c>
      <c r="DN159">
        <v>0</v>
      </c>
      <c r="DO159">
        <v>0</v>
      </c>
      <c r="DP159">
        <v>9991.492999999999</v>
      </c>
      <c r="DQ159">
        <v>0</v>
      </c>
      <c r="DR159">
        <v>0.661968</v>
      </c>
      <c r="DS159">
        <v>2.249802</v>
      </c>
      <c r="DT159">
        <v>430.456</v>
      </c>
      <c r="DU159">
        <v>427.7392</v>
      </c>
      <c r="DV159">
        <v>0.9739255000000002</v>
      </c>
      <c r="DW159">
        <v>420.2337000000001</v>
      </c>
      <c r="DX159">
        <v>17.54735</v>
      </c>
      <c r="DY159">
        <v>1.668997</v>
      </c>
      <c r="DZ159">
        <v>1.581237</v>
      </c>
      <c r="EA159">
        <v>14.61104</v>
      </c>
      <c r="EB159">
        <v>13.77715</v>
      </c>
      <c r="EC159">
        <v>0.0100011</v>
      </c>
      <c r="ED159">
        <v>0</v>
      </c>
      <c r="EE159">
        <v>0</v>
      </c>
      <c r="EF159">
        <v>0</v>
      </c>
      <c r="EG159">
        <v>782.295</v>
      </c>
      <c r="EH159">
        <v>0.0100011</v>
      </c>
      <c r="EI159">
        <v>-5.94</v>
      </c>
      <c r="EJ159">
        <v>-1.565</v>
      </c>
      <c r="EK159">
        <v>34.687</v>
      </c>
      <c r="EL159">
        <v>39.2685</v>
      </c>
      <c r="EM159">
        <v>36.8058</v>
      </c>
      <c r="EN159">
        <v>38.956</v>
      </c>
      <c r="EO159">
        <v>37.062</v>
      </c>
      <c r="EP159">
        <v>0</v>
      </c>
      <c r="EQ159">
        <v>0</v>
      </c>
      <c r="ER159">
        <v>0</v>
      </c>
      <c r="ES159">
        <v>1658966318.7</v>
      </c>
      <c r="ET159">
        <v>0</v>
      </c>
      <c r="EU159">
        <v>783.3326923076922</v>
      </c>
      <c r="EV159">
        <v>-30.14871824960105</v>
      </c>
      <c r="EW159">
        <v>-11.36752113843239</v>
      </c>
      <c r="EX159">
        <v>-3.75</v>
      </c>
      <c r="EY159">
        <v>15</v>
      </c>
      <c r="EZ159">
        <v>0</v>
      </c>
      <c r="FA159" t="s">
        <v>419</v>
      </c>
      <c r="FB159">
        <v>1655239120</v>
      </c>
      <c r="FC159">
        <v>1655239135</v>
      </c>
      <c r="FD159">
        <v>0</v>
      </c>
      <c r="FE159">
        <v>-0.075</v>
      </c>
      <c r="FF159">
        <v>-0.027</v>
      </c>
      <c r="FG159">
        <v>1.986</v>
      </c>
      <c r="FH159">
        <v>0.139</v>
      </c>
      <c r="FI159">
        <v>420</v>
      </c>
      <c r="FJ159">
        <v>22</v>
      </c>
      <c r="FK159">
        <v>0.12</v>
      </c>
      <c r="FL159">
        <v>0.02</v>
      </c>
      <c r="FM159">
        <v>2.273024146341463</v>
      </c>
      <c r="FN159">
        <v>-0.2639617421602769</v>
      </c>
      <c r="FO159">
        <v>0.03431759123501685</v>
      </c>
      <c r="FP159">
        <v>1</v>
      </c>
      <c r="FQ159">
        <v>783.5191176470589</v>
      </c>
      <c r="FR159">
        <v>-11.84950353254103</v>
      </c>
      <c r="FS159">
        <v>4.785824882889949</v>
      </c>
      <c r="FT159">
        <v>0</v>
      </c>
      <c r="FU159">
        <v>0.9951606341463413</v>
      </c>
      <c r="FV159">
        <v>-0.2963899651567937</v>
      </c>
      <c r="FW159">
        <v>0.03426798844741261</v>
      </c>
      <c r="FX159">
        <v>0</v>
      </c>
      <c r="FY159">
        <v>1</v>
      </c>
      <c r="FZ159">
        <v>3</v>
      </c>
      <c r="GA159" t="s">
        <v>450</v>
      </c>
      <c r="GB159">
        <v>2.98061</v>
      </c>
      <c r="GC159">
        <v>2.72789</v>
      </c>
      <c r="GD159">
        <v>0.0861179</v>
      </c>
      <c r="GE159">
        <v>0.08662250000000001</v>
      </c>
      <c r="GF159">
        <v>0.0894885</v>
      </c>
      <c r="GG159">
        <v>0.0867421</v>
      </c>
      <c r="GH159">
        <v>27452.1</v>
      </c>
      <c r="GI159">
        <v>27018.4</v>
      </c>
      <c r="GJ159">
        <v>30563.7</v>
      </c>
      <c r="GK159">
        <v>29821.7</v>
      </c>
      <c r="GL159">
        <v>38400.7</v>
      </c>
      <c r="GM159">
        <v>35864</v>
      </c>
      <c r="GN159">
        <v>46749.4</v>
      </c>
      <c r="GO159">
        <v>44353.6</v>
      </c>
      <c r="GP159">
        <v>1.87585</v>
      </c>
      <c r="GQ159">
        <v>1.8545</v>
      </c>
      <c r="GR159">
        <v>0.0462085</v>
      </c>
      <c r="GS159">
        <v>0</v>
      </c>
      <c r="GT159">
        <v>24.2585</v>
      </c>
      <c r="GU159">
        <v>999.9</v>
      </c>
      <c r="GV159">
        <v>46.7</v>
      </c>
      <c r="GW159">
        <v>31.7</v>
      </c>
      <c r="GX159">
        <v>24.3297</v>
      </c>
      <c r="GY159">
        <v>63.2813</v>
      </c>
      <c r="GZ159">
        <v>25.3766</v>
      </c>
      <c r="HA159">
        <v>1</v>
      </c>
      <c r="HB159">
        <v>-0.119009</v>
      </c>
      <c r="HC159">
        <v>-0.304295</v>
      </c>
      <c r="HD159">
        <v>20.2144</v>
      </c>
      <c r="HE159">
        <v>5.23421</v>
      </c>
      <c r="HF159">
        <v>11.968</v>
      </c>
      <c r="HG159">
        <v>4.9707</v>
      </c>
      <c r="HH159">
        <v>3.29025</v>
      </c>
      <c r="HI159">
        <v>9048.6</v>
      </c>
      <c r="HJ159">
        <v>9999</v>
      </c>
      <c r="HK159">
        <v>9999</v>
      </c>
      <c r="HL159">
        <v>293</v>
      </c>
      <c r="HM159">
        <v>4.9729</v>
      </c>
      <c r="HN159">
        <v>1.87733</v>
      </c>
      <c r="HO159">
        <v>1.87546</v>
      </c>
      <c r="HP159">
        <v>1.8783</v>
      </c>
      <c r="HQ159">
        <v>1.875</v>
      </c>
      <c r="HR159">
        <v>1.87856</v>
      </c>
      <c r="HS159">
        <v>1.87567</v>
      </c>
      <c r="HT159">
        <v>1.87681</v>
      </c>
      <c r="HU159">
        <v>0</v>
      </c>
      <c r="HV159">
        <v>0</v>
      </c>
      <c r="HW159">
        <v>0</v>
      </c>
      <c r="HX159">
        <v>0</v>
      </c>
      <c r="HY159" t="s">
        <v>421</v>
      </c>
      <c r="HZ159" t="s">
        <v>422</v>
      </c>
      <c r="IA159" t="s">
        <v>423</v>
      </c>
      <c r="IB159" t="s">
        <v>423</v>
      </c>
      <c r="IC159" t="s">
        <v>423</v>
      </c>
      <c r="ID159" t="s">
        <v>423</v>
      </c>
      <c r="IE159">
        <v>0</v>
      </c>
      <c r="IF159">
        <v>100</v>
      </c>
      <c r="IG159">
        <v>100</v>
      </c>
      <c r="IH159">
        <v>2.659</v>
      </c>
      <c r="II159">
        <v>0.2029</v>
      </c>
      <c r="IJ159">
        <v>1.541952822118649</v>
      </c>
      <c r="IK159">
        <v>0.003202726084708442</v>
      </c>
      <c r="IL159">
        <v>-1.448271390364826E-06</v>
      </c>
      <c r="IM159">
        <v>3.765748828769889E-10</v>
      </c>
      <c r="IN159">
        <v>-0.02072656761999695</v>
      </c>
      <c r="IO159">
        <v>0.006539777670035186</v>
      </c>
      <c r="IP159">
        <v>0.0002256768223539976</v>
      </c>
      <c r="IQ159">
        <v>4.51151419958819E-06</v>
      </c>
      <c r="IR159">
        <v>-0</v>
      </c>
      <c r="IS159">
        <v>2097</v>
      </c>
      <c r="IT159">
        <v>1</v>
      </c>
      <c r="IU159">
        <v>27</v>
      </c>
      <c r="IV159">
        <v>62120</v>
      </c>
      <c r="IW159">
        <v>62119.7</v>
      </c>
      <c r="IX159">
        <v>1.09741</v>
      </c>
      <c r="IY159">
        <v>2.55249</v>
      </c>
      <c r="IZ159">
        <v>1.39893</v>
      </c>
      <c r="JA159">
        <v>2.34253</v>
      </c>
      <c r="JB159">
        <v>1.44897</v>
      </c>
      <c r="JC159">
        <v>2.42798</v>
      </c>
      <c r="JD159">
        <v>36.9317</v>
      </c>
      <c r="JE159">
        <v>24.105</v>
      </c>
      <c r="JF159">
        <v>18</v>
      </c>
      <c r="JG159">
        <v>482.887</v>
      </c>
      <c r="JH159">
        <v>439.804</v>
      </c>
      <c r="JI159">
        <v>24.9999</v>
      </c>
      <c r="JJ159">
        <v>25.4817</v>
      </c>
      <c r="JK159">
        <v>30.0001</v>
      </c>
      <c r="JL159">
        <v>25.3128</v>
      </c>
      <c r="JM159">
        <v>25.3925</v>
      </c>
      <c r="JN159">
        <v>21.9868</v>
      </c>
      <c r="JO159">
        <v>32.3535</v>
      </c>
      <c r="JP159">
        <v>0</v>
      </c>
      <c r="JQ159">
        <v>25</v>
      </c>
      <c r="JR159">
        <v>420.242</v>
      </c>
      <c r="JS159">
        <v>17.5561</v>
      </c>
      <c r="JT159">
        <v>101.034</v>
      </c>
      <c r="JU159">
        <v>101.984</v>
      </c>
    </row>
    <row r="160" spans="1:281">
      <c r="A160">
        <v>144</v>
      </c>
      <c r="B160">
        <v>1658966323.5</v>
      </c>
      <c r="C160">
        <v>4206.400000095367</v>
      </c>
      <c r="D160" t="s">
        <v>722</v>
      </c>
      <c r="E160" t="s">
        <v>723</v>
      </c>
      <c r="F160">
        <v>5</v>
      </c>
      <c r="G160" t="s">
        <v>415</v>
      </c>
      <c r="H160" t="s">
        <v>701</v>
      </c>
      <c r="I160">
        <v>1658966321</v>
      </c>
      <c r="J160">
        <f>(K160)/1000</f>
        <v>0</v>
      </c>
      <c r="K160">
        <f>IF(CZ160, AN160, AH160)</f>
        <v>0</v>
      </c>
      <c r="L160">
        <f>IF(CZ160, AI160, AG160)</f>
        <v>0</v>
      </c>
      <c r="M160">
        <f>DB160 - IF(AU160&gt;1, L160*CV160*100.0/(AW160*DP160), 0)</f>
        <v>0</v>
      </c>
      <c r="N160">
        <f>((T160-J160/2)*M160-L160)/(T160+J160/2)</f>
        <v>0</v>
      </c>
      <c r="O160">
        <f>N160*(DI160+DJ160)/1000.0</f>
        <v>0</v>
      </c>
      <c r="P160">
        <f>(DB160 - IF(AU160&gt;1, L160*CV160*100.0/(AW160*DP160), 0))*(DI160+DJ160)/1000.0</f>
        <v>0</v>
      </c>
      <c r="Q160">
        <f>2.0/((1/S160-1/R160)+SIGN(S160)*SQRT((1/S160-1/R160)*(1/S160-1/R160) + 4*CW160/((CW160+1)*(CW160+1))*(2*1/S160*1/R160-1/R160*1/R160)))</f>
        <v>0</v>
      </c>
      <c r="R160">
        <f>IF(LEFT(CX160,1)&lt;&gt;"0",IF(LEFT(CX160,1)="1",3.0,CY160),$D$5+$E$5*(DP160*DI160/($K$5*1000))+$F$5*(DP160*DI160/($K$5*1000))*MAX(MIN(CV160,$J$5),$I$5)*MAX(MIN(CV160,$J$5),$I$5)+$G$5*MAX(MIN(CV160,$J$5),$I$5)*(DP160*DI160/($K$5*1000))+$H$5*(DP160*DI160/($K$5*1000))*(DP160*DI160/($K$5*1000)))</f>
        <v>0</v>
      </c>
      <c r="S160">
        <f>J160*(1000-(1000*0.61365*exp(17.502*W160/(240.97+W160))/(DI160+DJ160)+DD160)/2)/(1000*0.61365*exp(17.502*W160/(240.97+W160))/(DI160+DJ160)-DD160)</f>
        <v>0</v>
      </c>
      <c r="T160">
        <f>1/((CW160+1)/(Q160/1.6)+1/(R160/1.37)) + CW160/((CW160+1)/(Q160/1.6) + CW160/(R160/1.37))</f>
        <v>0</v>
      </c>
      <c r="U160">
        <f>(CR160*CU160)</f>
        <v>0</v>
      </c>
      <c r="V160">
        <f>(DK160+(U160+2*0.95*5.67E-8*(((DK160+$B$7)+273)^4-(DK160+273)^4)-44100*J160)/(1.84*29.3*R160+8*0.95*5.67E-8*(DK160+273)^3))</f>
        <v>0</v>
      </c>
      <c r="W160">
        <f>($C$7*DL160+$D$7*DM160+$E$7*V160)</f>
        <v>0</v>
      </c>
      <c r="X160">
        <f>0.61365*exp(17.502*W160/(240.97+W160))</f>
        <v>0</v>
      </c>
      <c r="Y160">
        <f>(Z160/AA160*100)</f>
        <v>0</v>
      </c>
      <c r="Z160">
        <f>DD160*(DI160+DJ160)/1000</f>
        <v>0</v>
      </c>
      <c r="AA160">
        <f>0.61365*exp(17.502*DK160/(240.97+DK160))</f>
        <v>0</v>
      </c>
      <c r="AB160">
        <f>(X160-DD160*(DI160+DJ160)/1000)</f>
        <v>0</v>
      </c>
      <c r="AC160">
        <f>(-J160*44100)</f>
        <v>0</v>
      </c>
      <c r="AD160">
        <f>2*29.3*R160*0.92*(DK160-W160)</f>
        <v>0</v>
      </c>
      <c r="AE160">
        <f>2*0.95*5.67E-8*(((DK160+$B$7)+273)^4-(W160+273)^4)</f>
        <v>0</v>
      </c>
      <c r="AF160">
        <f>U160+AE160+AC160+AD160</f>
        <v>0</v>
      </c>
      <c r="AG160">
        <f>DH160*AU160*(DC160-DB160*(1000-AU160*DE160)/(1000-AU160*DD160))/(100*CV160)</f>
        <v>0</v>
      </c>
      <c r="AH160">
        <f>1000*DH160*AU160*(DD160-DE160)/(100*CV160*(1000-AU160*DD160))</f>
        <v>0</v>
      </c>
      <c r="AI160">
        <f>(AJ160 - AK160 - DI160*1E3/(8.314*(DK160+273.15)) * AM160/DH160 * AL160) * DH160/(100*CV160) * (1000 - DE160)/1000</f>
        <v>0</v>
      </c>
      <c r="AJ160">
        <v>427.7301824224908</v>
      </c>
      <c r="AK160">
        <v>430.479509090909</v>
      </c>
      <c r="AL160">
        <v>-0.004014149365677404</v>
      </c>
      <c r="AM160">
        <v>65.00437446181203</v>
      </c>
      <c r="AN160">
        <f>(AP160 - AO160 + DI160*1E3/(8.314*(DK160+273.15)) * AR160/DH160 * AQ160) * DH160/(100*CV160) * 1000/(1000 - AP160)</f>
        <v>0</v>
      </c>
      <c r="AO160">
        <v>17.55049012367703</v>
      </c>
      <c r="AP160">
        <v>18.55213818181817</v>
      </c>
      <c r="AQ160">
        <v>0.001447179834711334</v>
      </c>
      <c r="AR160">
        <v>81.38922394476657</v>
      </c>
      <c r="AS160">
        <v>6</v>
      </c>
      <c r="AT160">
        <v>1</v>
      </c>
      <c r="AU160">
        <f>IF(AS160*$H$13&gt;=AW160,1.0,(AW160/(AW160-AS160*$H$13)))</f>
        <v>0</v>
      </c>
      <c r="AV160">
        <f>(AU160-1)*100</f>
        <v>0</v>
      </c>
      <c r="AW160">
        <f>MAX(0,($B$13+$C$13*DP160)/(1+$D$13*DP160)*DI160/(DK160+273)*$E$13)</f>
        <v>0</v>
      </c>
      <c r="AX160" t="s">
        <v>417</v>
      </c>
      <c r="AY160" t="s">
        <v>417</v>
      </c>
      <c r="AZ160">
        <v>0</v>
      </c>
      <c r="BA160">
        <v>0</v>
      </c>
      <c r="BB160">
        <f>1-AZ160/BA160</f>
        <v>0</v>
      </c>
      <c r="BC160">
        <v>0</v>
      </c>
      <c r="BD160" t="s">
        <v>417</v>
      </c>
      <c r="BE160" t="s">
        <v>417</v>
      </c>
      <c r="BF160">
        <v>0</v>
      </c>
      <c r="BG160">
        <v>0</v>
      </c>
      <c r="BH160">
        <f>1-BF160/BG160</f>
        <v>0</v>
      </c>
      <c r="BI160">
        <v>0.5</v>
      </c>
      <c r="BJ160">
        <f>CS160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417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f>$B$11*DQ160+$C$11*DR160+$F$11*EC160*(1-EF160)</f>
        <v>0</v>
      </c>
      <c r="CS160">
        <f>CR160*CT160</f>
        <v>0</v>
      </c>
      <c r="CT160">
        <f>($B$11*$D$9+$C$11*$D$9+$F$11*((EP160+EH160)/MAX(EP160+EH160+EQ160, 0.1)*$I$9+EQ160/MAX(EP160+EH160+EQ160, 0.1)*$J$9))/($B$11+$C$11+$F$11)</f>
        <v>0</v>
      </c>
      <c r="CU160">
        <f>($B$11*$K$9+$C$11*$K$9+$F$11*((EP160+EH160)/MAX(EP160+EH160+EQ160, 0.1)*$P$9+EQ160/MAX(EP160+EH160+EQ160, 0.1)*$Q$9))/($B$11+$C$11+$F$11)</f>
        <v>0</v>
      </c>
      <c r="CV160">
        <v>6</v>
      </c>
      <c r="CW160">
        <v>0.5</v>
      </c>
      <c r="CX160" t="s">
        <v>418</v>
      </c>
      <c r="CY160">
        <v>2</v>
      </c>
      <c r="CZ160" t="b">
        <v>1</v>
      </c>
      <c r="DA160">
        <v>1658966321</v>
      </c>
      <c r="DB160">
        <v>422.5244444444445</v>
      </c>
      <c r="DC160">
        <v>420.228</v>
      </c>
      <c r="DD160">
        <v>18.54615555555556</v>
      </c>
      <c r="DE160">
        <v>17.55021111111111</v>
      </c>
      <c r="DF160">
        <v>419.8651111111111</v>
      </c>
      <c r="DG160">
        <v>18.34313333333333</v>
      </c>
      <c r="DH160">
        <v>500.0861111111111</v>
      </c>
      <c r="DI160">
        <v>90.1133111111111</v>
      </c>
      <c r="DJ160">
        <v>0.09991406666666666</v>
      </c>
      <c r="DK160">
        <v>25.58843333333333</v>
      </c>
      <c r="DL160">
        <v>25.01406666666666</v>
      </c>
      <c r="DM160">
        <v>999.9000000000001</v>
      </c>
      <c r="DN160">
        <v>0</v>
      </c>
      <c r="DO160">
        <v>0</v>
      </c>
      <c r="DP160">
        <v>9997.563333333334</v>
      </c>
      <c r="DQ160">
        <v>0</v>
      </c>
      <c r="DR160">
        <v>0.661968</v>
      </c>
      <c r="DS160">
        <v>2.296380000000001</v>
      </c>
      <c r="DT160">
        <v>430.5085555555556</v>
      </c>
      <c r="DU160">
        <v>427.7347777777778</v>
      </c>
      <c r="DV160">
        <v>0.9959274444444445</v>
      </c>
      <c r="DW160">
        <v>420.228</v>
      </c>
      <c r="DX160">
        <v>17.55021111111111</v>
      </c>
      <c r="DY160">
        <v>1.671254444444444</v>
      </c>
      <c r="DZ160">
        <v>1.581508888888889</v>
      </c>
      <c r="EA160">
        <v>14.63197777777778</v>
      </c>
      <c r="EB160">
        <v>13.7798</v>
      </c>
      <c r="EC160">
        <v>0.0100011</v>
      </c>
      <c r="ED160">
        <v>0</v>
      </c>
      <c r="EE160">
        <v>0</v>
      </c>
      <c r="EF160">
        <v>0</v>
      </c>
      <c r="EG160">
        <v>784.5722222222222</v>
      </c>
      <c r="EH160">
        <v>0.0100011</v>
      </c>
      <c r="EI160">
        <v>-6.73888888888889</v>
      </c>
      <c r="EJ160">
        <v>-1.744444444444444</v>
      </c>
      <c r="EK160">
        <v>34.08311111111111</v>
      </c>
      <c r="EL160">
        <v>39.312</v>
      </c>
      <c r="EM160">
        <v>36.72877777777777</v>
      </c>
      <c r="EN160">
        <v>39.02077777777778</v>
      </c>
      <c r="EO160">
        <v>37.05533333333333</v>
      </c>
      <c r="EP160">
        <v>0</v>
      </c>
      <c r="EQ160">
        <v>0</v>
      </c>
      <c r="ER160">
        <v>0</v>
      </c>
      <c r="ES160">
        <v>1658966323.5</v>
      </c>
      <c r="ET160">
        <v>0</v>
      </c>
      <c r="EU160">
        <v>782.7826923076924</v>
      </c>
      <c r="EV160">
        <v>5.974358839939835</v>
      </c>
      <c r="EW160">
        <v>-38.04957227340226</v>
      </c>
      <c r="EX160">
        <v>-5.078846153846153</v>
      </c>
      <c r="EY160">
        <v>15</v>
      </c>
      <c r="EZ160">
        <v>0</v>
      </c>
      <c r="FA160" t="s">
        <v>419</v>
      </c>
      <c r="FB160">
        <v>1655239120</v>
      </c>
      <c r="FC160">
        <v>1655239135</v>
      </c>
      <c r="FD160">
        <v>0</v>
      </c>
      <c r="FE160">
        <v>-0.075</v>
      </c>
      <c r="FF160">
        <v>-0.027</v>
      </c>
      <c r="FG160">
        <v>1.986</v>
      </c>
      <c r="FH160">
        <v>0.139</v>
      </c>
      <c r="FI160">
        <v>420</v>
      </c>
      <c r="FJ160">
        <v>22</v>
      </c>
      <c r="FK160">
        <v>0.12</v>
      </c>
      <c r="FL160">
        <v>0.02</v>
      </c>
      <c r="FM160">
        <v>2.267435</v>
      </c>
      <c r="FN160">
        <v>0.07110866791744405</v>
      </c>
      <c r="FO160">
        <v>0.03171135411804424</v>
      </c>
      <c r="FP160">
        <v>1</v>
      </c>
      <c r="FQ160">
        <v>783.8000000000002</v>
      </c>
      <c r="FR160">
        <v>-13.44385040322975</v>
      </c>
      <c r="FS160">
        <v>4.910792436352938</v>
      </c>
      <c r="FT160">
        <v>0</v>
      </c>
      <c r="FU160">
        <v>0.9818149999999999</v>
      </c>
      <c r="FV160">
        <v>-0.01060183114446513</v>
      </c>
      <c r="FW160">
        <v>0.02145612018981996</v>
      </c>
      <c r="FX160">
        <v>1</v>
      </c>
      <c r="FY160">
        <v>2</v>
      </c>
      <c r="FZ160">
        <v>3</v>
      </c>
      <c r="GA160" t="s">
        <v>420</v>
      </c>
      <c r="GB160">
        <v>2.98089</v>
      </c>
      <c r="GC160">
        <v>2.72871</v>
      </c>
      <c r="GD160">
        <v>0.08611729999999999</v>
      </c>
      <c r="GE160">
        <v>0.0866155</v>
      </c>
      <c r="GF160">
        <v>0.0895418</v>
      </c>
      <c r="GG160">
        <v>0.08673889999999999</v>
      </c>
      <c r="GH160">
        <v>27451.8</v>
      </c>
      <c r="GI160">
        <v>27018.4</v>
      </c>
      <c r="GJ160">
        <v>30563.3</v>
      </c>
      <c r="GK160">
        <v>29821.4</v>
      </c>
      <c r="GL160">
        <v>38398.1</v>
      </c>
      <c r="GM160">
        <v>35863.7</v>
      </c>
      <c r="GN160">
        <v>46749</v>
      </c>
      <c r="GO160">
        <v>44353.1</v>
      </c>
      <c r="GP160">
        <v>1.8759</v>
      </c>
      <c r="GQ160">
        <v>1.85473</v>
      </c>
      <c r="GR160">
        <v>0.0458211</v>
      </c>
      <c r="GS160">
        <v>0</v>
      </c>
      <c r="GT160">
        <v>24.2569</v>
      </c>
      <c r="GU160">
        <v>999.9</v>
      </c>
      <c r="GV160">
        <v>46.8</v>
      </c>
      <c r="GW160">
        <v>31.7</v>
      </c>
      <c r="GX160">
        <v>24.3806</v>
      </c>
      <c r="GY160">
        <v>63.2313</v>
      </c>
      <c r="GZ160">
        <v>24.984</v>
      </c>
      <c r="HA160">
        <v>1</v>
      </c>
      <c r="HB160">
        <v>-0.119294</v>
      </c>
      <c r="HC160">
        <v>-0.304322</v>
      </c>
      <c r="HD160">
        <v>20.2149</v>
      </c>
      <c r="HE160">
        <v>5.2384</v>
      </c>
      <c r="HF160">
        <v>11.968</v>
      </c>
      <c r="HG160">
        <v>4.97185</v>
      </c>
      <c r="HH160">
        <v>3.291</v>
      </c>
      <c r="HI160">
        <v>9048.799999999999</v>
      </c>
      <c r="HJ160">
        <v>9999</v>
      </c>
      <c r="HK160">
        <v>9999</v>
      </c>
      <c r="HL160">
        <v>293</v>
      </c>
      <c r="HM160">
        <v>4.97293</v>
      </c>
      <c r="HN160">
        <v>1.87731</v>
      </c>
      <c r="HO160">
        <v>1.87546</v>
      </c>
      <c r="HP160">
        <v>1.87827</v>
      </c>
      <c r="HQ160">
        <v>1.875</v>
      </c>
      <c r="HR160">
        <v>1.87855</v>
      </c>
      <c r="HS160">
        <v>1.87564</v>
      </c>
      <c r="HT160">
        <v>1.87677</v>
      </c>
      <c r="HU160">
        <v>0</v>
      </c>
      <c r="HV160">
        <v>0</v>
      </c>
      <c r="HW160">
        <v>0</v>
      </c>
      <c r="HX160">
        <v>0</v>
      </c>
      <c r="HY160" t="s">
        <v>421</v>
      </c>
      <c r="HZ160" t="s">
        <v>422</v>
      </c>
      <c r="IA160" t="s">
        <v>423</v>
      </c>
      <c r="IB160" t="s">
        <v>423</v>
      </c>
      <c r="IC160" t="s">
        <v>423</v>
      </c>
      <c r="ID160" t="s">
        <v>423</v>
      </c>
      <c r="IE160">
        <v>0</v>
      </c>
      <c r="IF160">
        <v>100</v>
      </c>
      <c r="IG160">
        <v>100</v>
      </c>
      <c r="IH160">
        <v>2.66</v>
      </c>
      <c r="II160">
        <v>0.2032</v>
      </c>
      <c r="IJ160">
        <v>1.541952822118649</v>
      </c>
      <c r="IK160">
        <v>0.003202726084708442</v>
      </c>
      <c r="IL160">
        <v>-1.448271390364826E-06</v>
      </c>
      <c r="IM160">
        <v>3.765748828769889E-10</v>
      </c>
      <c r="IN160">
        <v>-0.02072656761999695</v>
      </c>
      <c r="IO160">
        <v>0.006539777670035186</v>
      </c>
      <c r="IP160">
        <v>0.0002256768223539976</v>
      </c>
      <c r="IQ160">
        <v>4.51151419958819E-06</v>
      </c>
      <c r="IR160">
        <v>-0</v>
      </c>
      <c r="IS160">
        <v>2097</v>
      </c>
      <c r="IT160">
        <v>1</v>
      </c>
      <c r="IU160">
        <v>27</v>
      </c>
      <c r="IV160">
        <v>62120.1</v>
      </c>
      <c r="IW160">
        <v>62119.8</v>
      </c>
      <c r="IX160">
        <v>1.09619</v>
      </c>
      <c r="IY160">
        <v>2.54395</v>
      </c>
      <c r="IZ160">
        <v>1.39893</v>
      </c>
      <c r="JA160">
        <v>2.34253</v>
      </c>
      <c r="JB160">
        <v>1.44897</v>
      </c>
      <c r="JC160">
        <v>2.47192</v>
      </c>
      <c r="JD160">
        <v>36.9317</v>
      </c>
      <c r="JE160">
        <v>24.105</v>
      </c>
      <c r="JF160">
        <v>18</v>
      </c>
      <c r="JG160">
        <v>482.921</v>
      </c>
      <c r="JH160">
        <v>439.941</v>
      </c>
      <c r="JI160">
        <v>24.9999</v>
      </c>
      <c r="JJ160">
        <v>25.4817</v>
      </c>
      <c r="JK160">
        <v>30</v>
      </c>
      <c r="JL160">
        <v>25.3138</v>
      </c>
      <c r="JM160">
        <v>25.3925</v>
      </c>
      <c r="JN160">
        <v>21.9879</v>
      </c>
      <c r="JO160">
        <v>32.3535</v>
      </c>
      <c r="JP160">
        <v>0</v>
      </c>
      <c r="JQ160">
        <v>25</v>
      </c>
      <c r="JR160">
        <v>420.242</v>
      </c>
      <c r="JS160">
        <v>17.552</v>
      </c>
      <c r="JT160">
        <v>101.033</v>
      </c>
      <c r="JU160">
        <v>101.983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2022-07-28T00:01:04Z</dcterms:created>
  <dcterms:modified xsi:type="dcterms:W3CDTF">2022-07-28T00:01:04Z</dcterms:modified>
</cp:coreProperties>
</file>