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<sst xmlns="http://schemas.openxmlformats.org/spreadsheetml/2006/main" count="7541" uniqueCount="762">
  <si>
    <t>File opened</t>
  </si>
  <si>
    <t>2022-08-04 19:03:16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</si>
  <si>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</si>
  <si>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</si>
  <si>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</si>
  <si>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</si>
  <si>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</si>
  <si>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</si>
  <si>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</si>
  <si>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</si>
  <si>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</si>
  <si>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</si>
  <si>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</si>
  <si>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{"h2oaspan2b": "0.0686183", "co2aspan2a": "0.175737", "h2obspanconc2": "0", "co2bspan2a": "0.175667", "co2aspan2b": "0.174099", "flowbzero": "0.29", "flowazero": "0.303", "co2aspan2": "0", "h2obspanconc1": "12.34", "chamberpressurezero": "2.60544", "co2bspanconc2": "0", "h2oaspan1": "1.00735", "ssb_ref": "48766.6", "h2oaspan2a": "0.0681178", "h2obspan2": "0", "h2obspan2a": "0.0685566", "tbzero": "0.170916", "flowmeterzero": "0.985443", "h2oaspan2": "0", "h2obspan1": "0.999892", "co2aspan1": "0.990681", "h2obzero": "1.10795", "co2bspanconc1": "992.9", "h2oaspanconc2": "0", "co2bspan2": "0", "co2azero": "0.902659", "h2oazero": "1.09901", "h2oaspanconc1": "12.34", "h2obspan2b": "0.0685491", "co2aspanconc1": "992.9", "co2bzero": "0.903539", "co2bspan2b": "0.174103", "tazero": "0.0691242", "ssa_ref": "44196.8", "oxygen": "21", "co2bspan1": "0.991094", "co2aspanconc2": "0"}</t>
  </si>
  <si>
    <t>CO2 rangematch</t>
  </si>
  <si>
    <t>Thu Aug  4 09:56</t>
  </si>
  <si>
    <t>H2O rangematch</t>
  </si>
  <si>
    <t>Thu Aug  4 11:05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</si>
  <si>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</si>
  <si>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</si>
  <si>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</si>
  <si>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</si>
  <si>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</si>
  <si>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</si>
  <si>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</si>
  <si>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</si>
  <si>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</si>
  <si>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19:03:16</t>
  </si>
  <si>
    <t>Stability Definition:	F (FlrLS): Slp&lt;1 Per=20	ΔH2O (Meas2): Slp&lt;0.1 Per=20	ΔCO2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</si>
  <si>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</si>
  <si>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</si>
  <si>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</si>
  <si>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</si>
  <si>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</si>
  <si>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</si>
  <si>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</si>
  <si>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</si>
  <si>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</si>
  <si>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</si>
  <si>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</si>
  <si>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</si>
  <si>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</si>
  <si>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</si>
  <si>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</si>
  <si>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</si>
  <si>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</si>
  <si>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</si>
  <si>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</si>
  <si>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</si>
  <si>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</si>
  <si>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</si>
  <si>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</si>
  <si>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</si>
  <si>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</si>
  <si>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</si>
  <si>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</si>
  <si>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</si>
  <si>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</si>
  <si>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</si>
  <si>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</si>
  <si>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</si>
  <si>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</si>
  <si>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</si>
  <si>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</si>
  <si>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</si>
  <si>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</si>
  <si>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</si>
  <si>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</si>
  <si>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</si>
  <si>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</si>
  <si>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</si>
  <si>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</si>
  <si>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</si>
  <si>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</si>
  <si>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</si>
  <si>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</si>
  <si>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</si>
  <si>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</si>
  <si>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</si>
  <si>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</si>
  <si>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3.09314 83.0981 376.625 622.24 870.516 1065.35 1239.33 1408.69</t>
  </si>
  <si>
    <t>Fs_true</t>
  </si>
  <si>
    <t>0.275232 106.333 401.201 602.462 800.837 1001.59 1201.03 1401.82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</si>
  <si>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</si>
  <si>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</si>
  <si>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</si>
  <si>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</si>
  <si>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</si>
  <si>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</si>
  <si>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</si>
  <si>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</si>
  <si>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</si>
  <si>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</si>
  <si>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</si>
  <si>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</si>
  <si>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</si>
  <si>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</si>
  <si>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</si>
  <si>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</si>
  <si>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</si>
  <si>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</si>
  <si>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</si>
  <si>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</si>
  <si>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</si>
  <si>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</si>
  <si>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</si>
  <si>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</si>
  <si>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</si>
  <si>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</si>
  <si>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</si>
  <si>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</si>
  <si>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</si>
  <si>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</si>
  <si>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</si>
  <si>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</si>
  <si>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</si>
  <si>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</si>
  <si>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</si>
  <si>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</si>
  <si>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</si>
  <si>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</si>
  <si>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</si>
  <si>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</si>
  <si>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</si>
  <si>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</si>
  <si>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</si>
  <si>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</si>
  <si>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</si>
  <si>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</si>
  <si>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</si>
  <si>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</si>
  <si>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</si>
  <si>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</si>
  <si>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</si>
  <si>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</si>
  <si>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</si>
  <si>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</si>
  <si>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</si>
  <si>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</si>
  <si>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</si>
  <si>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</si>
  <si>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</si>
  <si>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</si>
  <si>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</si>
  <si>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</si>
  <si>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</si>
  <si>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</si>
  <si>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</si>
  <si>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</si>
  <si>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</si>
  <si>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</si>
  <si>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</si>
  <si>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</si>
  <si>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</si>
  <si>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</si>
  <si>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</si>
  <si>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</si>
  <si>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</si>
  <si>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</si>
  <si>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</si>
  <si>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</si>
  <si>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</si>
  <si>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</si>
  <si>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</si>
  <si>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</si>
  <si>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</si>
  <si>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</si>
  <si>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</si>
  <si>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</si>
  <si>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</si>
  <si>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</si>
  <si>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</si>
  <si>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</si>
  <si>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</si>
  <si>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</si>
  <si>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</si>
  <si>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</si>
  <si>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</si>
  <si>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</si>
  <si>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</si>
  <si>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</si>
  <si>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</si>
  <si>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</si>
  <si>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</si>
  <si>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</si>
  <si>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</si>
  <si>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</si>
  <si>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</si>
  <si>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</si>
  <si>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</si>
  <si>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</si>
  <si>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</si>
  <si>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</si>
  <si>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</si>
  <si>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</si>
  <si>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</si>
  <si>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</si>
  <si>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</si>
  <si>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</si>
  <si>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</si>
  <si>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</si>
  <si>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</si>
  <si>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</si>
  <si>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</si>
  <si>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</si>
  <si>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</si>
  <si>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</si>
  <si>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</si>
  <si>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</si>
  <si>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</si>
  <si>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</si>
  <si>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</si>
  <si>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</si>
  <si>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</si>
  <si>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</si>
  <si>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</si>
  <si>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</si>
  <si>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</si>
  <si>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</si>
  <si>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</si>
  <si>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</si>
  <si>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</si>
  <si>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</si>
  <si>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</si>
  <si>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</si>
  <si>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</si>
  <si>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</si>
  <si>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</si>
  <si>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</si>
  <si>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</si>
  <si>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</si>
  <si>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</si>
  <si>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</si>
  <si>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</si>
  <si>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</si>
  <si>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</si>
  <si>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</si>
  <si>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</si>
  <si>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</si>
  <si>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</si>
  <si>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</si>
  <si>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</si>
  <si>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</si>
  <si>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</si>
  <si>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</si>
  <si>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</si>
  <si>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</si>
  <si>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</si>
  <si>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</si>
  <si>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</si>
  <si>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</si>
  <si>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</si>
  <si>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</si>
  <si>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</si>
  <si>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</si>
  <si>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</si>
  <si>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</si>
  <si>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</si>
  <si>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</si>
  <si>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</si>
  <si>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</si>
  <si>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</si>
  <si>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</si>
  <si>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</si>
  <si>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</si>
  <si>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</si>
  <si>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</si>
  <si>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</si>
  <si>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</si>
  <si>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</si>
  <si>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</si>
  <si>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</si>
  <si>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</si>
  <si>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</si>
  <si>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</si>
  <si>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</si>
  <si>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</si>
  <si>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</si>
  <si>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</si>
  <si>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</si>
  <si>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</si>
  <si>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</si>
  <si>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</si>
  <si>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</si>
  <si>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</si>
  <si>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</si>
  <si>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</si>
  <si>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</si>
  <si>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</si>
  <si>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</si>
  <si>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</si>
  <si>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</si>
  <si>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</si>
  <si>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</si>
  <si>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</si>
  <si>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</si>
  <si>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</si>
  <si>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</si>
  <si>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</si>
  <si>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</si>
  <si>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</si>
  <si>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</si>
  <si>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</si>
  <si>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</si>
  <si>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</si>
  <si>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</si>
  <si>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</si>
  <si>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</si>
  <si>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</si>
  <si>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</si>
  <si>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</si>
  <si>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</si>
  <si>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</si>
  <si>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</si>
  <si>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</si>
  <si>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</si>
  <si>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</si>
  <si>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</si>
  <si>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</si>
  <si>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</si>
  <si>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</si>
  <si>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</si>
  <si>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</si>
  <si>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</si>
  <si>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</si>
  <si>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</si>
  <si>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</si>
  <si>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</si>
  <si>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</si>
  <si>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</si>
  <si>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</si>
  <si>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</si>
  <si>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</si>
  <si>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</si>
  <si>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</si>
  <si>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</si>
  <si>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</si>
  <si>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</si>
  <si>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</si>
  <si>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</si>
  <si>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</si>
  <si>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</si>
  <si>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</si>
  <si>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</si>
  <si>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</si>
  <si>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</si>
  <si>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</si>
  <si>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</si>
  <si>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</si>
  <si>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</si>
  <si>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</si>
  <si>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</si>
  <si>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</si>
  <si>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</si>
  <si>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</si>
  <si>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</si>
  <si>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</si>
  <si>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</si>
  <si>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</si>
  <si>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</si>
  <si>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</si>
  <si>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</si>
  <si>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</si>
  <si>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</si>
  <si>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</si>
  <si>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</si>
  <si>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</si>
  <si>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</si>
  <si>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</si>
  <si>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</si>
  <si>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</si>
  <si>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</si>
  <si>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</si>
  <si>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</si>
  <si>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</si>
  <si>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</si>
  <si>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</si>
  <si>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</si>
  <si>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</si>
  <si>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</si>
  <si>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</si>
  <si>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</si>
  <si>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</si>
  <si>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</si>
  <si>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</si>
  <si>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</si>
  <si>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</si>
  <si>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</si>
  <si>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</si>
  <si>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</si>
  <si>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</si>
  <si>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</si>
  <si>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</si>
  <si>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</si>
  <si>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</si>
  <si>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</si>
  <si>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</si>
  <si>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</si>
  <si>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</si>
  <si>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</si>
  <si>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</si>
  <si>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</si>
  <si>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</si>
  <si>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</si>
  <si>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</si>
  <si>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</si>
  <si>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</si>
  <si>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</si>
  <si>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</si>
  <si>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</si>
  <si>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</si>
  <si>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</si>
  <si>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</si>
  <si>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20220804 19:08:22</t>
  </si>
  <si>
    <t>19:08:22</t>
  </si>
  <si>
    <t>e_n_210_58</t>
  </si>
  <si>
    <t>ozzie</t>
  </si>
  <si>
    <t>RECT-63-20220804-19_08_25</t>
  </si>
  <si>
    <t>-</t>
  </si>
  <si>
    <t>0: Broadleaf</t>
  </si>
  <si>
    <t>10:56:54</t>
  </si>
  <si>
    <t>3/3</t>
  </si>
  <si>
    <t>11111111</t>
  </si>
  <si>
    <t>oooooooo</t>
  </si>
  <si>
    <t>off</t>
  </si>
  <si>
    <t>20220804 19:08:29</t>
  </si>
  <si>
    <t>19:08:29</t>
  </si>
  <si>
    <t>2/3</t>
  </si>
  <si>
    <t>20220804 19:08:32</t>
  </si>
  <si>
    <t>19:08:32</t>
  </si>
  <si>
    <t>20220804 19:08:37</t>
  </si>
  <si>
    <t>19:08:37</t>
  </si>
  <si>
    <t>1/3</t>
  </si>
  <si>
    <t>20220804 19:08:42</t>
  </si>
  <si>
    <t>19:08:42</t>
  </si>
  <si>
    <t>20220804 19:08:47</t>
  </si>
  <si>
    <t>19:08:47</t>
  </si>
  <si>
    <t>20220804 19:08:52</t>
  </si>
  <si>
    <t>19:08:52</t>
  </si>
  <si>
    <t>20220804 19:08:57</t>
  </si>
  <si>
    <t>19:08:57</t>
  </si>
  <si>
    <t>20220804 19:09:02</t>
  </si>
  <si>
    <t>19:09:02</t>
  </si>
  <si>
    <t>20220804 19:09:07</t>
  </si>
  <si>
    <t>19:09:07</t>
  </si>
  <si>
    <t>20220804 19:09:12</t>
  </si>
  <si>
    <t>19:09:12</t>
  </si>
  <si>
    <t>20220804 19:09:17</t>
  </si>
  <si>
    <t>19:09:17</t>
  </si>
  <si>
    <t>20220804 19:17:04</t>
  </si>
  <si>
    <t>19:17:04</t>
  </si>
  <si>
    <t>e_y_105_15</t>
  </si>
  <si>
    <t>RECT-64-20220804-19_17_06</t>
  </si>
  <si>
    <t>20220804 19:17:09</t>
  </si>
  <si>
    <t>19:17:09</t>
  </si>
  <si>
    <t>20220804 19:17:14</t>
  </si>
  <si>
    <t>19:17:14</t>
  </si>
  <si>
    <t>20220804 19:17:19</t>
  </si>
  <si>
    <t>19:17:19</t>
  </si>
  <si>
    <t>20220804 19:17:24</t>
  </si>
  <si>
    <t>19:17:24</t>
  </si>
  <si>
    <t>20220804 19:17:29</t>
  </si>
  <si>
    <t>19:17:29</t>
  </si>
  <si>
    <t>20220804 19:17:34</t>
  </si>
  <si>
    <t>19:17:34</t>
  </si>
  <si>
    <t>20220804 19:17:39</t>
  </si>
  <si>
    <t>19:17:39</t>
  </si>
  <si>
    <t>20220804 19:17:44</t>
  </si>
  <si>
    <t>19:17:44</t>
  </si>
  <si>
    <t>20220804 19:17:49</t>
  </si>
  <si>
    <t>19:17:49</t>
  </si>
  <si>
    <t>20220804 19:17:54</t>
  </si>
  <si>
    <t>19:17:54</t>
  </si>
  <si>
    <t>20220804 19:17:59</t>
  </si>
  <si>
    <t>19:17:59</t>
  </si>
  <si>
    <t>20220804 19:23:57</t>
  </si>
  <si>
    <t>19:23:57</t>
  </si>
  <si>
    <t>e_y_210_23</t>
  </si>
  <si>
    <t>RECT-65-20220804-19_24_00</t>
  </si>
  <si>
    <t>20220804 19:24:03</t>
  </si>
  <si>
    <t>19:24:03</t>
  </si>
  <si>
    <t>20220804 19:24:07</t>
  </si>
  <si>
    <t>19:24:07</t>
  </si>
  <si>
    <t>20220804 19:24:12</t>
  </si>
  <si>
    <t>19:24:12</t>
  </si>
  <si>
    <t>20220804 19:24:17</t>
  </si>
  <si>
    <t>19:24:17</t>
  </si>
  <si>
    <t>20220804 19:24:22</t>
  </si>
  <si>
    <t>19:24:22</t>
  </si>
  <si>
    <t>20220804 19:24:27</t>
  </si>
  <si>
    <t>19:24:27</t>
  </si>
  <si>
    <t>20220804 19:24:32</t>
  </si>
  <si>
    <t>19:24:32</t>
  </si>
  <si>
    <t>20220804 19:24:37</t>
  </si>
  <si>
    <t>19:24:37</t>
  </si>
  <si>
    <t>20220804 19:24:42</t>
  </si>
  <si>
    <t>19:24:42</t>
  </si>
  <si>
    <t>20220804 19:24:47</t>
  </si>
  <si>
    <t>19:24:47</t>
  </si>
  <si>
    <t>20220804 19:24:52</t>
  </si>
  <si>
    <t>19:24:52</t>
  </si>
  <si>
    <t>20220804 19:30:36</t>
  </si>
  <si>
    <t>19:30:36</t>
  </si>
  <si>
    <t>e_y_35_6</t>
  </si>
  <si>
    <t>RECT-66-20220804-19_30_39</t>
  </si>
  <si>
    <t>20220804 19:30:41</t>
  </si>
  <si>
    <t>19:30:41</t>
  </si>
  <si>
    <t>20220804 19:30:46</t>
  </si>
  <si>
    <t>19:30:46</t>
  </si>
  <si>
    <t>20220804 19:30:51</t>
  </si>
  <si>
    <t>19:30:51</t>
  </si>
  <si>
    <t>20220804 19:30:56</t>
  </si>
  <si>
    <t>19:30:56</t>
  </si>
  <si>
    <t>0/3</t>
  </si>
  <si>
    <t>20220804 19:31:01</t>
  </si>
  <si>
    <t>19:31:01</t>
  </si>
  <si>
    <t>20220804 19:31:06</t>
  </si>
  <si>
    <t>19:31:06</t>
  </si>
  <si>
    <t>20220804 19:31:11</t>
  </si>
  <si>
    <t>19:31:11</t>
  </si>
  <si>
    <t>20220804 19:31:16</t>
  </si>
  <si>
    <t>19:31:16</t>
  </si>
  <si>
    <t>20220804 19:31:21</t>
  </si>
  <si>
    <t>19:31:21</t>
  </si>
  <si>
    <t>20220804 19:31:26</t>
  </si>
  <si>
    <t>19:31:26</t>
  </si>
  <si>
    <t>20220804 19:31:31</t>
  </si>
  <si>
    <t>19:31:31</t>
  </si>
  <si>
    <t>20220804 19:36:45</t>
  </si>
  <si>
    <t>19:36:45</t>
  </si>
  <si>
    <t>e_n_140_54</t>
  </si>
  <si>
    <t>RECT-67-20220804-19_36_48</t>
  </si>
  <si>
    <t>20220804 19:36:51</t>
  </si>
  <si>
    <t>19:36:51</t>
  </si>
  <si>
    <t>20220804 19:36:55</t>
  </si>
  <si>
    <t>19:36:55</t>
  </si>
  <si>
    <t>20220804 19:37:00</t>
  </si>
  <si>
    <t>19:37:00</t>
  </si>
  <si>
    <t>20220804 19:37:05</t>
  </si>
  <si>
    <t>19:37:05</t>
  </si>
  <si>
    <t>20220804 19:37:10</t>
  </si>
  <si>
    <t>19:37:10</t>
  </si>
  <si>
    <t>20220804 19:37:15</t>
  </si>
  <si>
    <t>19:37:15</t>
  </si>
  <si>
    <t>20220804 19:37:20</t>
  </si>
  <si>
    <t>19:37:20</t>
  </si>
  <si>
    <t>20220804 19:37:25</t>
  </si>
  <si>
    <t>19:37:25</t>
  </si>
  <si>
    <t>20220804 19:37:30</t>
  </si>
  <si>
    <t>19:37:30</t>
  </si>
  <si>
    <t>20220804 19:37:35</t>
  </si>
  <si>
    <t>19:37:35</t>
  </si>
  <si>
    <t>20220804 19:37:40</t>
  </si>
  <si>
    <t>19:37:40</t>
  </si>
  <si>
    <t>20220804 19:47:47</t>
  </si>
  <si>
    <t>19:47:47</t>
  </si>
  <si>
    <t>e_n_630_72</t>
  </si>
  <si>
    <t>RECT-68-20220804-19_47_50</t>
  </si>
  <si>
    <t>20220804 19:47:53</t>
  </si>
  <si>
    <t>19:47:53</t>
  </si>
  <si>
    <t>20220804 19:47:57</t>
  </si>
  <si>
    <t>19:47:57</t>
  </si>
  <si>
    <t>20220804 19:48:02</t>
  </si>
  <si>
    <t>19:48:02</t>
  </si>
  <si>
    <t>20220804 19:48:07</t>
  </si>
  <si>
    <t>19:48:07</t>
  </si>
  <si>
    <t>20220804 19:48:12</t>
  </si>
  <si>
    <t>19:48:12</t>
  </si>
  <si>
    <t>20220804 19:48:17</t>
  </si>
  <si>
    <t>19:48:17</t>
  </si>
  <si>
    <t>20220804 19:48:22</t>
  </si>
  <si>
    <t>19:48:22</t>
  </si>
  <si>
    <t>20220804 19:48:27</t>
  </si>
  <si>
    <t>19:48:27</t>
  </si>
  <si>
    <t>20220804 19:48:32</t>
  </si>
  <si>
    <t>19:48:32</t>
  </si>
  <si>
    <t>20220804 19:48:37</t>
  </si>
  <si>
    <t>19:48:37</t>
  </si>
  <si>
    <t>20220804 19:48:42</t>
  </si>
  <si>
    <t>19:48:42</t>
  </si>
  <si>
    <t>20220804 19:54:40</t>
  </si>
  <si>
    <t>19:54:40</t>
  </si>
  <si>
    <t>e_n_105_49</t>
  </si>
  <si>
    <t>RECT-69-20220804-19_54_43</t>
  </si>
  <si>
    <t>20220804 19:54:46</t>
  </si>
  <si>
    <t>19:54:46</t>
  </si>
  <si>
    <t>20220804 19:54:50</t>
  </si>
  <si>
    <t>19:54:50</t>
  </si>
  <si>
    <t>20220804 19:54:55</t>
  </si>
  <si>
    <t>19:54:55</t>
  </si>
  <si>
    <t>20220804 19:55:00</t>
  </si>
  <si>
    <t>19:55:00</t>
  </si>
  <si>
    <t>20220804 19:55:05</t>
  </si>
  <si>
    <t>19:55:05</t>
  </si>
  <si>
    <t>20220804 19:55:10</t>
  </si>
  <si>
    <t>19:55:10</t>
  </si>
  <si>
    <t>20220804 19:55:15</t>
  </si>
  <si>
    <t>19:55:15</t>
  </si>
  <si>
    <t>20220804 19:55:20</t>
  </si>
  <si>
    <t>19:55:20</t>
  </si>
  <si>
    <t>20220804 19:55:25</t>
  </si>
  <si>
    <t>19:55:25</t>
  </si>
  <si>
    <t>20220804 19:55:30</t>
  </si>
  <si>
    <t>19:55:30</t>
  </si>
  <si>
    <t>20220804 19:55:35</t>
  </si>
  <si>
    <t>19:55:35</t>
  </si>
  <si>
    <t>20220804 20:01:39</t>
  </si>
  <si>
    <t>20:01:39</t>
  </si>
  <si>
    <t>e_y_210_24</t>
  </si>
  <si>
    <t>RECT-70-20220804-20_01_42</t>
  </si>
  <si>
    <t>20220804 20:01:45</t>
  </si>
  <si>
    <t>20:01:45</t>
  </si>
  <si>
    <t>20220804 20:01:49</t>
  </si>
  <si>
    <t>20:01:49</t>
  </si>
  <si>
    <t>20220804 20:01:54</t>
  </si>
  <si>
    <t>20:01:54</t>
  </si>
  <si>
    <t>20220804 20:01:59</t>
  </si>
  <si>
    <t>20:01:59</t>
  </si>
  <si>
    <t>20220804 20:02:04</t>
  </si>
  <si>
    <t>20:02:04</t>
  </si>
  <si>
    <t>20220804 20:02:09</t>
  </si>
  <si>
    <t>20:02:09</t>
  </si>
  <si>
    <t>20220804 20:02:14</t>
  </si>
  <si>
    <t>20:02:14</t>
  </si>
  <si>
    <t>20220804 20:02:19</t>
  </si>
  <si>
    <t>20:02:19</t>
  </si>
  <si>
    <t>20220804 20:02:24</t>
  </si>
  <si>
    <t>20:02:24</t>
  </si>
  <si>
    <t>20220804 20:02:29</t>
  </si>
  <si>
    <t>20:02:29</t>
  </si>
  <si>
    <t>20220804 20:02:34</t>
  </si>
  <si>
    <t>20:02:34</t>
  </si>
  <si>
    <t>20220804 20:08:57</t>
  </si>
  <si>
    <t>20:08:57</t>
  </si>
  <si>
    <t>e_y_630_36</t>
  </si>
  <si>
    <t>RECT-71-20220804-20_09_00</t>
  </si>
  <si>
    <t>20220804 20:09:03</t>
  </si>
  <si>
    <t>20:09:03</t>
  </si>
  <si>
    <t>20220804 20:09:07</t>
  </si>
  <si>
    <t>20:09:07</t>
  </si>
  <si>
    <t>20220804 20:09:12</t>
  </si>
  <si>
    <t>20:09:12</t>
  </si>
  <si>
    <t>20220804 20:09:17</t>
  </si>
  <si>
    <t>20:09:17</t>
  </si>
  <si>
    <t>20220804 20:09:22</t>
  </si>
  <si>
    <t>20:09:22</t>
  </si>
  <si>
    <t>20220804 20:09:27</t>
  </si>
  <si>
    <t>20:09:27</t>
  </si>
  <si>
    <t>20220804 20:09:32</t>
  </si>
  <si>
    <t>20:09:32</t>
  </si>
  <si>
    <t>20220804 20:09:37</t>
  </si>
  <si>
    <t>20:09:37</t>
  </si>
  <si>
    <t>20220804 20:09:42</t>
  </si>
  <si>
    <t>20:09:42</t>
  </si>
  <si>
    <t>20220804 20:09:47</t>
  </si>
  <si>
    <t>20:09:47</t>
  </si>
  <si>
    <t>20220804 20:09:52</t>
  </si>
  <si>
    <t>20:09:52</t>
  </si>
  <si>
    <t>20220804 20:15:15</t>
  </si>
  <si>
    <t>20:15:15</t>
  </si>
  <si>
    <t>e_y_140_17</t>
  </si>
  <si>
    <t>RECT-72-20220804-20_15_18</t>
  </si>
  <si>
    <t>20220804 20:15:21</t>
  </si>
  <si>
    <t>20:15:21</t>
  </si>
  <si>
    <t>20220804 20:15:25</t>
  </si>
  <si>
    <t>20:15:25</t>
  </si>
  <si>
    <t>20220804 20:15:30</t>
  </si>
  <si>
    <t>20:15:30</t>
  </si>
  <si>
    <t>20220804 20:15:35</t>
  </si>
  <si>
    <t>20:15:35</t>
  </si>
  <si>
    <t>20220804 20:15:40</t>
  </si>
  <si>
    <t>20:15:40</t>
  </si>
  <si>
    <t>20220804 20:15:45</t>
  </si>
  <si>
    <t>20:15:45</t>
  </si>
  <si>
    <t>20220804 20:15:50</t>
  </si>
  <si>
    <t>20:15:50</t>
  </si>
  <si>
    <t>20220804 20:15:55</t>
  </si>
  <si>
    <t>20:15:55</t>
  </si>
  <si>
    <t>20220804 20:16:00</t>
  </si>
  <si>
    <t>20:16:00</t>
  </si>
  <si>
    <t>20220804 20:16:05</t>
  </si>
  <si>
    <t>20:16:05</t>
  </si>
  <si>
    <t>20220804 20:16:10</t>
  </si>
  <si>
    <t>20:16:10</t>
  </si>
  <si>
    <t>20220804 20:21:18</t>
  </si>
  <si>
    <t>20:21:18</t>
  </si>
  <si>
    <t>e_y_630_33</t>
  </si>
  <si>
    <t>RECT-73-20220804-20_21_21</t>
  </si>
  <si>
    <t>20220804 20:21:24</t>
  </si>
  <si>
    <t>20:21:24</t>
  </si>
  <si>
    <t>20220804 20:21:28</t>
  </si>
  <si>
    <t>20:21:28</t>
  </si>
  <si>
    <t>20220804 20:21:33</t>
  </si>
  <si>
    <t>20:21:33</t>
  </si>
  <si>
    <t>20220804 20:21:38</t>
  </si>
  <si>
    <t>20:21:38</t>
  </si>
  <si>
    <t>20220804 20:21:43</t>
  </si>
  <si>
    <t>20:21:43</t>
  </si>
  <si>
    <t>20220804 20:21:48</t>
  </si>
  <si>
    <t>20:21:48</t>
  </si>
  <si>
    <t>20220804 20:21:53</t>
  </si>
  <si>
    <t>20:21:53</t>
  </si>
  <si>
    <t>20220804 20:21:58</t>
  </si>
  <si>
    <t>20:21:58</t>
  </si>
  <si>
    <t>20220804 20:22:03</t>
  </si>
  <si>
    <t>20:22:03</t>
  </si>
  <si>
    <t>20220804 20:22:08</t>
  </si>
  <si>
    <t>20:22:08</t>
  </si>
  <si>
    <t>20220804 20:22:13</t>
  </si>
  <si>
    <t>20:22:13</t>
  </si>
  <si>
    <t>20220804 20:26:56</t>
  </si>
  <si>
    <t>20:26:56</t>
  </si>
  <si>
    <t>e_y_35_41</t>
  </si>
  <si>
    <t>RECT-74-20220804-20_27_00</t>
  </si>
  <si>
    <t>20220804 20:27:02</t>
  </si>
  <si>
    <t>20:27:02</t>
  </si>
  <si>
    <t>20220804 20:27:06</t>
  </si>
  <si>
    <t>20:27:06</t>
  </si>
  <si>
    <t>20220804 20:27:11</t>
  </si>
  <si>
    <t>20:27:11</t>
  </si>
  <si>
    <t>20220804 20:27:16</t>
  </si>
  <si>
    <t>20:27:16</t>
  </si>
  <si>
    <t>20220804 20:27:21</t>
  </si>
  <si>
    <t>20:27:21</t>
  </si>
  <si>
    <t>20220804 20:27:26</t>
  </si>
  <si>
    <t>20:27:26</t>
  </si>
  <si>
    <t>20220804 20:27:31</t>
  </si>
  <si>
    <t>20:27:31</t>
  </si>
  <si>
    <t>20220804 20:27:36</t>
  </si>
  <si>
    <t>20:27:36</t>
  </si>
  <si>
    <t>20220804 20:27:41</t>
  </si>
  <si>
    <t>20:27:41</t>
  </si>
  <si>
    <t>20220804 20:27:46</t>
  </si>
  <si>
    <t>20:27:46</t>
  </si>
  <si>
    <t>20220804 20:27:51</t>
  </si>
  <si>
    <t>20:27:51</t>
  </si>
  <si>
    <t>20220804 20:31:42</t>
  </si>
  <si>
    <t>20:31:42</t>
  </si>
  <si>
    <t>e_y_280_27</t>
  </si>
  <si>
    <t>RECT-75-20220804-20_31_46</t>
  </si>
  <si>
    <t>20220804 20:31:48</t>
  </si>
  <si>
    <t>20:31:48</t>
  </si>
  <si>
    <t>20220804 20:31:52</t>
  </si>
  <si>
    <t>20:31:52</t>
  </si>
  <si>
    <t>20220804 20:31:57</t>
  </si>
  <si>
    <t>20:31:57</t>
  </si>
  <si>
    <t>20220804 20:32:02</t>
  </si>
  <si>
    <t>20:32:02</t>
  </si>
  <si>
    <t>20220804 20:32:07</t>
  </si>
  <si>
    <t>20:32:07</t>
  </si>
  <si>
    <t>20220804 20:32:12</t>
  </si>
  <si>
    <t>20:32:12</t>
  </si>
  <si>
    <t>20220804 20:32:17</t>
  </si>
  <si>
    <t>20:32:17</t>
  </si>
  <si>
    <t>20220804 20:32:22</t>
  </si>
  <si>
    <t>20:32:22</t>
  </si>
  <si>
    <t>20220804 20:32:27</t>
  </si>
  <si>
    <t>20:32:27</t>
  </si>
  <si>
    <t>20220804 20:32:32</t>
  </si>
  <si>
    <t>20:32:32</t>
  </si>
  <si>
    <t>20220804 20:32:37</t>
  </si>
  <si>
    <t>20:32:37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</si>
</sst>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172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31</v>
      </c>
    </row>
    <row r="3" spans="1:281">
      <c r="B3" t="s">
        <v>23</v>
      </c>
      <c r="C3">
        <v>21</v>
      </c>
    </row>
    <row r="4" spans="1:281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1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1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1">
      <c r="B7">
        <v>0</v>
      </c>
      <c r="C7">
        <v>0</v>
      </c>
      <c r="D7">
        <v>0</v>
      </c>
      <c r="E7">
        <v>1</v>
      </c>
    </row>
    <row r="8" spans="1:281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1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1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</row>
    <row r="15" spans="1:281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</row>
    <row r="16" spans="1:281">
      <c r="B16" t="s">
        <v>381</v>
      </c>
      <c r="C16" t="s">
        <v>381</v>
      </c>
      <c r="F16" t="s">
        <v>381</v>
      </c>
      <c r="I16" t="s">
        <v>381</v>
      </c>
      <c r="J16" t="s">
        <v>382</v>
      </c>
      <c r="K16" t="s">
        <v>383</v>
      </c>
      <c r="L16" t="s">
        <v>384</v>
      </c>
      <c r="M16" t="s">
        <v>385</v>
      </c>
      <c r="N16" t="s">
        <v>385</v>
      </c>
      <c r="O16" t="s">
        <v>214</v>
      </c>
      <c r="P16" t="s">
        <v>214</v>
      </c>
      <c r="Q16" t="s">
        <v>382</v>
      </c>
      <c r="R16" t="s">
        <v>382</v>
      </c>
      <c r="S16" t="s">
        <v>382</v>
      </c>
      <c r="T16" t="s">
        <v>382</v>
      </c>
      <c r="U16" t="s">
        <v>386</v>
      </c>
      <c r="V16" t="s">
        <v>387</v>
      </c>
      <c r="W16" t="s">
        <v>387</v>
      </c>
      <c r="X16" t="s">
        <v>388</v>
      </c>
      <c r="Y16" t="s">
        <v>389</v>
      </c>
      <c r="Z16" t="s">
        <v>388</v>
      </c>
      <c r="AA16" t="s">
        <v>388</v>
      </c>
      <c r="AB16" t="s">
        <v>388</v>
      </c>
      <c r="AC16" t="s">
        <v>386</v>
      </c>
      <c r="AD16" t="s">
        <v>386</v>
      </c>
      <c r="AE16" t="s">
        <v>386</v>
      </c>
      <c r="AF16" t="s">
        <v>386</v>
      </c>
      <c r="AG16" t="s">
        <v>384</v>
      </c>
      <c r="AH16" t="s">
        <v>383</v>
      </c>
      <c r="AI16" t="s">
        <v>384</v>
      </c>
      <c r="AJ16" t="s">
        <v>385</v>
      </c>
      <c r="AK16" t="s">
        <v>385</v>
      </c>
      <c r="AL16" t="s">
        <v>390</v>
      </c>
      <c r="AM16" t="s">
        <v>391</v>
      </c>
      <c r="AN16" t="s">
        <v>383</v>
      </c>
      <c r="AO16" t="s">
        <v>392</v>
      </c>
      <c r="AP16" t="s">
        <v>392</v>
      </c>
      <c r="AQ16" t="s">
        <v>393</v>
      </c>
      <c r="AR16" t="s">
        <v>391</v>
      </c>
      <c r="AS16" t="s">
        <v>394</v>
      </c>
      <c r="AT16" t="s">
        <v>389</v>
      </c>
      <c r="AV16" t="s">
        <v>389</v>
      </c>
      <c r="AW16" t="s">
        <v>394</v>
      </c>
      <c r="BC16" t="s">
        <v>384</v>
      </c>
      <c r="BJ16" t="s">
        <v>384</v>
      </c>
      <c r="BK16" t="s">
        <v>384</v>
      </c>
      <c r="BL16" t="s">
        <v>384</v>
      </c>
      <c r="BM16" t="s">
        <v>395</v>
      </c>
      <c r="CA16" t="s">
        <v>396</v>
      </c>
      <c r="CB16" t="s">
        <v>396</v>
      </c>
      <c r="CC16" t="s">
        <v>396</v>
      </c>
      <c r="CD16" t="s">
        <v>384</v>
      </c>
      <c r="CF16" t="s">
        <v>397</v>
      </c>
      <c r="CI16" t="s">
        <v>396</v>
      </c>
      <c r="CN16" t="s">
        <v>381</v>
      </c>
      <c r="CO16" t="s">
        <v>381</v>
      </c>
      <c r="CP16" t="s">
        <v>381</v>
      </c>
      <c r="CQ16" t="s">
        <v>381</v>
      </c>
      <c r="CR16" t="s">
        <v>384</v>
      </c>
      <c r="CS16" t="s">
        <v>384</v>
      </c>
      <c r="CU16" t="s">
        <v>398</v>
      </c>
      <c r="CV16" t="s">
        <v>399</v>
      </c>
      <c r="CY16" t="s">
        <v>382</v>
      </c>
      <c r="DA16" t="s">
        <v>381</v>
      </c>
      <c r="DB16" t="s">
        <v>385</v>
      </c>
      <c r="DC16" t="s">
        <v>385</v>
      </c>
      <c r="DD16" t="s">
        <v>392</v>
      </c>
      <c r="DE16" t="s">
        <v>392</v>
      </c>
      <c r="DF16" t="s">
        <v>385</v>
      </c>
      <c r="DG16" t="s">
        <v>392</v>
      </c>
      <c r="DH16" t="s">
        <v>394</v>
      </c>
      <c r="DI16" t="s">
        <v>388</v>
      </c>
      <c r="DJ16" t="s">
        <v>388</v>
      </c>
      <c r="DK16" t="s">
        <v>387</v>
      </c>
      <c r="DL16" t="s">
        <v>387</v>
      </c>
      <c r="DM16" t="s">
        <v>387</v>
      </c>
      <c r="DN16" t="s">
        <v>387</v>
      </c>
      <c r="DO16" t="s">
        <v>387</v>
      </c>
      <c r="DP16" t="s">
        <v>400</v>
      </c>
      <c r="DQ16" t="s">
        <v>384</v>
      </c>
      <c r="DR16" t="s">
        <v>384</v>
      </c>
      <c r="DS16" t="s">
        <v>385</v>
      </c>
      <c r="DT16" t="s">
        <v>385</v>
      </c>
      <c r="DU16" t="s">
        <v>385</v>
      </c>
      <c r="DV16" t="s">
        <v>392</v>
      </c>
      <c r="DW16" t="s">
        <v>385</v>
      </c>
      <c r="DX16" t="s">
        <v>392</v>
      </c>
      <c r="DY16" t="s">
        <v>388</v>
      </c>
      <c r="DZ16" t="s">
        <v>388</v>
      </c>
      <c r="EA16" t="s">
        <v>387</v>
      </c>
      <c r="EB16" t="s">
        <v>387</v>
      </c>
      <c r="EC16" t="s">
        <v>384</v>
      </c>
      <c r="EH16" t="s">
        <v>384</v>
      </c>
      <c r="EK16" t="s">
        <v>387</v>
      </c>
      <c r="EL16" t="s">
        <v>387</v>
      </c>
      <c r="EM16" t="s">
        <v>387</v>
      </c>
      <c r="EN16" t="s">
        <v>387</v>
      </c>
      <c r="EO16" t="s">
        <v>387</v>
      </c>
      <c r="EP16" t="s">
        <v>384</v>
      </c>
      <c r="EQ16" t="s">
        <v>384</v>
      </c>
      <c r="ER16" t="s">
        <v>384</v>
      </c>
      <c r="ES16" t="s">
        <v>381</v>
      </c>
      <c r="EV16" t="s">
        <v>401</v>
      </c>
      <c r="EW16" t="s">
        <v>401</v>
      </c>
      <c r="EY16" t="s">
        <v>381</v>
      </c>
      <c r="EZ16" t="s">
        <v>402</v>
      </c>
      <c r="FB16" t="s">
        <v>381</v>
      </c>
      <c r="FC16" t="s">
        <v>381</v>
      </c>
      <c r="FE16" t="s">
        <v>403</v>
      </c>
      <c r="FF16" t="s">
        <v>404</v>
      </c>
      <c r="FG16" t="s">
        <v>403</v>
      </c>
      <c r="FH16" t="s">
        <v>404</v>
      </c>
      <c r="FI16" t="s">
        <v>403</v>
      </c>
      <c r="FJ16" t="s">
        <v>404</v>
      </c>
      <c r="FK16" t="s">
        <v>389</v>
      </c>
      <c r="FL16" t="s">
        <v>389</v>
      </c>
      <c r="FM16" t="s">
        <v>385</v>
      </c>
      <c r="FN16" t="s">
        <v>405</v>
      </c>
      <c r="FO16" t="s">
        <v>385</v>
      </c>
      <c r="FR16" t="s">
        <v>406</v>
      </c>
      <c r="FU16" t="s">
        <v>392</v>
      </c>
      <c r="FV16" t="s">
        <v>407</v>
      </c>
      <c r="FW16" t="s">
        <v>392</v>
      </c>
      <c r="GB16" t="s">
        <v>408</v>
      </c>
      <c r="GC16" t="s">
        <v>408</v>
      </c>
      <c r="GP16" t="s">
        <v>408</v>
      </c>
      <c r="GQ16" t="s">
        <v>408</v>
      </c>
      <c r="GR16" t="s">
        <v>409</v>
      </c>
      <c r="GS16" t="s">
        <v>409</v>
      </c>
      <c r="GT16" t="s">
        <v>387</v>
      </c>
      <c r="GU16" t="s">
        <v>387</v>
      </c>
      <c r="GV16" t="s">
        <v>389</v>
      </c>
      <c r="GW16" t="s">
        <v>387</v>
      </c>
      <c r="GX16" t="s">
        <v>392</v>
      </c>
      <c r="GY16" t="s">
        <v>389</v>
      </c>
      <c r="GZ16" t="s">
        <v>389</v>
      </c>
      <c r="HB16" t="s">
        <v>408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410</v>
      </c>
      <c r="HJ16" t="s">
        <v>411</v>
      </c>
      <c r="HK16" t="s">
        <v>410</v>
      </c>
      <c r="HL16" t="s">
        <v>410</v>
      </c>
      <c r="HM16" t="s">
        <v>408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IE16" t="s">
        <v>408</v>
      </c>
      <c r="IF16" t="s">
        <v>389</v>
      </c>
      <c r="IG16" t="s">
        <v>389</v>
      </c>
      <c r="IH16" t="s">
        <v>403</v>
      </c>
      <c r="II16" t="s">
        <v>404</v>
      </c>
      <c r="IJ16" t="s">
        <v>404</v>
      </c>
      <c r="IN16" t="s">
        <v>404</v>
      </c>
      <c r="IR16" t="s">
        <v>385</v>
      </c>
      <c r="IS16" t="s">
        <v>385</v>
      </c>
      <c r="IT16" t="s">
        <v>392</v>
      </c>
      <c r="IU16" t="s">
        <v>392</v>
      </c>
      <c r="IV16" t="s">
        <v>412</v>
      </c>
      <c r="IW16" t="s">
        <v>412</v>
      </c>
      <c r="IX16" t="s">
        <v>408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387</v>
      </c>
      <c r="JE16" t="s">
        <v>408</v>
      </c>
      <c r="JG16" t="s">
        <v>394</v>
      </c>
      <c r="JH16" t="s">
        <v>394</v>
      </c>
      <c r="JI16" t="s">
        <v>387</v>
      </c>
      <c r="JJ16" t="s">
        <v>387</v>
      </c>
      <c r="JK16" t="s">
        <v>387</v>
      </c>
      <c r="JL16" t="s">
        <v>387</v>
      </c>
      <c r="JM16" t="s">
        <v>387</v>
      </c>
      <c r="JN16" t="s">
        <v>389</v>
      </c>
      <c r="JO16" t="s">
        <v>389</v>
      </c>
      <c r="JP16" t="s">
        <v>389</v>
      </c>
      <c r="JQ16" t="s">
        <v>387</v>
      </c>
      <c r="JR16" t="s">
        <v>385</v>
      </c>
      <c r="JS16" t="s">
        <v>392</v>
      </c>
      <c r="JT16" t="s">
        <v>389</v>
      </c>
      <c r="JU16" t="s">
        <v>389</v>
      </c>
    </row>
    <row r="17" spans="1:281">
      <c r="A17">
        <v>1</v>
      </c>
      <c r="B17">
        <v>1659658102.5</v>
      </c>
      <c r="C17">
        <v>0</v>
      </c>
      <c r="D17" t="s">
        <v>413</v>
      </c>
      <c r="E17" t="s">
        <v>414</v>
      </c>
      <c r="F17">
        <v>5</v>
      </c>
      <c r="G17" t="s">
        <v>415</v>
      </c>
      <c r="H17" t="s">
        <v>416</v>
      </c>
      <c r="I17">
        <v>1659658099.5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426.151090798192</v>
      </c>
      <c r="AK17">
        <v>428.422727272727</v>
      </c>
      <c r="AL17">
        <v>0.0116058829190695</v>
      </c>
      <c r="AM17">
        <v>65.657462009985</v>
      </c>
      <c r="AN17">
        <f>(AP17 - AO17 + DI17*1E3/(8.314*(DK17+273.15)) * AR17/DH17 * AQ17) * DH17/(100*CV17) * 1000/(1000 - AP17)</f>
        <v>0</v>
      </c>
      <c r="AO17">
        <v>14.4792022597111</v>
      </c>
      <c r="AP17">
        <v>15.410317593985</v>
      </c>
      <c r="AQ17">
        <v>-0.00640809439210712</v>
      </c>
      <c r="AR17">
        <v>114.205130620579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417</v>
      </c>
      <c r="AY17">
        <v>10464.2</v>
      </c>
      <c r="AZ17">
        <v>551.769230769231</v>
      </c>
      <c r="BA17">
        <v>2575.78</v>
      </c>
      <c r="BB17">
        <f>1-AZ17/BA17</f>
        <v>0</v>
      </c>
      <c r="BC17">
        <v>-1.91177512951276</v>
      </c>
      <c r="BD17" t="s">
        <v>418</v>
      </c>
      <c r="BE17" t="s">
        <v>418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418</v>
      </c>
      <c r="CA17" t="s">
        <v>418</v>
      </c>
      <c r="CB17" t="s">
        <v>418</v>
      </c>
      <c r="CC17" t="s">
        <v>418</v>
      </c>
      <c r="CD17" t="s">
        <v>418</v>
      </c>
      <c r="CE17" t="s">
        <v>418</v>
      </c>
      <c r="CF17" t="s">
        <v>418</v>
      </c>
      <c r="CG17" t="s">
        <v>418</v>
      </c>
      <c r="CH17" t="s">
        <v>418</v>
      </c>
      <c r="CI17" t="s">
        <v>418</v>
      </c>
      <c r="CJ17" t="s">
        <v>418</v>
      </c>
      <c r="CK17" t="s">
        <v>418</v>
      </c>
      <c r="CL17" t="s">
        <v>418</v>
      </c>
      <c r="CM17" t="s">
        <v>418</v>
      </c>
      <c r="CN17" t="s">
        <v>418</v>
      </c>
      <c r="CO17" t="s">
        <v>418</v>
      </c>
      <c r="CP17" t="s">
        <v>418</v>
      </c>
      <c r="CQ17" t="s">
        <v>418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419</v>
      </c>
      <c r="CY17">
        <v>2</v>
      </c>
      <c r="CZ17" t="b">
        <v>1</v>
      </c>
      <c r="DA17">
        <v>1659658099.5</v>
      </c>
      <c r="DB17">
        <v>421.799272727273</v>
      </c>
      <c r="DC17">
        <v>420.052909090909</v>
      </c>
      <c r="DD17">
        <v>15.4176909090909</v>
      </c>
      <c r="DE17">
        <v>14.4788818181818</v>
      </c>
      <c r="DF17">
        <v>415.417</v>
      </c>
      <c r="DG17">
        <v>15.3087363636364</v>
      </c>
      <c r="DH17">
        <v>500.118818181818</v>
      </c>
      <c r="DI17">
        <v>90.0906</v>
      </c>
      <c r="DJ17">
        <v>0.100059254545455</v>
      </c>
      <c r="DK17">
        <v>23.5597363636364</v>
      </c>
      <c r="DL17">
        <v>22.7591363636364</v>
      </c>
      <c r="DM17">
        <v>999.9</v>
      </c>
      <c r="DN17">
        <v>0</v>
      </c>
      <c r="DO17">
        <v>0</v>
      </c>
      <c r="DP17">
        <v>9985.45454545455</v>
      </c>
      <c r="DQ17">
        <v>0</v>
      </c>
      <c r="DR17">
        <v>0.27582</v>
      </c>
      <c r="DS17">
        <v>1.74647636363636</v>
      </c>
      <c r="DT17">
        <v>428.404272727273</v>
      </c>
      <c r="DU17">
        <v>426.224090909091</v>
      </c>
      <c r="DV17">
        <v>0.938808636363636</v>
      </c>
      <c r="DW17">
        <v>420.052909090909</v>
      </c>
      <c r="DX17">
        <v>14.4788818181818</v>
      </c>
      <c r="DY17">
        <v>1.38898545454545</v>
      </c>
      <c r="DZ17">
        <v>1.30441</v>
      </c>
      <c r="EA17">
        <v>11.7979363636364</v>
      </c>
      <c r="EB17">
        <v>10.8497636363636</v>
      </c>
      <c r="EC17">
        <v>0.00100013</v>
      </c>
      <c r="ED17">
        <v>0</v>
      </c>
      <c r="EE17">
        <v>0</v>
      </c>
      <c r="EF17">
        <v>0</v>
      </c>
      <c r="EG17">
        <v>558.863636363636</v>
      </c>
      <c r="EH17">
        <v>0.00100013</v>
      </c>
      <c r="EI17">
        <v>-24.4090909090909</v>
      </c>
      <c r="EJ17">
        <v>-1.63636363636364</v>
      </c>
      <c r="EK17">
        <v>34.7894545454545</v>
      </c>
      <c r="EL17">
        <v>38.1135454545455</v>
      </c>
      <c r="EM17">
        <v>36.3691818181818</v>
      </c>
      <c r="EN17">
        <v>37.9089090909091</v>
      </c>
      <c r="EO17">
        <v>36.6644545454545</v>
      </c>
      <c r="EP17">
        <v>0</v>
      </c>
      <c r="EQ17">
        <v>0</v>
      </c>
      <c r="ER17">
        <v>0</v>
      </c>
      <c r="ES17">
        <v>1659658101.3</v>
      </c>
      <c r="ET17">
        <v>0</v>
      </c>
      <c r="EU17">
        <v>551.769230769231</v>
      </c>
      <c r="EV17">
        <v>40.0000006155088</v>
      </c>
      <c r="EW17">
        <v>-7.35042806997336</v>
      </c>
      <c r="EX17">
        <v>-18.5769230769231</v>
      </c>
      <c r="EY17">
        <v>15</v>
      </c>
      <c r="EZ17">
        <v>1659628614.5</v>
      </c>
      <c r="FA17" t="s">
        <v>420</v>
      </c>
      <c r="FB17">
        <v>1659628608.5</v>
      </c>
      <c r="FC17">
        <v>1659628614.5</v>
      </c>
      <c r="FD17">
        <v>1</v>
      </c>
      <c r="FE17">
        <v>0.171</v>
      </c>
      <c r="FF17">
        <v>-0.023</v>
      </c>
      <c r="FG17">
        <v>6.372</v>
      </c>
      <c r="FH17">
        <v>0.072</v>
      </c>
      <c r="FI17">
        <v>420</v>
      </c>
      <c r="FJ17">
        <v>15</v>
      </c>
      <c r="FK17">
        <v>0.23</v>
      </c>
      <c r="FL17">
        <v>0.04</v>
      </c>
      <c r="FM17">
        <v>1.82224829268293</v>
      </c>
      <c r="FN17">
        <v>-0.203367177700348</v>
      </c>
      <c r="FO17">
        <v>0.119279100430562</v>
      </c>
      <c r="FP17">
        <v>1</v>
      </c>
      <c r="FQ17">
        <v>553.014705882353</v>
      </c>
      <c r="FR17">
        <v>0.0229184744035941</v>
      </c>
      <c r="FS17">
        <v>14.8127951914581</v>
      </c>
      <c r="FT17">
        <v>1</v>
      </c>
      <c r="FU17">
        <v>0.947392829268293</v>
      </c>
      <c r="FV17">
        <v>-0.00379912891985962</v>
      </c>
      <c r="FW17">
        <v>0.0111323295151673</v>
      </c>
      <c r="FX17">
        <v>1</v>
      </c>
      <c r="FY17">
        <v>3</v>
      </c>
      <c r="FZ17">
        <v>3</v>
      </c>
      <c r="GA17" t="s">
        <v>421</v>
      </c>
      <c r="GB17">
        <v>2.97434</v>
      </c>
      <c r="GC17">
        <v>2.75356</v>
      </c>
      <c r="GD17">
        <v>0.0905832</v>
      </c>
      <c r="GE17">
        <v>0.091476</v>
      </c>
      <c r="GF17">
        <v>0.0755541</v>
      </c>
      <c r="GG17">
        <v>0.0728222</v>
      </c>
      <c r="GH17">
        <v>35439.6</v>
      </c>
      <c r="GI17">
        <v>38748.6</v>
      </c>
      <c r="GJ17">
        <v>35311.8</v>
      </c>
      <c r="GK17">
        <v>38677.1</v>
      </c>
      <c r="GL17">
        <v>46294.8</v>
      </c>
      <c r="GM17">
        <v>51796.9</v>
      </c>
      <c r="GN17">
        <v>55187.8</v>
      </c>
      <c r="GO17">
        <v>62038</v>
      </c>
      <c r="GP17">
        <v>1.994</v>
      </c>
      <c r="GQ17">
        <v>1.8364</v>
      </c>
      <c r="GR17">
        <v>0.00432134</v>
      </c>
      <c r="GS17">
        <v>0</v>
      </c>
      <c r="GT17">
        <v>22.688</v>
      </c>
      <c r="GU17">
        <v>999.9</v>
      </c>
      <c r="GV17">
        <v>57.691</v>
      </c>
      <c r="GW17">
        <v>28.852</v>
      </c>
      <c r="GX17">
        <v>25.5326</v>
      </c>
      <c r="GY17">
        <v>59.9701</v>
      </c>
      <c r="GZ17">
        <v>49.0505</v>
      </c>
      <c r="HA17">
        <v>1</v>
      </c>
      <c r="HB17">
        <v>-0.118232</v>
      </c>
      <c r="HC17">
        <v>1.23584</v>
      </c>
      <c r="HD17">
        <v>20.1287</v>
      </c>
      <c r="HE17">
        <v>5.20291</v>
      </c>
      <c r="HF17">
        <v>12.0099</v>
      </c>
      <c r="HG17">
        <v>4.976</v>
      </c>
      <c r="HH17">
        <v>3.2934</v>
      </c>
      <c r="HI17">
        <v>9999</v>
      </c>
      <c r="HJ17">
        <v>655.7</v>
      </c>
      <c r="HK17">
        <v>9999</v>
      </c>
      <c r="HL17">
        <v>9999</v>
      </c>
      <c r="HM17">
        <v>1.8631</v>
      </c>
      <c r="HN17">
        <v>1.86798</v>
      </c>
      <c r="HO17">
        <v>1.86774</v>
      </c>
      <c r="HP17">
        <v>1.8689</v>
      </c>
      <c r="HQ17">
        <v>1.86975</v>
      </c>
      <c r="HR17">
        <v>1.86584</v>
      </c>
      <c r="HS17">
        <v>1.86691</v>
      </c>
      <c r="HT17">
        <v>1.86829</v>
      </c>
      <c r="HU17">
        <v>5</v>
      </c>
      <c r="HV17">
        <v>0</v>
      </c>
      <c r="HW17">
        <v>0</v>
      </c>
      <c r="HX17">
        <v>0</v>
      </c>
      <c r="HY17" t="s">
        <v>422</v>
      </c>
      <c r="HZ17" t="s">
        <v>423</v>
      </c>
      <c r="IA17" t="s">
        <v>424</v>
      </c>
      <c r="IB17" t="s">
        <v>424</v>
      </c>
      <c r="IC17" t="s">
        <v>424</v>
      </c>
      <c r="ID17" t="s">
        <v>424</v>
      </c>
      <c r="IE17">
        <v>0</v>
      </c>
      <c r="IF17">
        <v>100</v>
      </c>
      <c r="IG17">
        <v>100</v>
      </c>
      <c r="IH17">
        <v>6.382</v>
      </c>
      <c r="II17">
        <v>0.1085</v>
      </c>
      <c r="IJ17">
        <v>4.0319575337224</v>
      </c>
      <c r="IK17">
        <v>0.00554908572697553</v>
      </c>
      <c r="IL17">
        <v>4.23774079943867e-07</v>
      </c>
      <c r="IM17">
        <v>-3.89925906918178e-10</v>
      </c>
      <c r="IN17">
        <v>-0.0657079368683254</v>
      </c>
      <c r="IO17">
        <v>-0.0180807483059915</v>
      </c>
      <c r="IP17">
        <v>0.00224471741277042</v>
      </c>
      <c r="IQ17">
        <v>-2.08026483955448e-05</v>
      </c>
      <c r="IR17">
        <v>-3</v>
      </c>
      <c r="IS17">
        <v>1726</v>
      </c>
      <c r="IT17">
        <v>1</v>
      </c>
      <c r="IU17">
        <v>23</v>
      </c>
      <c r="IV17">
        <v>491.6</v>
      </c>
      <c r="IW17">
        <v>491.5</v>
      </c>
      <c r="IX17">
        <v>1.00098</v>
      </c>
      <c r="IY17">
        <v>2.62451</v>
      </c>
      <c r="IZ17">
        <v>1.54785</v>
      </c>
      <c r="JA17">
        <v>2.30835</v>
      </c>
      <c r="JB17">
        <v>1.34644</v>
      </c>
      <c r="JC17">
        <v>2.37549</v>
      </c>
      <c r="JD17">
        <v>31.8269</v>
      </c>
      <c r="JE17">
        <v>24.2714</v>
      </c>
      <c r="JF17">
        <v>18</v>
      </c>
      <c r="JG17">
        <v>497.838</v>
      </c>
      <c r="JH17">
        <v>398.842</v>
      </c>
      <c r="JI17">
        <v>20.9693</v>
      </c>
      <c r="JJ17">
        <v>25.7361</v>
      </c>
      <c r="JK17">
        <v>30</v>
      </c>
      <c r="JL17">
        <v>25.7079</v>
      </c>
      <c r="JM17">
        <v>25.6547</v>
      </c>
      <c r="JN17">
        <v>20.071</v>
      </c>
      <c r="JO17">
        <v>46.4127</v>
      </c>
      <c r="JP17">
        <v>0</v>
      </c>
      <c r="JQ17">
        <v>20.97</v>
      </c>
      <c r="JR17">
        <v>420.1</v>
      </c>
      <c r="JS17">
        <v>14.4755</v>
      </c>
      <c r="JT17">
        <v>102.382</v>
      </c>
      <c r="JU17">
        <v>103.262</v>
      </c>
    </row>
    <row r="18" spans="1:281">
      <c r="A18">
        <v>2</v>
      </c>
      <c r="B18">
        <v>1659658109</v>
      </c>
      <c r="C18">
        <v>6.5</v>
      </c>
      <c r="D18" t="s">
        <v>425</v>
      </c>
      <c r="E18" t="s">
        <v>426</v>
      </c>
      <c r="F18">
        <v>5</v>
      </c>
      <c r="G18" t="s">
        <v>415</v>
      </c>
      <c r="H18" t="s">
        <v>416</v>
      </c>
      <c r="I18">
        <v>1659658106.75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426.132390444564</v>
      </c>
      <c r="AK18">
        <v>428.330751515151</v>
      </c>
      <c r="AL18">
        <v>-0.0139285565934578</v>
      </c>
      <c r="AM18">
        <v>65.657462009985</v>
      </c>
      <c r="AN18">
        <f>(AP18 - AO18 + DI18*1E3/(8.314*(DK18+273.15)) * AR18/DH18 * AQ18) * DH18/(100*CV18) * 1000/(1000 - AP18)</f>
        <v>0</v>
      </c>
      <c r="AO18">
        <v>14.4791880528454</v>
      </c>
      <c r="AP18">
        <v>15.455810075188</v>
      </c>
      <c r="AQ18">
        <v>-0.00762330427549065</v>
      </c>
      <c r="AR18">
        <v>114.205130620579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418</v>
      </c>
      <c r="AY18" t="s">
        <v>418</v>
      </c>
      <c r="AZ18">
        <v>0</v>
      </c>
      <c r="BA18">
        <v>0</v>
      </c>
      <c r="BB18">
        <f>1-AZ18/BA18</f>
        <v>0</v>
      </c>
      <c r="BC18">
        <v>0</v>
      </c>
      <c r="BD18" t="s">
        <v>418</v>
      </c>
      <c r="BE18" t="s">
        <v>418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418</v>
      </c>
      <c r="CA18" t="s">
        <v>418</v>
      </c>
      <c r="CB18" t="s">
        <v>418</v>
      </c>
      <c r="CC18" t="s">
        <v>418</v>
      </c>
      <c r="CD18" t="s">
        <v>418</v>
      </c>
      <c r="CE18" t="s">
        <v>418</v>
      </c>
      <c r="CF18" t="s">
        <v>418</v>
      </c>
      <c r="CG18" t="s">
        <v>418</v>
      </c>
      <c r="CH18" t="s">
        <v>418</v>
      </c>
      <c r="CI18" t="s">
        <v>418</v>
      </c>
      <c r="CJ18" t="s">
        <v>418</v>
      </c>
      <c r="CK18" t="s">
        <v>418</v>
      </c>
      <c r="CL18" t="s">
        <v>418</v>
      </c>
      <c r="CM18" t="s">
        <v>418</v>
      </c>
      <c r="CN18" t="s">
        <v>418</v>
      </c>
      <c r="CO18" t="s">
        <v>418</v>
      </c>
      <c r="CP18" t="s">
        <v>418</v>
      </c>
      <c r="CQ18" t="s">
        <v>418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419</v>
      </c>
      <c r="CY18">
        <v>2</v>
      </c>
      <c r="CZ18" t="b">
        <v>1</v>
      </c>
      <c r="DA18">
        <v>1659658106.75</v>
      </c>
      <c r="DB18">
        <v>421.752</v>
      </c>
      <c r="DC18">
        <v>420.027125</v>
      </c>
      <c r="DD18">
        <v>15.4334125</v>
      </c>
      <c r="DE18">
        <v>14.4766875</v>
      </c>
      <c r="DF18">
        <v>415.370125</v>
      </c>
      <c r="DG18">
        <v>15.323925</v>
      </c>
      <c r="DH18">
        <v>500.084125</v>
      </c>
      <c r="DI18">
        <v>90.09105</v>
      </c>
      <c r="DJ18">
        <v>0.0997399</v>
      </c>
      <c r="DK18">
        <v>23.729525</v>
      </c>
      <c r="DL18">
        <v>23.2988125</v>
      </c>
      <c r="DM18">
        <v>999.9</v>
      </c>
      <c r="DN18">
        <v>0</v>
      </c>
      <c r="DO18">
        <v>0</v>
      </c>
      <c r="DP18">
        <v>10053.125</v>
      </c>
      <c r="DQ18">
        <v>0</v>
      </c>
      <c r="DR18">
        <v>0.2827155</v>
      </c>
      <c r="DS18">
        <v>1.72515625</v>
      </c>
      <c r="DT18">
        <v>428.36325</v>
      </c>
      <c r="DU18">
        <v>426.196875</v>
      </c>
      <c r="DV18">
        <v>0.956684625</v>
      </c>
      <c r="DW18">
        <v>420.027125</v>
      </c>
      <c r="DX18">
        <v>14.4766875</v>
      </c>
      <c r="DY18">
        <v>1.39041</v>
      </c>
      <c r="DZ18">
        <v>1.30422125</v>
      </c>
      <c r="EA18">
        <v>11.81345</v>
      </c>
      <c r="EB18">
        <v>10.8475875</v>
      </c>
      <c r="EC18">
        <v>0.00100013</v>
      </c>
      <c r="ED18">
        <v>0</v>
      </c>
      <c r="EE18">
        <v>0</v>
      </c>
      <c r="EF18">
        <v>0</v>
      </c>
      <c r="EG18">
        <v>1049.1875</v>
      </c>
      <c r="EH18">
        <v>0.00100013</v>
      </c>
      <c r="EI18">
        <v>-3.1875</v>
      </c>
      <c r="EJ18">
        <v>2</v>
      </c>
      <c r="EK18">
        <v>34.859</v>
      </c>
      <c r="EL18">
        <v>37.98425</v>
      </c>
      <c r="EM18">
        <v>36.2655</v>
      </c>
      <c r="EN18">
        <v>37.73425</v>
      </c>
      <c r="EO18">
        <v>36.5935</v>
      </c>
      <c r="EP18">
        <v>0</v>
      </c>
      <c r="EQ18">
        <v>0</v>
      </c>
      <c r="ER18">
        <v>0</v>
      </c>
      <c r="ES18">
        <v>5.79999995231628</v>
      </c>
      <c r="ET18">
        <v>0</v>
      </c>
      <c r="EU18">
        <v>852.600461538462</v>
      </c>
      <c r="EV18">
        <v>3325.84564282262</v>
      </c>
      <c r="EW18">
        <v>142141.953906776</v>
      </c>
      <c r="EX18">
        <v>19909.6876</v>
      </c>
      <c r="EY18">
        <v>15</v>
      </c>
      <c r="EZ18">
        <v>1659628614.5</v>
      </c>
      <c r="FA18" t="s">
        <v>420</v>
      </c>
      <c r="FB18">
        <v>1659628608.5</v>
      </c>
      <c r="FC18">
        <v>1659628614.5</v>
      </c>
      <c r="FD18">
        <v>1</v>
      </c>
      <c r="FE18">
        <v>0.171</v>
      </c>
      <c r="FF18">
        <v>-0.023</v>
      </c>
      <c r="FG18">
        <v>6.372</v>
      </c>
      <c r="FH18">
        <v>0.072</v>
      </c>
      <c r="FI18">
        <v>420</v>
      </c>
      <c r="FJ18">
        <v>15</v>
      </c>
      <c r="FK18">
        <v>0.23</v>
      </c>
      <c r="FL18">
        <v>0.04</v>
      </c>
      <c r="FM18">
        <v>1.79823658536585</v>
      </c>
      <c r="FN18">
        <v>-0.130245365853657</v>
      </c>
      <c r="FO18">
        <v>0.124646028682783</v>
      </c>
      <c r="FP18">
        <v>1</v>
      </c>
      <c r="FQ18">
        <v>736.282705882353</v>
      </c>
      <c r="FR18">
        <v>2511.1234359647</v>
      </c>
      <c r="FS18">
        <v>485.022425603281</v>
      </c>
      <c r="FT18">
        <v>0</v>
      </c>
      <c r="FU18">
        <v>0.944891658536585</v>
      </c>
      <c r="FV18">
        <v>-0.043061498257838</v>
      </c>
      <c r="FW18">
        <v>0.0135784577334831</v>
      </c>
      <c r="FX18">
        <v>1</v>
      </c>
      <c r="FY18">
        <v>2</v>
      </c>
      <c r="FZ18">
        <v>3</v>
      </c>
      <c r="GA18" t="s">
        <v>427</v>
      </c>
      <c r="GB18">
        <v>2.97395</v>
      </c>
      <c r="GC18">
        <v>2.75394</v>
      </c>
      <c r="GD18">
        <v>0.0905729</v>
      </c>
      <c r="GE18">
        <v>0.0914827</v>
      </c>
      <c r="GF18">
        <v>0.0757075</v>
      </c>
      <c r="GG18">
        <v>0.0728162</v>
      </c>
      <c r="GH18">
        <v>35440.3</v>
      </c>
      <c r="GI18">
        <v>38747.9</v>
      </c>
      <c r="GJ18">
        <v>35312</v>
      </c>
      <c r="GK18">
        <v>38676.7</v>
      </c>
      <c r="GL18">
        <v>46286.7</v>
      </c>
      <c r="GM18">
        <v>51797.3</v>
      </c>
      <c r="GN18">
        <v>55187.4</v>
      </c>
      <c r="GO18">
        <v>62038.1</v>
      </c>
      <c r="GP18">
        <v>1.9934</v>
      </c>
      <c r="GQ18">
        <v>1.8366</v>
      </c>
      <c r="GR18">
        <v>0.0410676</v>
      </c>
      <c r="GS18">
        <v>0</v>
      </c>
      <c r="GT18">
        <v>22.6804</v>
      </c>
      <c r="GU18">
        <v>999.9</v>
      </c>
      <c r="GV18">
        <v>57.716</v>
      </c>
      <c r="GW18">
        <v>28.862</v>
      </c>
      <c r="GX18">
        <v>25.558</v>
      </c>
      <c r="GY18">
        <v>60.2001</v>
      </c>
      <c r="GZ18">
        <v>49.1466</v>
      </c>
      <c r="HA18">
        <v>1</v>
      </c>
      <c r="HB18">
        <v>-0.118211</v>
      </c>
      <c r="HC18">
        <v>1.23057</v>
      </c>
      <c r="HD18">
        <v>20.1304</v>
      </c>
      <c r="HE18">
        <v>5.20172</v>
      </c>
      <c r="HF18">
        <v>12.0052</v>
      </c>
      <c r="HG18">
        <v>4.9756</v>
      </c>
      <c r="HH18">
        <v>3.2934</v>
      </c>
      <c r="HI18">
        <v>9999</v>
      </c>
      <c r="HJ18">
        <v>655.7</v>
      </c>
      <c r="HK18">
        <v>9999</v>
      </c>
      <c r="HL18">
        <v>9999</v>
      </c>
      <c r="HM18">
        <v>1.8631</v>
      </c>
      <c r="HN18">
        <v>1.86798</v>
      </c>
      <c r="HO18">
        <v>1.86771</v>
      </c>
      <c r="HP18">
        <v>1.8689</v>
      </c>
      <c r="HQ18">
        <v>1.86981</v>
      </c>
      <c r="HR18">
        <v>1.86584</v>
      </c>
      <c r="HS18">
        <v>1.86691</v>
      </c>
      <c r="HT18">
        <v>1.86829</v>
      </c>
      <c r="HU18">
        <v>5</v>
      </c>
      <c r="HV18">
        <v>0</v>
      </c>
      <c r="HW18">
        <v>0</v>
      </c>
      <c r="HX18">
        <v>0</v>
      </c>
      <c r="HY18" t="s">
        <v>422</v>
      </c>
      <c r="HZ18" t="s">
        <v>423</v>
      </c>
      <c r="IA18" t="s">
        <v>424</v>
      </c>
      <c r="IB18" t="s">
        <v>424</v>
      </c>
      <c r="IC18" t="s">
        <v>424</v>
      </c>
      <c r="ID18" t="s">
        <v>424</v>
      </c>
      <c r="IE18">
        <v>0</v>
      </c>
      <c r="IF18">
        <v>100</v>
      </c>
      <c r="IG18">
        <v>100</v>
      </c>
      <c r="IH18">
        <v>6.382</v>
      </c>
      <c r="II18">
        <v>0.1101</v>
      </c>
      <c r="IJ18">
        <v>4.0319575337224</v>
      </c>
      <c r="IK18">
        <v>0.00554908572697553</v>
      </c>
      <c r="IL18">
        <v>4.23774079943867e-07</v>
      </c>
      <c r="IM18">
        <v>-3.89925906918178e-10</v>
      </c>
      <c r="IN18">
        <v>-0.0657079368683254</v>
      </c>
      <c r="IO18">
        <v>-0.0180807483059915</v>
      </c>
      <c r="IP18">
        <v>0.00224471741277042</v>
      </c>
      <c r="IQ18">
        <v>-2.08026483955448e-05</v>
      </c>
      <c r="IR18">
        <v>-3</v>
      </c>
      <c r="IS18">
        <v>1726</v>
      </c>
      <c r="IT18">
        <v>1</v>
      </c>
      <c r="IU18">
        <v>23</v>
      </c>
      <c r="IV18">
        <v>491.7</v>
      </c>
      <c r="IW18">
        <v>491.6</v>
      </c>
      <c r="IX18">
        <v>1.0022</v>
      </c>
      <c r="IY18">
        <v>2.61719</v>
      </c>
      <c r="IZ18">
        <v>1.54785</v>
      </c>
      <c r="JA18">
        <v>2.30957</v>
      </c>
      <c r="JB18">
        <v>1.34644</v>
      </c>
      <c r="JC18">
        <v>2.38403</v>
      </c>
      <c r="JD18">
        <v>31.8269</v>
      </c>
      <c r="JE18">
        <v>24.2801</v>
      </c>
      <c r="JF18">
        <v>18</v>
      </c>
      <c r="JG18">
        <v>497.426</v>
      </c>
      <c r="JH18">
        <v>398.936</v>
      </c>
      <c r="JI18">
        <v>20.9692</v>
      </c>
      <c r="JJ18">
        <v>25.7339</v>
      </c>
      <c r="JK18">
        <v>30</v>
      </c>
      <c r="JL18">
        <v>25.7057</v>
      </c>
      <c r="JM18">
        <v>25.6526</v>
      </c>
      <c r="JN18">
        <v>20.0744</v>
      </c>
      <c r="JO18">
        <v>46.4127</v>
      </c>
      <c r="JP18">
        <v>0</v>
      </c>
      <c r="JQ18">
        <v>20.97</v>
      </c>
      <c r="JR18">
        <v>420.1</v>
      </c>
      <c r="JS18">
        <v>14.4662</v>
      </c>
      <c r="JT18">
        <v>102.382</v>
      </c>
      <c r="JU18">
        <v>103.262</v>
      </c>
    </row>
    <row r="19" spans="1:281">
      <c r="A19">
        <v>3</v>
      </c>
      <c r="B19">
        <v>1659658112.5</v>
      </c>
      <c r="C19">
        <v>10</v>
      </c>
      <c r="D19" t="s">
        <v>428</v>
      </c>
      <c r="E19" t="s">
        <v>429</v>
      </c>
      <c r="F19">
        <v>5</v>
      </c>
      <c r="G19" t="s">
        <v>415</v>
      </c>
      <c r="H19" t="s">
        <v>416</v>
      </c>
      <c r="I19">
        <v>1659658109.55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426.073581590227</v>
      </c>
      <c r="AK19">
        <v>428.347903030303</v>
      </c>
      <c r="AL19">
        <v>0.00186129209656242</v>
      </c>
      <c r="AM19">
        <v>65.657462009985</v>
      </c>
      <c r="AN19">
        <f>(AP19 - AO19 + DI19*1E3/(8.314*(DK19+273.15)) * AR19/DH19 * AQ19) * DH19/(100*CV19) * 1000/(1000 - AP19)</f>
        <v>0</v>
      </c>
      <c r="AO19">
        <v>14.4777191572753</v>
      </c>
      <c r="AP19">
        <v>15.4547729323308</v>
      </c>
      <c r="AQ19">
        <v>0.012639835927459</v>
      </c>
      <c r="AR19">
        <v>114.205130620579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418</v>
      </c>
      <c r="AY19" t="s">
        <v>418</v>
      </c>
      <c r="AZ19">
        <v>0</v>
      </c>
      <c r="BA19">
        <v>0</v>
      </c>
      <c r="BB19">
        <f>1-AZ19/BA19</f>
        <v>0</v>
      </c>
      <c r="BC19">
        <v>0</v>
      </c>
      <c r="BD19" t="s">
        <v>418</v>
      </c>
      <c r="BE19" t="s">
        <v>418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418</v>
      </c>
      <c r="CA19" t="s">
        <v>418</v>
      </c>
      <c r="CB19" t="s">
        <v>418</v>
      </c>
      <c r="CC19" t="s">
        <v>418</v>
      </c>
      <c r="CD19" t="s">
        <v>418</v>
      </c>
      <c r="CE19" t="s">
        <v>418</v>
      </c>
      <c r="CF19" t="s">
        <v>418</v>
      </c>
      <c r="CG19" t="s">
        <v>418</v>
      </c>
      <c r="CH19" t="s">
        <v>418</v>
      </c>
      <c r="CI19" t="s">
        <v>418</v>
      </c>
      <c r="CJ19" t="s">
        <v>418</v>
      </c>
      <c r="CK19" t="s">
        <v>418</v>
      </c>
      <c r="CL19" t="s">
        <v>418</v>
      </c>
      <c r="CM19" t="s">
        <v>418</v>
      </c>
      <c r="CN19" t="s">
        <v>418</v>
      </c>
      <c r="CO19" t="s">
        <v>418</v>
      </c>
      <c r="CP19" t="s">
        <v>418</v>
      </c>
      <c r="CQ19" t="s">
        <v>418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419</v>
      </c>
      <c r="CY19">
        <v>2</v>
      </c>
      <c r="CZ19" t="b">
        <v>1</v>
      </c>
      <c r="DA19">
        <v>1659658109.55</v>
      </c>
      <c r="DB19">
        <v>421.7444</v>
      </c>
      <c r="DC19">
        <v>419.986</v>
      </c>
      <c r="DD19">
        <v>15.44942</v>
      </c>
      <c r="DE19">
        <v>14.47738</v>
      </c>
      <c r="DF19">
        <v>415.3624</v>
      </c>
      <c r="DG19">
        <v>15.33939</v>
      </c>
      <c r="DH19">
        <v>500.1214</v>
      </c>
      <c r="DI19">
        <v>90.09448</v>
      </c>
      <c r="DJ19">
        <v>0.09996306</v>
      </c>
      <c r="DK19">
        <v>23.67228</v>
      </c>
      <c r="DL19">
        <v>23.33149</v>
      </c>
      <c r="DM19">
        <v>999.9</v>
      </c>
      <c r="DN19">
        <v>0</v>
      </c>
      <c r="DO19">
        <v>0</v>
      </c>
      <c r="DP19">
        <v>10003</v>
      </c>
      <c r="DQ19">
        <v>0</v>
      </c>
      <c r="DR19">
        <v>0.27582</v>
      </c>
      <c r="DS19">
        <v>1.7583</v>
      </c>
      <c r="DT19">
        <v>428.362</v>
      </c>
      <c r="DU19">
        <v>426.1555</v>
      </c>
      <c r="DV19">
        <v>0.9720298</v>
      </c>
      <c r="DW19">
        <v>419.986</v>
      </c>
      <c r="DX19">
        <v>14.47738</v>
      </c>
      <c r="DY19">
        <v>1.391908</v>
      </c>
      <c r="DZ19">
        <v>1.304333</v>
      </c>
      <c r="EA19">
        <v>11.82977</v>
      </c>
      <c r="EB19">
        <v>10.84888</v>
      </c>
      <c r="EC19">
        <v>0.00100013</v>
      </c>
      <c r="ED19">
        <v>0</v>
      </c>
      <c r="EE19">
        <v>0</v>
      </c>
      <c r="EF19">
        <v>0</v>
      </c>
      <c r="EG19">
        <v>901.95</v>
      </c>
      <c r="EH19">
        <v>0.00100013</v>
      </c>
      <c r="EI19">
        <v>-13.6</v>
      </c>
      <c r="EJ19">
        <v>0.3</v>
      </c>
      <c r="EK19">
        <v>34.9308</v>
      </c>
      <c r="EL19">
        <v>37.9685</v>
      </c>
      <c r="EM19">
        <v>36.25</v>
      </c>
      <c r="EN19">
        <v>37.7373</v>
      </c>
      <c r="EO19">
        <v>36.6124</v>
      </c>
      <c r="EP19">
        <v>0</v>
      </c>
      <c r="EQ19">
        <v>0</v>
      </c>
      <c r="ER19">
        <v>0</v>
      </c>
      <c r="ES19">
        <v>8.79999995231628</v>
      </c>
      <c r="ET19">
        <v>0</v>
      </c>
      <c r="EU19">
        <v>911.754307692308</v>
      </c>
      <c r="EV19">
        <v>1618.79624382326</v>
      </c>
      <c r="EW19">
        <v>-39198.2619083229</v>
      </c>
      <c r="EX19">
        <v>19907.7837538462</v>
      </c>
      <c r="EY19">
        <v>15</v>
      </c>
      <c r="EZ19">
        <v>1659628614.5</v>
      </c>
      <c r="FA19" t="s">
        <v>420</v>
      </c>
      <c r="FB19">
        <v>1659628608.5</v>
      </c>
      <c r="FC19">
        <v>1659628614.5</v>
      </c>
      <c r="FD19">
        <v>1</v>
      </c>
      <c r="FE19">
        <v>0.171</v>
      </c>
      <c r="FF19">
        <v>-0.023</v>
      </c>
      <c r="FG19">
        <v>6.372</v>
      </c>
      <c r="FH19">
        <v>0.072</v>
      </c>
      <c r="FI19">
        <v>420</v>
      </c>
      <c r="FJ19">
        <v>15</v>
      </c>
      <c r="FK19">
        <v>0.23</v>
      </c>
      <c r="FL19">
        <v>0.04</v>
      </c>
      <c r="FM19">
        <v>1.7874745</v>
      </c>
      <c r="FN19">
        <v>-0.13886476547842</v>
      </c>
      <c r="FO19">
        <v>0.136970326785585</v>
      </c>
      <c r="FP19">
        <v>1</v>
      </c>
      <c r="FQ19">
        <v>816.444470588235</v>
      </c>
      <c r="FR19">
        <v>2044.05076590404</v>
      </c>
      <c r="FS19">
        <v>476.381364282876</v>
      </c>
      <c r="FT19">
        <v>0</v>
      </c>
      <c r="FU19">
        <v>0.95097895</v>
      </c>
      <c r="FV19">
        <v>0.0434267166979343</v>
      </c>
      <c r="FW19">
        <v>0.0168187903428725</v>
      </c>
      <c r="FX19">
        <v>1</v>
      </c>
      <c r="FY19">
        <v>2</v>
      </c>
      <c r="FZ19">
        <v>3</v>
      </c>
      <c r="GA19" t="s">
        <v>427</v>
      </c>
      <c r="GB19">
        <v>2.97418</v>
      </c>
      <c r="GC19">
        <v>2.7538</v>
      </c>
      <c r="GD19">
        <v>0.0905805</v>
      </c>
      <c r="GE19">
        <v>0.0914931</v>
      </c>
      <c r="GF19">
        <v>0.0757193</v>
      </c>
      <c r="GG19">
        <v>0.0728308</v>
      </c>
      <c r="GH19">
        <v>35440.1</v>
      </c>
      <c r="GI19">
        <v>38748.1</v>
      </c>
      <c r="GJ19">
        <v>35312.1</v>
      </c>
      <c r="GK19">
        <v>38677.3</v>
      </c>
      <c r="GL19">
        <v>46286.9</v>
      </c>
      <c r="GM19">
        <v>51796.6</v>
      </c>
      <c r="GN19">
        <v>55188.2</v>
      </c>
      <c r="GO19">
        <v>62038.3</v>
      </c>
      <c r="GP19">
        <v>1.994</v>
      </c>
      <c r="GQ19">
        <v>1.8366</v>
      </c>
      <c r="GR19">
        <v>0.0344217</v>
      </c>
      <c r="GS19">
        <v>0</v>
      </c>
      <c r="GT19">
        <v>22.6765</v>
      </c>
      <c r="GU19">
        <v>999.9</v>
      </c>
      <c r="GV19">
        <v>57.716</v>
      </c>
      <c r="GW19">
        <v>28.852</v>
      </c>
      <c r="GX19">
        <v>25.5452</v>
      </c>
      <c r="GY19">
        <v>59.9001</v>
      </c>
      <c r="GZ19">
        <v>48.4696</v>
      </c>
      <c r="HA19">
        <v>1</v>
      </c>
      <c r="HB19">
        <v>-0.118293</v>
      </c>
      <c r="HC19">
        <v>1.22837</v>
      </c>
      <c r="HD19">
        <v>20.1306</v>
      </c>
      <c r="HE19">
        <v>5.20291</v>
      </c>
      <c r="HF19">
        <v>12.0076</v>
      </c>
      <c r="HG19">
        <v>4.976</v>
      </c>
      <c r="HH19">
        <v>3.2936</v>
      </c>
      <c r="HI19">
        <v>9999</v>
      </c>
      <c r="HJ19">
        <v>655.7</v>
      </c>
      <c r="HK19">
        <v>9999</v>
      </c>
      <c r="HL19">
        <v>9999</v>
      </c>
      <c r="HM19">
        <v>1.8631</v>
      </c>
      <c r="HN19">
        <v>1.86798</v>
      </c>
      <c r="HO19">
        <v>1.86777</v>
      </c>
      <c r="HP19">
        <v>1.8689</v>
      </c>
      <c r="HQ19">
        <v>1.86975</v>
      </c>
      <c r="HR19">
        <v>1.86584</v>
      </c>
      <c r="HS19">
        <v>1.86691</v>
      </c>
      <c r="HT19">
        <v>1.86829</v>
      </c>
      <c r="HU19">
        <v>5</v>
      </c>
      <c r="HV19">
        <v>0</v>
      </c>
      <c r="HW19">
        <v>0</v>
      </c>
      <c r="HX19">
        <v>0</v>
      </c>
      <c r="HY19" t="s">
        <v>422</v>
      </c>
      <c r="HZ19" t="s">
        <v>423</v>
      </c>
      <c r="IA19" t="s">
        <v>424</v>
      </c>
      <c r="IB19" t="s">
        <v>424</v>
      </c>
      <c r="IC19" t="s">
        <v>424</v>
      </c>
      <c r="ID19" t="s">
        <v>424</v>
      </c>
      <c r="IE19">
        <v>0</v>
      </c>
      <c r="IF19">
        <v>100</v>
      </c>
      <c r="IG19">
        <v>100</v>
      </c>
      <c r="IH19">
        <v>6.382</v>
      </c>
      <c r="II19">
        <v>0.1102</v>
      </c>
      <c r="IJ19">
        <v>4.0319575337224</v>
      </c>
      <c r="IK19">
        <v>0.00554908572697553</v>
      </c>
      <c r="IL19">
        <v>4.23774079943867e-07</v>
      </c>
      <c r="IM19">
        <v>-3.89925906918178e-10</v>
      </c>
      <c r="IN19">
        <v>-0.0657079368683254</v>
      </c>
      <c r="IO19">
        <v>-0.0180807483059915</v>
      </c>
      <c r="IP19">
        <v>0.00224471741277042</v>
      </c>
      <c r="IQ19">
        <v>-2.08026483955448e-05</v>
      </c>
      <c r="IR19">
        <v>-3</v>
      </c>
      <c r="IS19">
        <v>1726</v>
      </c>
      <c r="IT19">
        <v>1</v>
      </c>
      <c r="IU19">
        <v>23</v>
      </c>
      <c r="IV19">
        <v>491.7</v>
      </c>
      <c r="IW19">
        <v>491.6</v>
      </c>
      <c r="IX19">
        <v>1.0022</v>
      </c>
      <c r="IY19">
        <v>2.62207</v>
      </c>
      <c r="IZ19">
        <v>1.54785</v>
      </c>
      <c r="JA19">
        <v>2.30835</v>
      </c>
      <c r="JB19">
        <v>1.34644</v>
      </c>
      <c r="JC19">
        <v>2.25952</v>
      </c>
      <c r="JD19">
        <v>31.8488</v>
      </c>
      <c r="JE19">
        <v>24.2714</v>
      </c>
      <c r="JF19">
        <v>18</v>
      </c>
      <c r="JG19">
        <v>497.818</v>
      </c>
      <c r="JH19">
        <v>398.936</v>
      </c>
      <c r="JI19">
        <v>20.9692</v>
      </c>
      <c r="JJ19">
        <v>25.7318</v>
      </c>
      <c r="JK19">
        <v>29.9999</v>
      </c>
      <c r="JL19">
        <v>25.7057</v>
      </c>
      <c r="JM19">
        <v>25.6526</v>
      </c>
      <c r="JN19">
        <v>20.0794</v>
      </c>
      <c r="JO19">
        <v>46.4127</v>
      </c>
      <c r="JP19">
        <v>0</v>
      </c>
      <c r="JQ19">
        <v>20.97</v>
      </c>
      <c r="JR19">
        <v>420.1</v>
      </c>
      <c r="JS19">
        <v>14.4629</v>
      </c>
      <c r="JT19">
        <v>102.383</v>
      </c>
      <c r="JU19">
        <v>103.263</v>
      </c>
    </row>
    <row r="20" spans="1:281">
      <c r="A20">
        <v>4</v>
      </c>
      <c r="B20">
        <v>1659658117.5</v>
      </c>
      <c r="C20">
        <v>15</v>
      </c>
      <c r="D20" t="s">
        <v>430</v>
      </c>
      <c r="E20" t="s">
        <v>431</v>
      </c>
      <c r="F20">
        <v>5</v>
      </c>
      <c r="G20" t="s">
        <v>415</v>
      </c>
      <c r="H20" t="s">
        <v>416</v>
      </c>
      <c r="I20">
        <v>1659658115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426.237931368903</v>
      </c>
      <c r="AK20">
        <v>428.346121212121</v>
      </c>
      <c r="AL20">
        <v>0.0073832424737948</v>
      </c>
      <c r="AM20">
        <v>65.657462009985</v>
      </c>
      <c r="AN20">
        <f>(AP20 - AO20 + DI20*1E3/(8.314*(DK20+273.15)) * AR20/DH20 * AQ20) * DH20/(100*CV20) * 1000/(1000 - AP20)</f>
        <v>0</v>
      </c>
      <c r="AO20">
        <v>14.4775464221495</v>
      </c>
      <c r="AP20">
        <v>15.4362655639098</v>
      </c>
      <c r="AQ20">
        <v>0.000884098498535271</v>
      </c>
      <c r="AR20">
        <v>114.205130620579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418</v>
      </c>
      <c r="AY20" t="s">
        <v>418</v>
      </c>
      <c r="AZ20">
        <v>0</v>
      </c>
      <c r="BA20">
        <v>0</v>
      </c>
      <c r="BB20">
        <f>1-AZ20/BA20</f>
        <v>0</v>
      </c>
      <c r="BC20">
        <v>0</v>
      </c>
      <c r="BD20" t="s">
        <v>418</v>
      </c>
      <c r="BE20" t="s">
        <v>418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418</v>
      </c>
      <c r="CA20" t="s">
        <v>418</v>
      </c>
      <c r="CB20" t="s">
        <v>418</v>
      </c>
      <c r="CC20" t="s">
        <v>418</v>
      </c>
      <c r="CD20" t="s">
        <v>418</v>
      </c>
      <c r="CE20" t="s">
        <v>418</v>
      </c>
      <c r="CF20" t="s">
        <v>418</v>
      </c>
      <c r="CG20" t="s">
        <v>418</v>
      </c>
      <c r="CH20" t="s">
        <v>418</v>
      </c>
      <c r="CI20" t="s">
        <v>418</v>
      </c>
      <c r="CJ20" t="s">
        <v>418</v>
      </c>
      <c r="CK20" t="s">
        <v>418</v>
      </c>
      <c r="CL20" t="s">
        <v>418</v>
      </c>
      <c r="CM20" t="s">
        <v>418</v>
      </c>
      <c r="CN20" t="s">
        <v>418</v>
      </c>
      <c r="CO20" t="s">
        <v>418</v>
      </c>
      <c r="CP20" t="s">
        <v>418</v>
      </c>
      <c r="CQ20" t="s">
        <v>418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419</v>
      </c>
      <c r="CY20">
        <v>2</v>
      </c>
      <c r="CZ20" t="b">
        <v>1</v>
      </c>
      <c r="DA20">
        <v>1659658115</v>
      </c>
      <c r="DB20">
        <v>421.692888888889</v>
      </c>
      <c r="DC20">
        <v>420.032666666667</v>
      </c>
      <c r="DD20">
        <v>15.443</v>
      </c>
      <c r="DE20">
        <v>14.4766</v>
      </c>
      <c r="DF20">
        <v>415.311333333333</v>
      </c>
      <c r="DG20">
        <v>15.3331777777778</v>
      </c>
      <c r="DH20">
        <v>500.079222222222</v>
      </c>
      <c r="DI20">
        <v>90.0963555555556</v>
      </c>
      <c r="DJ20">
        <v>0.100296944444444</v>
      </c>
      <c r="DK20">
        <v>23.6125444444444</v>
      </c>
      <c r="DL20">
        <v>23.1629</v>
      </c>
      <c r="DM20">
        <v>999.9</v>
      </c>
      <c r="DN20">
        <v>0</v>
      </c>
      <c r="DO20">
        <v>0</v>
      </c>
      <c r="DP20">
        <v>9970</v>
      </c>
      <c r="DQ20">
        <v>0</v>
      </c>
      <c r="DR20">
        <v>0.27582</v>
      </c>
      <c r="DS20">
        <v>1.66040444444444</v>
      </c>
      <c r="DT20">
        <v>428.307333333333</v>
      </c>
      <c r="DU20">
        <v>426.202777777778</v>
      </c>
      <c r="DV20">
        <v>0.966392111111111</v>
      </c>
      <c r="DW20">
        <v>420.032666666667</v>
      </c>
      <c r="DX20">
        <v>14.4766</v>
      </c>
      <c r="DY20">
        <v>1.39135888888889</v>
      </c>
      <c r="DZ20">
        <v>1.30429222222222</v>
      </c>
      <c r="EA20">
        <v>11.8238</v>
      </c>
      <c r="EB20">
        <v>10.8483777777778</v>
      </c>
      <c r="EC20">
        <v>0.00100013</v>
      </c>
      <c r="ED20">
        <v>0</v>
      </c>
      <c r="EE20">
        <v>0</v>
      </c>
      <c r="EF20">
        <v>0</v>
      </c>
      <c r="EG20">
        <v>753.444444444444</v>
      </c>
      <c r="EH20">
        <v>0.00100013</v>
      </c>
      <c r="EI20">
        <v>-19.1666666666667</v>
      </c>
      <c r="EJ20">
        <v>-1.05555555555556</v>
      </c>
      <c r="EK20">
        <v>34.875</v>
      </c>
      <c r="EL20">
        <v>38.083</v>
      </c>
      <c r="EM20">
        <v>36.2844444444444</v>
      </c>
      <c r="EN20">
        <v>37.8816666666667</v>
      </c>
      <c r="EO20">
        <v>36.687</v>
      </c>
      <c r="EP20">
        <v>0</v>
      </c>
      <c r="EQ20">
        <v>0</v>
      </c>
      <c r="ER20">
        <v>0</v>
      </c>
      <c r="ES20">
        <v>14.2000000476837</v>
      </c>
      <c r="ET20">
        <v>0</v>
      </c>
      <c r="EU20">
        <v>977.869692307692</v>
      </c>
      <c r="EV20">
        <v>-3043.35851512447</v>
      </c>
      <c r="EW20">
        <v>-357245.400763864</v>
      </c>
      <c r="EX20">
        <v>19910.3222153846</v>
      </c>
      <c r="EY20">
        <v>15</v>
      </c>
      <c r="EZ20">
        <v>1659628614.5</v>
      </c>
      <c r="FA20" t="s">
        <v>420</v>
      </c>
      <c r="FB20">
        <v>1659628608.5</v>
      </c>
      <c r="FC20">
        <v>1659628614.5</v>
      </c>
      <c r="FD20">
        <v>1</v>
      </c>
      <c r="FE20">
        <v>0.171</v>
      </c>
      <c r="FF20">
        <v>-0.023</v>
      </c>
      <c r="FG20">
        <v>6.372</v>
      </c>
      <c r="FH20">
        <v>0.072</v>
      </c>
      <c r="FI20">
        <v>420</v>
      </c>
      <c r="FJ20">
        <v>15</v>
      </c>
      <c r="FK20">
        <v>0.23</v>
      </c>
      <c r="FL20">
        <v>0.04</v>
      </c>
      <c r="FM20">
        <v>1.739122</v>
      </c>
      <c r="FN20">
        <v>-0.329461013133213</v>
      </c>
      <c r="FO20">
        <v>0.124909000360262</v>
      </c>
      <c r="FP20">
        <v>1</v>
      </c>
      <c r="FQ20">
        <v>869.091529411765</v>
      </c>
      <c r="FR20">
        <v>445.759201984329</v>
      </c>
      <c r="FS20">
        <v>455.404894314307</v>
      </c>
      <c r="FT20">
        <v>0</v>
      </c>
      <c r="FU20">
        <v>0.953718075</v>
      </c>
      <c r="FV20">
        <v>0.142826577861161</v>
      </c>
      <c r="FW20">
        <v>0.0183097263433776</v>
      </c>
      <c r="FX20">
        <v>0</v>
      </c>
      <c r="FY20">
        <v>1</v>
      </c>
      <c r="FZ20">
        <v>3</v>
      </c>
      <c r="GA20" t="s">
        <v>432</v>
      </c>
      <c r="GB20">
        <v>2.97512</v>
      </c>
      <c r="GC20">
        <v>2.75409</v>
      </c>
      <c r="GD20">
        <v>0.0905592</v>
      </c>
      <c r="GE20">
        <v>0.0914673</v>
      </c>
      <c r="GF20">
        <v>0.0756617</v>
      </c>
      <c r="GG20">
        <v>0.0728202</v>
      </c>
      <c r="GH20">
        <v>35440.9</v>
      </c>
      <c r="GI20">
        <v>38748.9</v>
      </c>
      <c r="GJ20">
        <v>35312.1</v>
      </c>
      <c r="GK20">
        <v>38676.9</v>
      </c>
      <c r="GL20">
        <v>46289.9</v>
      </c>
      <c r="GM20">
        <v>51797</v>
      </c>
      <c r="GN20">
        <v>55188.4</v>
      </c>
      <c r="GO20">
        <v>62038</v>
      </c>
      <c r="GP20">
        <v>1.994</v>
      </c>
      <c r="GQ20">
        <v>1.8368</v>
      </c>
      <c r="GR20">
        <v>0.0248849</v>
      </c>
      <c r="GS20">
        <v>0</v>
      </c>
      <c r="GT20">
        <v>22.6727</v>
      </c>
      <c r="GU20">
        <v>999.9</v>
      </c>
      <c r="GV20">
        <v>57.716</v>
      </c>
      <c r="GW20">
        <v>28.862</v>
      </c>
      <c r="GX20">
        <v>25.5604</v>
      </c>
      <c r="GY20">
        <v>60.1801</v>
      </c>
      <c r="GZ20">
        <v>48.774</v>
      </c>
      <c r="HA20">
        <v>1</v>
      </c>
      <c r="HB20">
        <v>-0.11872</v>
      </c>
      <c r="HC20">
        <v>1.22288</v>
      </c>
      <c r="HD20">
        <v>20.1304</v>
      </c>
      <c r="HE20">
        <v>5.20291</v>
      </c>
      <c r="HF20">
        <v>12.0064</v>
      </c>
      <c r="HG20">
        <v>4.976</v>
      </c>
      <c r="HH20">
        <v>3.2934</v>
      </c>
      <c r="HI20">
        <v>9999</v>
      </c>
      <c r="HJ20">
        <v>655.7</v>
      </c>
      <c r="HK20">
        <v>9999</v>
      </c>
      <c r="HL20">
        <v>9999</v>
      </c>
      <c r="HM20">
        <v>1.8631</v>
      </c>
      <c r="HN20">
        <v>1.86798</v>
      </c>
      <c r="HO20">
        <v>1.86768</v>
      </c>
      <c r="HP20">
        <v>1.8689</v>
      </c>
      <c r="HQ20">
        <v>1.86981</v>
      </c>
      <c r="HR20">
        <v>1.86584</v>
      </c>
      <c r="HS20">
        <v>1.86691</v>
      </c>
      <c r="HT20">
        <v>1.86829</v>
      </c>
      <c r="HU20">
        <v>5</v>
      </c>
      <c r="HV20">
        <v>0</v>
      </c>
      <c r="HW20">
        <v>0</v>
      </c>
      <c r="HX20">
        <v>0</v>
      </c>
      <c r="HY20" t="s">
        <v>422</v>
      </c>
      <c r="HZ20" t="s">
        <v>423</v>
      </c>
      <c r="IA20" t="s">
        <v>424</v>
      </c>
      <c r="IB20" t="s">
        <v>424</v>
      </c>
      <c r="IC20" t="s">
        <v>424</v>
      </c>
      <c r="ID20" t="s">
        <v>424</v>
      </c>
      <c r="IE20">
        <v>0</v>
      </c>
      <c r="IF20">
        <v>100</v>
      </c>
      <c r="IG20">
        <v>100</v>
      </c>
      <c r="IH20">
        <v>6.381</v>
      </c>
      <c r="II20">
        <v>0.1097</v>
      </c>
      <c r="IJ20">
        <v>4.0319575337224</v>
      </c>
      <c r="IK20">
        <v>0.00554908572697553</v>
      </c>
      <c r="IL20">
        <v>4.23774079943867e-07</v>
      </c>
      <c r="IM20">
        <v>-3.89925906918178e-10</v>
      </c>
      <c r="IN20">
        <v>-0.0657079368683254</v>
      </c>
      <c r="IO20">
        <v>-0.0180807483059915</v>
      </c>
      <c r="IP20">
        <v>0.00224471741277042</v>
      </c>
      <c r="IQ20">
        <v>-2.08026483955448e-05</v>
      </c>
      <c r="IR20">
        <v>-3</v>
      </c>
      <c r="IS20">
        <v>1726</v>
      </c>
      <c r="IT20">
        <v>1</v>
      </c>
      <c r="IU20">
        <v>23</v>
      </c>
      <c r="IV20">
        <v>491.8</v>
      </c>
      <c r="IW20">
        <v>491.7</v>
      </c>
      <c r="IX20">
        <v>1.0022</v>
      </c>
      <c r="IY20">
        <v>2.61719</v>
      </c>
      <c r="IZ20">
        <v>1.54785</v>
      </c>
      <c r="JA20">
        <v>2.30957</v>
      </c>
      <c r="JB20">
        <v>1.34644</v>
      </c>
      <c r="JC20">
        <v>2.37183</v>
      </c>
      <c r="JD20">
        <v>31.8488</v>
      </c>
      <c r="JE20">
        <v>24.2801</v>
      </c>
      <c r="JF20">
        <v>18</v>
      </c>
      <c r="JG20">
        <v>497.818</v>
      </c>
      <c r="JH20">
        <v>399.03</v>
      </c>
      <c r="JI20">
        <v>20.969</v>
      </c>
      <c r="JJ20">
        <v>25.7318</v>
      </c>
      <c r="JK20">
        <v>30.0001</v>
      </c>
      <c r="JL20">
        <v>25.7057</v>
      </c>
      <c r="JM20">
        <v>25.6504</v>
      </c>
      <c r="JN20">
        <v>20.0837</v>
      </c>
      <c r="JO20">
        <v>46.4127</v>
      </c>
      <c r="JP20">
        <v>0</v>
      </c>
      <c r="JQ20">
        <v>20.97</v>
      </c>
      <c r="JR20">
        <v>420.1</v>
      </c>
      <c r="JS20">
        <v>14.4706</v>
      </c>
      <c r="JT20">
        <v>102.383</v>
      </c>
      <c r="JU20">
        <v>103.262</v>
      </c>
    </row>
    <row r="21" spans="1:281">
      <c r="A21">
        <v>5</v>
      </c>
      <c r="B21">
        <v>1659658122.5</v>
      </c>
      <c r="C21">
        <v>20</v>
      </c>
      <c r="D21" t="s">
        <v>433</v>
      </c>
      <c r="E21" t="s">
        <v>434</v>
      </c>
      <c r="F21">
        <v>5</v>
      </c>
      <c r="G21" t="s">
        <v>415</v>
      </c>
      <c r="H21" t="s">
        <v>416</v>
      </c>
      <c r="I21">
        <v>1659658119.7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426.113964424563</v>
      </c>
      <c r="AK21">
        <v>428.301866666667</v>
      </c>
      <c r="AL21">
        <v>-0.00570689013177252</v>
      </c>
      <c r="AM21">
        <v>65.657462009985</v>
      </c>
      <c r="AN21">
        <f>(AP21 - AO21 + DI21*1E3/(8.314*(DK21+273.15)) * AR21/DH21 * AQ21) * DH21/(100*CV21) * 1000/(1000 - AP21)</f>
        <v>0</v>
      </c>
      <c r="AO21">
        <v>14.4770098230993</v>
      </c>
      <c r="AP21">
        <v>15.4156097744361</v>
      </c>
      <c r="AQ21">
        <v>-0.000466257756064594</v>
      </c>
      <c r="AR21">
        <v>114.205130620579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418</v>
      </c>
      <c r="AY21" t="s">
        <v>418</v>
      </c>
      <c r="AZ21">
        <v>0</v>
      </c>
      <c r="BA21">
        <v>0</v>
      </c>
      <c r="BB21">
        <f>1-AZ21/BA21</f>
        <v>0</v>
      </c>
      <c r="BC21">
        <v>0</v>
      </c>
      <c r="BD21" t="s">
        <v>418</v>
      </c>
      <c r="BE21" t="s">
        <v>418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418</v>
      </c>
      <c r="CA21" t="s">
        <v>418</v>
      </c>
      <c r="CB21" t="s">
        <v>418</v>
      </c>
      <c r="CC21" t="s">
        <v>418</v>
      </c>
      <c r="CD21" t="s">
        <v>418</v>
      </c>
      <c r="CE21" t="s">
        <v>418</v>
      </c>
      <c r="CF21" t="s">
        <v>418</v>
      </c>
      <c r="CG21" t="s">
        <v>418</v>
      </c>
      <c r="CH21" t="s">
        <v>418</v>
      </c>
      <c r="CI21" t="s">
        <v>418</v>
      </c>
      <c r="CJ21" t="s">
        <v>418</v>
      </c>
      <c r="CK21" t="s">
        <v>418</v>
      </c>
      <c r="CL21" t="s">
        <v>418</v>
      </c>
      <c r="CM21" t="s">
        <v>418</v>
      </c>
      <c r="CN21" t="s">
        <v>418</v>
      </c>
      <c r="CO21" t="s">
        <v>418</v>
      </c>
      <c r="CP21" t="s">
        <v>418</v>
      </c>
      <c r="CQ21" t="s">
        <v>418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419</v>
      </c>
      <c r="CY21">
        <v>2</v>
      </c>
      <c r="CZ21" t="b">
        <v>1</v>
      </c>
      <c r="DA21">
        <v>1659658119.7</v>
      </c>
      <c r="DB21">
        <v>421.7346</v>
      </c>
      <c r="DC21">
        <v>420.0064</v>
      </c>
      <c r="DD21">
        <v>15.42595</v>
      </c>
      <c r="DE21">
        <v>14.4765</v>
      </c>
      <c r="DF21">
        <v>415.3526</v>
      </c>
      <c r="DG21">
        <v>15.31673</v>
      </c>
      <c r="DH21">
        <v>500.0495</v>
      </c>
      <c r="DI21">
        <v>90.09759</v>
      </c>
      <c r="DJ21">
        <v>0.09987355</v>
      </c>
      <c r="DK21">
        <v>23.58523</v>
      </c>
      <c r="DL21">
        <v>23.02732</v>
      </c>
      <c r="DM21">
        <v>999.9</v>
      </c>
      <c r="DN21">
        <v>0</v>
      </c>
      <c r="DO21">
        <v>0</v>
      </c>
      <c r="DP21">
        <v>9998.5</v>
      </c>
      <c r="DQ21">
        <v>0</v>
      </c>
      <c r="DR21">
        <v>0.27582</v>
      </c>
      <c r="DS21">
        <v>1.728094</v>
      </c>
      <c r="DT21">
        <v>428.3421</v>
      </c>
      <c r="DU21">
        <v>426.1759</v>
      </c>
      <c r="DV21">
        <v>0.9494606</v>
      </c>
      <c r="DW21">
        <v>420.0064</v>
      </c>
      <c r="DX21">
        <v>14.4765</v>
      </c>
      <c r="DY21">
        <v>1.389841</v>
      </c>
      <c r="DZ21">
        <v>1.304297</v>
      </c>
      <c r="EA21">
        <v>11.80726</v>
      </c>
      <c r="EB21">
        <v>10.84846</v>
      </c>
      <c r="EC21">
        <v>0.00100013</v>
      </c>
      <c r="ED21">
        <v>0</v>
      </c>
      <c r="EE21">
        <v>0</v>
      </c>
      <c r="EF21">
        <v>0</v>
      </c>
      <c r="EG21">
        <v>700.95</v>
      </c>
      <c r="EH21">
        <v>0.00100013</v>
      </c>
      <c r="EI21">
        <v>-26.65</v>
      </c>
      <c r="EJ21">
        <v>-3.25</v>
      </c>
      <c r="EK21">
        <v>34.875</v>
      </c>
      <c r="EL21">
        <v>38.1873</v>
      </c>
      <c r="EM21">
        <v>36.3749</v>
      </c>
      <c r="EN21">
        <v>37.9997</v>
      </c>
      <c r="EO21">
        <v>36.7623</v>
      </c>
      <c r="EP21">
        <v>0</v>
      </c>
      <c r="EQ21">
        <v>0</v>
      </c>
      <c r="ER21">
        <v>0</v>
      </c>
      <c r="ES21">
        <v>19</v>
      </c>
      <c r="ET21">
        <v>0</v>
      </c>
      <c r="EU21">
        <v>780.557692307692</v>
      </c>
      <c r="EV21">
        <v>-1095.16239156706</v>
      </c>
      <c r="EW21">
        <v>-64.2051278785283</v>
      </c>
      <c r="EX21">
        <v>-19.0384615384615</v>
      </c>
      <c r="EY21">
        <v>15</v>
      </c>
      <c r="EZ21">
        <v>1659628614.5</v>
      </c>
      <c r="FA21" t="s">
        <v>420</v>
      </c>
      <c r="FB21">
        <v>1659628608.5</v>
      </c>
      <c r="FC21">
        <v>1659628614.5</v>
      </c>
      <c r="FD21">
        <v>1</v>
      </c>
      <c r="FE21">
        <v>0.171</v>
      </c>
      <c r="FF21">
        <v>-0.023</v>
      </c>
      <c r="FG21">
        <v>6.372</v>
      </c>
      <c r="FH21">
        <v>0.072</v>
      </c>
      <c r="FI21">
        <v>420</v>
      </c>
      <c r="FJ21">
        <v>15</v>
      </c>
      <c r="FK21">
        <v>0.23</v>
      </c>
      <c r="FL21">
        <v>0.04</v>
      </c>
      <c r="FM21">
        <v>1.736059</v>
      </c>
      <c r="FN21">
        <v>-0.218025590994382</v>
      </c>
      <c r="FO21">
        <v>0.122332183762083</v>
      </c>
      <c r="FP21">
        <v>1</v>
      </c>
      <c r="FQ21">
        <v>903.532705882353</v>
      </c>
      <c r="FR21">
        <v>-1674.13142411905</v>
      </c>
      <c r="FS21">
        <v>436.004385585575</v>
      </c>
      <c r="FT21">
        <v>0</v>
      </c>
      <c r="FU21">
        <v>0.95675735</v>
      </c>
      <c r="FV21">
        <v>0.054897523452156</v>
      </c>
      <c r="FW21">
        <v>0.016608177998429</v>
      </c>
      <c r="FX21">
        <v>1</v>
      </c>
      <c r="FY21">
        <v>2</v>
      </c>
      <c r="FZ21">
        <v>3</v>
      </c>
      <c r="GA21" t="s">
        <v>427</v>
      </c>
      <c r="GB21">
        <v>2.97445</v>
      </c>
      <c r="GC21">
        <v>2.75375</v>
      </c>
      <c r="GD21">
        <v>0.0905753</v>
      </c>
      <c r="GE21">
        <v>0.0914938</v>
      </c>
      <c r="GF21">
        <v>0.0755946</v>
      </c>
      <c r="GG21">
        <v>0.0728226</v>
      </c>
      <c r="GH21">
        <v>35440.1</v>
      </c>
      <c r="GI21">
        <v>38747.8</v>
      </c>
      <c r="GJ21">
        <v>35312</v>
      </c>
      <c r="GK21">
        <v>38677</v>
      </c>
      <c r="GL21">
        <v>46293</v>
      </c>
      <c r="GM21">
        <v>51796.8</v>
      </c>
      <c r="GN21">
        <v>55188.1</v>
      </c>
      <c r="GO21">
        <v>62038</v>
      </c>
      <c r="GP21">
        <v>1.9944</v>
      </c>
      <c r="GQ21">
        <v>1.8368</v>
      </c>
      <c r="GR21">
        <v>0.0172853</v>
      </c>
      <c r="GS21">
        <v>0</v>
      </c>
      <c r="GT21">
        <v>22.667</v>
      </c>
      <c r="GU21">
        <v>999.9</v>
      </c>
      <c r="GV21">
        <v>57.716</v>
      </c>
      <c r="GW21">
        <v>28.852</v>
      </c>
      <c r="GX21">
        <v>25.5459</v>
      </c>
      <c r="GY21">
        <v>60.4001</v>
      </c>
      <c r="GZ21">
        <v>49.1266</v>
      </c>
      <c r="HA21">
        <v>1</v>
      </c>
      <c r="HB21">
        <v>-0.11878</v>
      </c>
      <c r="HC21">
        <v>1.22091</v>
      </c>
      <c r="HD21">
        <v>20.1304</v>
      </c>
      <c r="HE21">
        <v>5.20052</v>
      </c>
      <c r="HF21">
        <v>12.0064</v>
      </c>
      <c r="HG21">
        <v>4.9756</v>
      </c>
      <c r="HH21">
        <v>3.2932</v>
      </c>
      <c r="HI21">
        <v>9999</v>
      </c>
      <c r="HJ21">
        <v>655.7</v>
      </c>
      <c r="HK21">
        <v>9999</v>
      </c>
      <c r="HL21">
        <v>9999</v>
      </c>
      <c r="HM21">
        <v>1.8631</v>
      </c>
      <c r="HN21">
        <v>1.86798</v>
      </c>
      <c r="HO21">
        <v>1.86774</v>
      </c>
      <c r="HP21">
        <v>1.8689</v>
      </c>
      <c r="HQ21">
        <v>1.86981</v>
      </c>
      <c r="HR21">
        <v>1.86584</v>
      </c>
      <c r="HS21">
        <v>1.86691</v>
      </c>
      <c r="HT21">
        <v>1.86829</v>
      </c>
      <c r="HU21">
        <v>5</v>
      </c>
      <c r="HV21">
        <v>0</v>
      </c>
      <c r="HW21">
        <v>0</v>
      </c>
      <c r="HX21">
        <v>0</v>
      </c>
      <c r="HY21" t="s">
        <v>422</v>
      </c>
      <c r="HZ21" t="s">
        <v>423</v>
      </c>
      <c r="IA21" t="s">
        <v>424</v>
      </c>
      <c r="IB21" t="s">
        <v>424</v>
      </c>
      <c r="IC21" t="s">
        <v>424</v>
      </c>
      <c r="ID21" t="s">
        <v>424</v>
      </c>
      <c r="IE21">
        <v>0</v>
      </c>
      <c r="IF21">
        <v>100</v>
      </c>
      <c r="IG21">
        <v>100</v>
      </c>
      <c r="IH21">
        <v>6.382</v>
      </c>
      <c r="II21">
        <v>0.109</v>
      </c>
      <c r="IJ21">
        <v>4.0319575337224</v>
      </c>
      <c r="IK21">
        <v>0.00554908572697553</v>
      </c>
      <c r="IL21">
        <v>4.23774079943867e-07</v>
      </c>
      <c r="IM21">
        <v>-3.89925906918178e-10</v>
      </c>
      <c r="IN21">
        <v>-0.0657079368683254</v>
      </c>
      <c r="IO21">
        <v>-0.0180807483059915</v>
      </c>
      <c r="IP21">
        <v>0.00224471741277042</v>
      </c>
      <c r="IQ21">
        <v>-2.08026483955448e-05</v>
      </c>
      <c r="IR21">
        <v>-3</v>
      </c>
      <c r="IS21">
        <v>1726</v>
      </c>
      <c r="IT21">
        <v>1</v>
      </c>
      <c r="IU21">
        <v>23</v>
      </c>
      <c r="IV21">
        <v>491.9</v>
      </c>
      <c r="IW21">
        <v>491.8</v>
      </c>
      <c r="IX21">
        <v>1.0022</v>
      </c>
      <c r="IY21">
        <v>2.61597</v>
      </c>
      <c r="IZ21">
        <v>1.54785</v>
      </c>
      <c r="JA21">
        <v>2.30835</v>
      </c>
      <c r="JB21">
        <v>1.34644</v>
      </c>
      <c r="JC21">
        <v>2.40112</v>
      </c>
      <c r="JD21">
        <v>31.8488</v>
      </c>
      <c r="JE21">
        <v>24.2801</v>
      </c>
      <c r="JF21">
        <v>18</v>
      </c>
      <c r="JG21">
        <v>498.06</v>
      </c>
      <c r="JH21">
        <v>399.03</v>
      </c>
      <c r="JI21">
        <v>20.9693</v>
      </c>
      <c r="JJ21">
        <v>25.7296</v>
      </c>
      <c r="JK21">
        <v>30</v>
      </c>
      <c r="JL21">
        <v>25.7036</v>
      </c>
      <c r="JM21">
        <v>25.6504</v>
      </c>
      <c r="JN21">
        <v>20.0857</v>
      </c>
      <c r="JO21">
        <v>46.4127</v>
      </c>
      <c r="JP21">
        <v>0</v>
      </c>
      <c r="JQ21">
        <v>20.97</v>
      </c>
      <c r="JR21">
        <v>420.1</v>
      </c>
      <c r="JS21">
        <v>14.4706</v>
      </c>
      <c r="JT21">
        <v>102.383</v>
      </c>
      <c r="JU21">
        <v>103.262</v>
      </c>
    </row>
    <row r="22" spans="1:281">
      <c r="A22">
        <v>6</v>
      </c>
      <c r="B22">
        <v>1659658127.5</v>
      </c>
      <c r="C22">
        <v>25</v>
      </c>
      <c r="D22" t="s">
        <v>435</v>
      </c>
      <c r="E22" t="s">
        <v>436</v>
      </c>
      <c r="F22">
        <v>5</v>
      </c>
      <c r="G22" t="s">
        <v>415</v>
      </c>
      <c r="H22" t="s">
        <v>416</v>
      </c>
      <c r="I22">
        <v>1659658125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426.219007320354</v>
      </c>
      <c r="AK22">
        <v>428.341824242424</v>
      </c>
      <c r="AL22">
        <v>0.00478871365110402</v>
      </c>
      <c r="AM22">
        <v>65.657462009985</v>
      </c>
      <c r="AN22">
        <f>(AP22 - AO22 + DI22*1E3/(8.314*(DK22+273.15)) * AR22/DH22 * AQ22) * DH22/(100*CV22) * 1000/(1000 - AP22)</f>
        <v>0</v>
      </c>
      <c r="AO22">
        <v>14.4764707842767</v>
      </c>
      <c r="AP22">
        <v>15.4060882706767</v>
      </c>
      <c r="AQ22">
        <v>-0.000618534625854013</v>
      </c>
      <c r="AR22">
        <v>114.205130620579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418</v>
      </c>
      <c r="AY22" t="s">
        <v>418</v>
      </c>
      <c r="AZ22">
        <v>0</v>
      </c>
      <c r="BA22">
        <v>0</v>
      </c>
      <c r="BB22">
        <f>1-AZ22/BA22</f>
        <v>0</v>
      </c>
      <c r="BC22">
        <v>0</v>
      </c>
      <c r="BD22" t="s">
        <v>418</v>
      </c>
      <c r="BE22" t="s">
        <v>418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418</v>
      </c>
      <c r="CA22" t="s">
        <v>418</v>
      </c>
      <c r="CB22" t="s">
        <v>418</v>
      </c>
      <c r="CC22" t="s">
        <v>418</v>
      </c>
      <c r="CD22" t="s">
        <v>418</v>
      </c>
      <c r="CE22" t="s">
        <v>418</v>
      </c>
      <c r="CF22" t="s">
        <v>418</v>
      </c>
      <c r="CG22" t="s">
        <v>418</v>
      </c>
      <c r="CH22" t="s">
        <v>418</v>
      </c>
      <c r="CI22" t="s">
        <v>418</v>
      </c>
      <c r="CJ22" t="s">
        <v>418</v>
      </c>
      <c r="CK22" t="s">
        <v>418</v>
      </c>
      <c r="CL22" t="s">
        <v>418</v>
      </c>
      <c r="CM22" t="s">
        <v>418</v>
      </c>
      <c r="CN22" t="s">
        <v>418</v>
      </c>
      <c r="CO22" t="s">
        <v>418</v>
      </c>
      <c r="CP22" t="s">
        <v>418</v>
      </c>
      <c r="CQ22" t="s">
        <v>418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419</v>
      </c>
      <c r="CY22">
        <v>2</v>
      </c>
      <c r="CZ22" t="b">
        <v>1</v>
      </c>
      <c r="DA22">
        <v>1659658125</v>
      </c>
      <c r="DB22">
        <v>421.716777777778</v>
      </c>
      <c r="DC22">
        <v>420.048777777778</v>
      </c>
      <c r="DD22">
        <v>15.4101</v>
      </c>
      <c r="DE22">
        <v>14.4765777777778</v>
      </c>
      <c r="DF22">
        <v>415.334888888889</v>
      </c>
      <c r="DG22">
        <v>15.3014222222222</v>
      </c>
      <c r="DH22">
        <v>500.125</v>
      </c>
      <c r="DI22">
        <v>90.0995111111111</v>
      </c>
      <c r="DJ22">
        <v>0.100150111111111</v>
      </c>
      <c r="DK22">
        <v>23.5687111111111</v>
      </c>
      <c r="DL22">
        <v>22.9235555555556</v>
      </c>
      <c r="DM22">
        <v>999.9</v>
      </c>
      <c r="DN22">
        <v>0</v>
      </c>
      <c r="DO22">
        <v>0</v>
      </c>
      <c r="DP22">
        <v>9997.77777777778</v>
      </c>
      <c r="DQ22">
        <v>0</v>
      </c>
      <c r="DR22">
        <v>0.27582</v>
      </c>
      <c r="DS22">
        <v>1.66778222222222</v>
      </c>
      <c r="DT22">
        <v>428.317</v>
      </c>
      <c r="DU22">
        <v>426.219</v>
      </c>
      <c r="DV22">
        <v>0.933501</v>
      </c>
      <c r="DW22">
        <v>420.048777777778</v>
      </c>
      <c r="DX22">
        <v>14.4765777777778</v>
      </c>
      <c r="DY22">
        <v>1.38844111111111</v>
      </c>
      <c r="DZ22">
        <v>1.30433444444444</v>
      </c>
      <c r="EA22">
        <v>11.792</v>
      </c>
      <c r="EB22">
        <v>10.8488777777778</v>
      </c>
      <c r="EC22">
        <v>0.00100013</v>
      </c>
      <c r="ED22">
        <v>0</v>
      </c>
      <c r="EE22">
        <v>0</v>
      </c>
      <c r="EF22">
        <v>0</v>
      </c>
      <c r="EG22">
        <v>663.5</v>
      </c>
      <c r="EH22">
        <v>0.00100013</v>
      </c>
      <c r="EI22">
        <v>-26.5</v>
      </c>
      <c r="EJ22">
        <v>-0.555555555555556</v>
      </c>
      <c r="EK22">
        <v>34.875</v>
      </c>
      <c r="EL22">
        <v>38.3192222222222</v>
      </c>
      <c r="EM22">
        <v>36.444</v>
      </c>
      <c r="EN22">
        <v>38.1456666666667</v>
      </c>
      <c r="EO22">
        <v>36.826</v>
      </c>
      <c r="EP22">
        <v>0</v>
      </c>
      <c r="EQ22">
        <v>0</v>
      </c>
      <c r="ER22">
        <v>0</v>
      </c>
      <c r="ES22">
        <v>23.7999999523163</v>
      </c>
      <c r="ET22">
        <v>0</v>
      </c>
      <c r="EU22">
        <v>710.846153846154</v>
      </c>
      <c r="EV22">
        <v>-581.230769831024</v>
      </c>
      <c r="EW22">
        <v>-25.675213100645</v>
      </c>
      <c r="EX22">
        <v>-23.3461538461538</v>
      </c>
      <c r="EY22">
        <v>15</v>
      </c>
      <c r="EZ22">
        <v>1659628614.5</v>
      </c>
      <c r="FA22" t="s">
        <v>420</v>
      </c>
      <c r="FB22">
        <v>1659628608.5</v>
      </c>
      <c r="FC22">
        <v>1659628614.5</v>
      </c>
      <c r="FD22">
        <v>1</v>
      </c>
      <c r="FE22">
        <v>0.171</v>
      </c>
      <c r="FF22">
        <v>-0.023</v>
      </c>
      <c r="FG22">
        <v>6.372</v>
      </c>
      <c r="FH22">
        <v>0.072</v>
      </c>
      <c r="FI22">
        <v>420</v>
      </c>
      <c r="FJ22">
        <v>15</v>
      </c>
      <c r="FK22">
        <v>0.23</v>
      </c>
      <c r="FL22">
        <v>0.04</v>
      </c>
      <c r="FM22">
        <v>1.70464225</v>
      </c>
      <c r="FN22">
        <v>-0.198345478424016</v>
      </c>
      <c r="FO22">
        <v>0.114726251736198</v>
      </c>
      <c r="FP22">
        <v>1</v>
      </c>
      <c r="FQ22">
        <v>764.720588235294</v>
      </c>
      <c r="FR22">
        <v>-961.44385017079</v>
      </c>
      <c r="FS22">
        <v>101.695421203571</v>
      </c>
      <c r="FT22">
        <v>0</v>
      </c>
      <c r="FU22">
        <v>0.956996525</v>
      </c>
      <c r="FV22">
        <v>-0.148489452157594</v>
      </c>
      <c r="FW22">
        <v>0.0153622788592505</v>
      </c>
      <c r="FX22">
        <v>0</v>
      </c>
      <c r="FY22">
        <v>1</v>
      </c>
      <c r="FZ22">
        <v>3</v>
      </c>
      <c r="GA22" t="s">
        <v>432</v>
      </c>
      <c r="GB22">
        <v>2.97376</v>
      </c>
      <c r="GC22">
        <v>2.75344</v>
      </c>
      <c r="GD22">
        <v>0.0905817</v>
      </c>
      <c r="GE22">
        <v>0.0915045</v>
      </c>
      <c r="GF22">
        <v>0.0755558</v>
      </c>
      <c r="GG22">
        <v>0.0728155</v>
      </c>
      <c r="GH22">
        <v>35439.8</v>
      </c>
      <c r="GI22">
        <v>38747.9</v>
      </c>
      <c r="GJ22">
        <v>35311.8</v>
      </c>
      <c r="GK22">
        <v>38677.6</v>
      </c>
      <c r="GL22">
        <v>46294.9</v>
      </c>
      <c r="GM22">
        <v>51798</v>
      </c>
      <c r="GN22">
        <v>55187.9</v>
      </c>
      <c r="GO22">
        <v>62039</v>
      </c>
      <c r="GP22">
        <v>1.9938</v>
      </c>
      <c r="GQ22">
        <v>1.8366</v>
      </c>
      <c r="GR22">
        <v>0.013113</v>
      </c>
      <c r="GS22">
        <v>0</v>
      </c>
      <c r="GT22">
        <v>22.6612</v>
      </c>
      <c r="GU22">
        <v>999.9</v>
      </c>
      <c r="GV22">
        <v>57.716</v>
      </c>
      <c r="GW22">
        <v>28.862</v>
      </c>
      <c r="GX22">
        <v>25.5602</v>
      </c>
      <c r="GY22">
        <v>60.2901</v>
      </c>
      <c r="GZ22">
        <v>48.8181</v>
      </c>
      <c r="HA22">
        <v>1</v>
      </c>
      <c r="HB22">
        <v>-0.11872</v>
      </c>
      <c r="HC22">
        <v>1.21834</v>
      </c>
      <c r="HD22">
        <v>20.1304</v>
      </c>
      <c r="HE22">
        <v>5.20052</v>
      </c>
      <c r="HF22">
        <v>12.0064</v>
      </c>
      <c r="HG22">
        <v>4.9756</v>
      </c>
      <c r="HH22">
        <v>3.2932</v>
      </c>
      <c r="HI22">
        <v>9999</v>
      </c>
      <c r="HJ22">
        <v>655.7</v>
      </c>
      <c r="HK22">
        <v>9999</v>
      </c>
      <c r="HL22">
        <v>9999</v>
      </c>
      <c r="HM22">
        <v>1.8631</v>
      </c>
      <c r="HN22">
        <v>1.86798</v>
      </c>
      <c r="HO22">
        <v>1.86771</v>
      </c>
      <c r="HP22">
        <v>1.8689</v>
      </c>
      <c r="HQ22">
        <v>1.86972</v>
      </c>
      <c r="HR22">
        <v>1.86584</v>
      </c>
      <c r="HS22">
        <v>1.86691</v>
      </c>
      <c r="HT22">
        <v>1.86829</v>
      </c>
      <c r="HU22">
        <v>5</v>
      </c>
      <c r="HV22">
        <v>0</v>
      </c>
      <c r="HW22">
        <v>0</v>
      </c>
      <c r="HX22">
        <v>0</v>
      </c>
      <c r="HY22" t="s">
        <v>422</v>
      </c>
      <c r="HZ22" t="s">
        <v>423</v>
      </c>
      <c r="IA22" t="s">
        <v>424</v>
      </c>
      <c r="IB22" t="s">
        <v>424</v>
      </c>
      <c r="IC22" t="s">
        <v>424</v>
      </c>
      <c r="ID22" t="s">
        <v>424</v>
      </c>
      <c r="IE22">
        <v>0</v>
      </c>
      <c r="IF22">
        <v>100</v>
      </c>
      <c r="IG22">
        <v>100</v>
      </c>
      <c r="IH22">
        <v>6.382</v>
      </c>
      <c r="II22">
        <v>0.1085</v>
      </c>
      <c r="IJ22">
        <v>4.0319575337224</v>
      </c>
      <c r="IK22">
        <v>0.00554908572697553</v>
      </c>
      <c r="IL22">
        <v>4.23774079943867e-07</v>
      </c>
      <c r="IM22">
        <v>-3.89925906918178e-10</v>
      </c>
      <c r="IN22">
        <v>-0.0657079368683254</v>
      </c>
      <c r="IO22">
        <v>-0.0180807483059915</v>
      </c>
      <c r="IP22">
        <v>0.00224471741277042</v>
      </c>
      <c r="IQ22">
        <v>-2.08026483955448e-05</v>
      </c>
      <c r="IR22">
        <v>-3</v>
      </c>
      <c r="IS22">
        <v>1726</v>
      </c>
      <c r="IT22">
        <v>1</v>
      </c>
      <c r="IU22">
        <v>23</v>
      </c>
      <c r="IV22">
        <v>492</v>
      </c>
      <c r="IW22">
        <v>491.9</v>
      </c>
      <c r="IX22">
        <v>1.0022</v>
      </c>
      <c r="IY22">
        <v>2.62329</v>
      </c>
      <c r="IZ22">
        <v>1.54785</v>
      </c>
      <c r="JA22">
        <v>2.30957</v>
      </c>
      <c r="JB22">
        <v>1.34644</v>
      </c>
      <c r="JC22">
        <v>2.34009</v>
      </c>
      <c r="JD22">
        <v>31.8488</v>
      </c>
      <c r="JE22">
        <v>24.2714</v>
      </c>
      <c r="JF22">
        <v>18</v>
      </c>
      <c r="JG22">
        <v>497.668</v>
      </c>
      <c r="JH22">
        <v>398.908</v>
      </c>
      <c r="JI22">
        <v>20.9693</v>
      </c>
      <c r="JJ22">
        <v>25.7274</v>
      </c>
      <c r="JK22">
        <v>30.0001</v>
      </c>
      <c r="JL22">
        <v>25.7036</v>
      </c>
      <c r="JM22">
        <v>25.6483</v>
      </c>
      <c r="JN22">
        <v>20.0871</v>
      </c>
      <c r="JO22">
        <v>46.4127</v>
      </c>
      <c r="JP22">
        <v>0</v>
      </c>
      <c r="JQ22">
        <v>20.97</v>
      </c>
      <c r="JR22">
        <v>420.1</v>
      </c>
      <c r="JS22">
        <v>14.41</v>
      </c>
      <c r="JT22">
        <v>102.383</v>
      </c>
      <c r="JU22">
        <v>103.264</v>
      </c>
    </row>
    <row r="23" spans="1:281">
      <c r="A23">
        <v>7</v>
      </c>
      <c r="B23">
        <v>1659658132.5</v>
      </c>
      <c r="C23">
        <v>30</v>
      </c>
      <c r="D23" t="s">
        <v>437</v>
      </c>
      <c r="E23" t="s">
        <v>438</v>
      </c>
      <c r="F23">
        <v>5</v>
      </c>
      <c r="G23" t="s">
        <v>415</v>
      </c>
      <c r="H23" t="s">
        <v>416</v>
      </c>
      <c r="I23">
        <v>1659658129.7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426.069841809976</v>
      </c>
      <c r="AK23">
        <v>428.221896969697</v>
      </c>
      <c r="AL23">
        <v>-0.0242674606780796</v>
      </c>
      <c r="AM23">
        <v>65.657462009985</v>
      </c>
      <c r="AN23">
        <f>(AP23 - AO23 + DI23*1E3/(8.314*(DK23+273.15)) * AR23/DH23 * AQ23) * DH23/(100*CV23) * 1000/(1000 - AP23)</f>
        <v>0</v>
      </c>
      <c r="AO23">
        <v>14.475987694617</v>
      </c>
      <c r="AP23">
        <v>15.3955490225564</v>
      </c>
      <c r="AQ23">
        <v>-0.00025014890661093</v>
      </c>
      <c r="AR23">
        <v>114.205130620579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418</v>
      </c>
      <c r="AY23" t="s">
        <v>418</v>
      </c>
      <c r="AZ23">
        <v>0</v>
      </c>
      <c r="BA23">
        <v>0</v>
      </c>
      <c r="BB23">
        <f>1-AZ23/BA23</f>
        <v>0</v>
      </c>
      <c r="BC23">
        <v>0</v>
      </c>
      <c r="BD23" t="s">
        <v>418</v>
      </c>
      <c r="BE23" t="s">
        <v>418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418</v>
      </c>
      <c r="CA23" t="s">
        <v>418</v>
      </c>
      <c r="CB23" t="s">
        <v>418</v>
      </c>
      <c r="CC23" t="s">
        <v>418</v>
      </c>
      <c r="CD23" t="s">
        <v>418</v>
      </c>
      <c r="CE23" t="s">
        <v>418</v>
      </c>
      <c r="CF23" t="s">
        <v>418</v>
      </c>
      <c r="CG23" t="s">
        <v>418</v>
      </c>
      <c r="CH23" t="s">
        <v>418</v>
      </c>
      <c r="CI23" t="s">
        <v>418</v>
      </c>
      <c r="CJ23" t="s">
        <v>418</v>
      </c>
      <c r="CK23" t="s">
        <v>418</v>
      </c>
      <c r="CL23" t="s">
        <v>418</v>
      </c>
      <c r="CM23" t="s">
        <v>418</v>
      </c>
      <c r="CN23" t="s">
        <v>418</v>
      </c>
      <c r="CO23" t="s">
        <v>418</v>
      </c>
      <c r="CP23" t="s">
        <v>418</v>
      </c>
      <c r="CQ23" t="s">
        <v>418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419</v>
      </c>
      <c r="CY23">
        <v>2</v>
      </c>
      <c r="CZ23" t="b">
        <v>1</v>
      </c>
      <c r="DA23">
        <v>1659658129.7</v>
      </c>
      <c r="DB23">
        <v>421.6995</v>
      </c>
      <c r="DC23">
        <v>420.021</v>
      </c>
      <c r="DD23">
        <v>15.40006</v>
      </c>
      <c r="DE23">
        <v>14.47676</v>
      </c>
      <c r="DF23">
        <v>415.3176</v>
      </c>
      <c r="DG23">
        <v>15.29173</v>
      </c>
      <c r="DH23">
        <v>500.1022</v>
      </c>
      <c r="DI23">
        <v>90.09858</v>
      </c>
      <c r="DJ23">
        <v>0.0998328</v>
      </c>
      <c r="DK23">
        <v>23.55251</v>
      </c>
      <c r="DL23">
        <v>22.84909</v>
      </c>
      <c r="DM23">
        <v>999.9</v>
      </c>
      <c r="DN23">
        <v>0</v>
      </c>
      <c r="DO23">
        <v>0</v>
      </c>
      <c r="DP23">
        <v>10019.5</v>
      </c>
      <c r="DQ23">
        <v>0</v>
      </c>
      <c r="DR23">
        <v>0.27582</v>
      </c>
      <c r="DS23">
        <v>1.678401</v>
      </c>
      <c r="DT23">
        <v>428.2952</v>
      </c>
      <c r="DU23">
        <v>426.1908</v>
      </c>
      <c r="DV23">
        <v>0.9233002</v>
      </c>
      <c r="DW23">
        <v>420.021</v>
      </c>
      <c r="DX23">
        <v>14.47676</v>
      </c>
      <c r="DY23">
        <v>1.387525</v>
      </c>
      <c r="DZ23">
        <v>1.304334</v>
      </c>
      <c r="EA23">
        <v>11.78196</v>
      </c>
      <c r="EB23">
        <v>10.84889</v>
      </c>
      <c r="EC23">
        <v>0.00100013</v>
      </c>
      <c r="ED23">
        <v>0</v>
      </c>
      <c r="EE23">
        <v>0</v>
      </c>
      <c r="EF23">
        <v>0</v>
      </c>
      <c r="EG23">
        <v>639.8</v>
      </c>
      <c r="EH23">
        <v>0.00100013</v>
      </c>
      <c r="EI23">
        <v>-25.1</v>
      </c>
      <c r="EJ23">
        <v>-1.5</v>
      </c>
      <c r="EK23">
        <v>34.875</v>
      </c>
      <c r="EL23">
        <v>38.4497</v>
      </c>
      <c r="EM23">
        <v>36.5186</v>
      </c>
      <c r="EN23">
        <v>38.2747</v>
      </c>
      <c r="EO23">
        <v>36.8873</v>
      </c>
      <c r="EP23">
        <v>0</v>
      </c>
      <c r="EQ23">
        <v>0</v>
      </c>
      <c r="ER23">
        <v>0</v>
      </c>
      <c r="ES23">
        <v>29.2000000476837</v>
      </c>
      <c r="ET23">
        <v>0</v>
      </c>
      <c r="EU23">
        <v>665.7</v>
      </c>
      <c r="EV23">
        <v>-329.73076912073</v>
      </c>
      <c r="EW23">
        <v>23.9230773387811</v>
      </c>
      <c r="EX23">
        <v>-25.04</v>
      </c>
      <c r="EY23">
        <v>15</v>
      </c>
      <c r="EZ23">
        <v>1659628614.5</v>
      </c>
      <c r="FA23" t="s">
        <v>420</v>
      </c>
      <c r="FB23">
        <v>1659628608.5</v>
      </c>
      <c r="FC23">
        <v>1659628614.5</v>
      </c>
      <c r="FD23">
        <v>1</v>
      </c>
      <c r="FE23">
        <v>0.171</v>
      </c>
      <c r="FF23">
        <v>-0.023</v>
      </c>
      <c r="FG23">
        <v>6.372</v>
      </c>
      <c r="FH23">
        <v>0.072</v>
      </c>
      <c r="FI23">
        <v>420</v>
      </c>
      <c r="FJ23">
        <v>15</v>
      </c>
      <c r="FK23">
        <v>0.23</v>
      </c>
      <c r="FL23">
        <v>0.04</v>
      </c>
      <c r="FM23">
        <v>1.70368975609756</v>
      </c>
      <c r="FN23">
        <v>-0.0201788153310071</v>
      </c>
      <c r="FO23">
        <v>0.097732995364244</v>
      </c>
      <c r="FP23">
        <v>1</v>
      </c>
      <c r="FQ23">
        <v>706.264705882353</v>
      </c>
      <c r="FR23">
        <v>-564.812833860641</v>
      </c>
      <c r="FS23">
        <v>59.0625584710719</v>
      </c>
      <c r="FT23">
        <v>0</v>
      </c>
      <c r="FU23">
        <v>0.947019512195122</v>
      </c>
      <c r="FV23">
        <v>-0.177444501742163</v>
      </c>
      <c r="FW23">
        <v>0.0177298799538147</v>
      </c>
      <c r="FX23">
        <v>0</v>
      </c>
      <c r="FY23">
        <v>1</v>
      </c>
      <c r="FZ23">
        <v>3</v>
      </c>
      <c r="GA23" t="s">
        <v>432</v>
      </c>
      <c r="GB23">
        <v>2.97438</v>
      </c>
      <c r="GC23">
        <v>2.75402</v>
      </c>
      <c r="GD23">
        <v>0.0905722</v>
      </c>
      <c r="GE23">
        <v>0.0915409</v>
      </c>
      <c r="GF23">
        <v>0.0755213</v>
      </c>
      <c r="GG23">
        <v>0.0728002</v>
      </c>
      <c r="GH23">
        <v>35440.7</v>
      </c>
      <c r="GI23">
        <v>38746.3</v>
      </c>
      <c r="GJ23">
        <v>35312.3</v>
      </c>
      <c r="GK23">
        <v>38677.5</v>
      </c>
      <c r="GL23">
        <v>46297.1</v>
      </c>
      <c r="GM23">
        <v>51798</v>
      </c>
      <c r="GN23">
        <v>55188.5</v>
      </c>
      <c r="GO23">
        <v>62037.9</v>
      </c>
      <c r="GP23">
        <v>1.9942</v>
      </c>
      <c r="GQ23">
        <v>1.8364</v>
      </c>
      <c r="GR23">
        <v>0.0107288</v>
      </c>
      <c r="GS23">
        <v>0</v>
      </c>
      <c r="GT23">
        <v>22.6555</v>
      </c>
      <c r="GU23">
        <v>999.9</v>
      </c>
      <c r="GV23">
        <v>57.734</v>
      </c>
      <c r="GW23">
        <v>28.862</v>
      </c>
      <c r="GX23">
        <v>25.5666</v>
      </c>
      <c r="GY23">
        <v>60.3301</v>
      </c>
      <c r="GZ23">
        <v>48.4014</v>
      </c>
      <c r="HA23">
        <v>1</v>
      </c>
      <c r="HB23">
        <v>-0.118862</v>
      </c>
      <c r="HC23">
        <v>1.21752</v>
      </c>
      <c r="HD23">
        <v>20.1304</v>
      </c>
      <c r="HE23">
        <v>5.20172</v>
      </c>
      <c r="HF23">
        <v>12.004</v>
      </c>
      <c r="HG23">
        <v>4.976</v>
      </c>
      <c r="HH23">
        <v>3.2932</v>
      </c>
      <c r="HI23">
        <v>9999</v>
      </c>
      <c r="HJ23">
        <v>655.7</v>
      </c>
      <c r="HK23">
        <v>9999</v>
      </c>
      <c r="HL23">
        <v>9999</v>
      </c>
      <c r="HM23">
        <v>1.8631</v>
      </c>
      <c r="HN23">
        <v>1.86798</v>
      </c>
      <c r="HO23">
        <v>1.86777</v>
      </c>
      <c r="HP23">
        <v>1.8689</v>
      </c>
      <c r="HQ23">
        <v>1.86978</v>
      </c>
      <c r="HR23">
        <v>1.86584</v>
      </c>
      <c r="HS23">
        <v>1.86691</v>
      </c>
      <c r="HT23">
        <v>1.86829</v>
      </c>
      <c r="HU23">
        <v>5</v>
      </c>
      <c r="HV23">
        <v>0</v>
      </c>
      <c r="HW23">
        <v>0</v>
      </c>
      <c r="HX23">
        <v>0</v>
      </c>
      <c r="HY23" t="s">
        <v>422</v>
      </c>
      <c r="HZ23" t="s">
        <v>423</v>
      </c>
      <c r="IA23" t="s">
        <v>424</v>
      </c>
      <c r="IB23" t="s">
        <v>424</v>
      </c>
      <c r="IC23" t="s">
        <v>424</v>
      </c>
      <c r="ID23" t="s">
        <v>424</v>
      </c>
      <c r="IE23">
        <v>0</v>
      </c>
      <c r="IF23">
        <v>100</v>
      </c>
      <c r="IG23">
        <v>100</v>
      </c>
      <c r="IH23">
        <v>6.382</v>
      </c>
      <c r="II23">
        <v>0.1082</v>
      </c>
      <c r="IJ23">
        <v>4.0319575337224</v>
      </c>
      <c r="IK23">
        <v>0.00554908572697553</v>
      </c>
      <c r="IL23">
        <v>4.23774079943867e-07</v>
      </c>
      <c r="IM23">
        <v>-3.89925906918178e-10</v>
      </c>
      <c r="IN23">
        <v>-0.0657079368683254</v>
      </c>
      <c r="IO23">
        <v>-0.0180807483059915</v>
      </c>
      <c r="IP23">
        <v>0.00224471741277042</v>
      </c>
      <c r="IQ23">
        <v>-2.08026483955448e-05</v>
      </c>
      <c r="IR23">
        <v>-3</v>
      </c>
      <c r="IS23">
        <v>1726</v>
      </c>
      <c r="IT23">
        <v>1</v>
      </c>
      <c r="IU23">
        <v>23</v>
      </c>
      <c r="IV23">
        <v>492.1</v>
      </c>
      <c r="IW23">
        <v>492</v>
      </c>
      <c r="IX23">
        <v>1.0022</v>
      </c>
      <c r="IY23">
        <v>2.62695</v>
      </c>
      <c r="IZ23">
        <v>1.54785</v>
      </c>
      <c r="JA23">
        <v>2.30957</v>
      </c>
      <c r="JB23">
        <v>1.34644</v>
      </c>
      <c r="JC23">
        <v>2.24609</v>
      </c>
      <c r="JD23">
        <v>31.8707</v>
      </c>
      <c r="JE23">
        <v>24.2714</v>
      </c>
      <c r="JF23">
        <v>18</v>
      </c>
      <c r="JG23">
        <v>497.909</v>
      </c>
      <c r="JH23">
        <v>398.796</v>
      </c>
      <c r="JI23">
        <v>20.9696</v>
      </c>
      <c r="JJ23">
        <v>25.7253</v>
      </c>
      <c r="JK23">
        <v>30</v>
      </c>
      <c r="JL23">
        <v>25.7014</v>
      </c>
      <c r="JM23">
        <v>25.6483</v>
      </c>
      <c r="JN23">
        <v>20.0872</v>
      </c>
      <c r="JO23">
        <v>46.4127</v>
      </c>
      <c r="JP23">
        <v>0</v>
      </c>
      <c r="JQ23">
        <v>20.97</v>
      </c>
      <c r="JR23">
        <v>420.1</v>
      </c>
      <c r="JS23">
        <v>14.3972</v>
      </c>
      <c r="JT23">
        <v>102.384</v>
      </c>
      <c r="JU23">
        <v>103.263</v>
      </c>
    </row>
    <row r="24" spans="1:281">
      <c r="A24">
        <v>8</v>
      </c>
      <c r="B24">
        <v>1659658137.5</v>
      </c>
      <c r="C24">
        <v>35</v>
      </c>
      <c r="D24" t="s">
        <v>439</v>
      </c>
      <c r="E24" t="s">
        <v>440</v>
      </c>
      <c r="F24">
        <v>5</v>
      </c>
      <c r="G24" t="s">
        <v>415</v>
      </c>
      <c r="H24" t="s">
        <v>416</v>
      </c>
      <c r="I24">
        <v>1659658135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426.195921512916</v>
      </c>
      <c r="AK24">
        <v>428.288636363636</v>
      </c>
      <c r="AL24">
        <v>-0.00524662407375812</v>
      </c>
      <c r="AM24">
        <v>65.657462009985</v>
      </c>
      <c r="AN24">
        <f>(AP24 - AO24 + DI24*1E3/(8.314*(DK24+273.15)) * AR24/DH24 * AQ24) * DH24/(100*CV24) * 1000/(1000 - AP24)</f>
        <v>0</v>
      </c>
      <c r="AO24">
        <v>14.4726153488517</v>
      </c>
      <c r="AP24">
        <v>15.3864102255639</v>
      </c>
      <c r="AQ24">
        <v>-0.000165475125530874</v>
      </c>
      <c r="AR24">
        <v>114.205130620579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418</v>
      </c>
      <c r="AY24" t="s">
        <v>418</v>
      </c>
      <c r="AZ24">
        <v>0</v>
      </c>
      <c r="BA24">
        <v>0</v>
      </c>
      <c r="BB24">
        <f>1-AZ24/BA24</f>
        <v>0</v>
      </c>
      <c r="BC24">
        <v>0</v>
      </c>
      <c r="BD24" t="s">
        <v>418</v>
      </c>
      <c r="BE24" t="s">
        <v>418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418</v>
      </c>
      <c r="CA24" t="s">
        <v>418</v>
      </c>
      <c r="CB24" t="s">
        <v>418</v>
      </c>
      <c r="CC24" t="s">
        <v>418</v>
      </c>
      <c r="CD24" t="s">
        <v>418</v>
      </c>
      <c r="CE24" t="s">
        <v>418</v>
      </c>
      <c r="CF24" t="s">
        <v>418</v>
      </c>
      <c r="CG24" t="s">
        <v>418</v>
      </c>
      <c r="CH24" t="s">
        <v>418</v>
      </c>
      <c r="CI24" t="s">
        <v>418</v>
      </c>
      <c r="CJ24" t="s">
        <v>418</v>
      </c>
      <c r="CK24" t="s">
        <v>418</v>
      </c>
      <c r="CL24" t="s">
        <v>418</v>
      </c>
      <c r="CM24" t="s">
        <v>418</v>
      </c>
      <c r="CN24" t="s">
        <v>418</v>
      </c>
      <c r="CO24" t="s">
        <v>418</v>
      </c>
      <c r="CP24" t="s">
        <v>418</v>
      </c>
      <c r="CQ24" t="s">
        <v>418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419</v>
      </c>
      <c r="CY24">
        <v>2</v>
      </c>
      <c r="CZ24" t="b">
        <v>1</v>
      </c>
      <c r="DA24">
        <v>1659658135</v>
      </c>
      <c r="DB24">
        <v>421.734</v>
      </c>
      <c r="DC24">
        <v>420.014</v>
      </c>
      <c r="DD24">
        <v>15.3897555555556</v>
      </c>
      <c r="DE24">
        <v>14.4765666666667</v>
      </c>
      <c r="DF24">
        <v>415.351888888889</v>
      </c>
      <c r="DG24">
        <v>15.2817888888889</v>
      </c>
      <c r="DH24">
        <v>500.097666666667</v>
      </c>
      <c r="DI24">
        <v>90.0978222222222</v>
      </c>
      <c r="DJ24">
        <v>0.1002322</v>
      </c>
      <c r="DK24">
        <v>23.543</v>
      </c>
      <c r="DL24">
        <v>22.8061111111111</v>
      </c>
      <c r="DM24">
        <v>999.9</v>
      </c>
      <c r="DN24">
        <v>0</v>
      </c>
      <c r="DO24">
        <v>0</v>
      </c>
      <c r="DP24">
        <v>9973.88888888889</v>
      </c>
      <c r="DQ24">
        <v>0</v>
      </c>
      <c r="DR24">
        <v>0.27582</v>
      </c>
      <c r="DS24">
        <v>1.72006111111111</v>
      </c>
      <c r="DT24">
        <v>428.325888888889</v>
      </c>
      <c r="DU24">
        <v>426.183777777778</v>
      </c>
      <c r="DV24">
        <v>0.913180888888889</v>
      </c>
      <c r="DW24">
        <v>420.014</v>
      </c>
      <c r="DX24">
        <v>14.4765666666667</v>
      </c>
      <c r="DY24">
        <v>1.38658444444444</v>
      </c>
      <c r="DZ24">
        <v>1.30430555555556</v>
      </c>
      <c r="EA24">
        <v>11.7716888888889</v>
      </c>
      <c r="EB24">
        <v>10.8486</v>
      </c>
      <c r="EC24">
        <v>0.00100013</v>
      </c>
      <c r="ED24">
        <v>0</v>
      </c>
      <c r="EE24">
        <v>0</v>
      </c>
      <c r="EF24">
        <v>0</v>
      </c>
      <c r="EG24">
        <v>628.5</v>
      </c>
      <c r="EH24">
        <v>0.00100013</v>
      </c>
      <c r="EI24">
        <v>-23.6111111111111</v>
      </c>
      <c r="EJ24">
        <v>-3.61111111111111</v>
      </c>
      <c r="EK24">
        <v>34.9094444444444</v>
      </c>
      <c r="EL24">
        <v>38.5552222222222</v>
      </c>
      <c r="EM24">
        <v>36.583</v>
      </c>
      <c r="EN24">
        <v>38.4164444444444</v>
      </c>
      <c r="EO24">
        <v>36.958</v>
      </c>
      <c r="EP24">
        <v>0</v>
      </c>
      <c r="EQ24">
        <v>0</v>
      </c>
      <c r="ER24">
        <v>0</v>
      </c>
      <c r="ES24">
        <v>34</v>
      </c>
      <c r="ET24">
        <v>0</v>
      </c>
      <c r="EU24">
        <v>644</v>
      </c>
      <c r="EV24">
        <v>-227.499999274049</v>
      </c>
      <c r="EW24">
        <v>43.7692307577098</v>
      </c>
      <c r="EX24">
        <v>-24.12</v>
      </c>
      <c r="EY24">
        <v>15</v>
      </c>
      <c r="EZ24">
        <v>1659628614.5</v>
      </c>
      <c r="FA24" t="s">
        <v>420</v>
      </c>
      <c r="FB24">
        <v>1659628608.5</v>
      </c>
      <c r="FC24">
        <v>1659628614.5</v>
      </c>
      <c r="FD24">
        <v>1</v>
      </c>
      <c r="FE24">
        <v>0.171</v>
      </c>
      <c r="FF24">
        <v>-0.023</v>
      </c>
      <c r="FG24">
        <v>6.372</v>
      </c>
      <c r="FH24">
        <v>0.072</v>
      </c>
      <c r="FI24">
        <v>420</v>
      </c>
      <c r="FJ24">
        <v>15</v>
      </c>
      <c r="FK24">
        <v>0.23</v>
      </c>
      <c r="FL24">
        <v>0.04</v>
      </c>
      <c r="FM24">
        <v>1.68529902439024</v>
      </c>
      <c r="FN24">
        <v>-0.194660905923343</v>
      </c>
      <c r="FO24">
        <v>0.127052179770416</v>
      </c>
      <c r="FP24">
        <v>1</v>
      </c>
      <c r="FQ24">
        <v>665.558823529412</v>
      </c>
      <c r="FR24">
        <v>-345.882352887463</v>
      </c>
      <c r="FS24">
        <v>36.9900154862733</v>
      </c>
      <c r="FT24">
        <v>0</v>
      </c>
      <c r="FU24">
        <v>0.933894902439024</v>
      </c>
      <c r="FV24">
        <v>-0.152245672473867</v>
      </c>
      <c r="FW24">
        <v>0.0154193532144334</v>
      </c>
      <c r="FX24">
        <v>0</v>
      </c>
      <c r="FY24">
        <v>1</v>
      </c>
      <c r="FZ24">
        <v>3</v>
      </c>
      <c r="GA24" t="s">
        <v>432</v>
      </c>
      <c r="GB24">
        <v>2.97501</v>
      </c>
      <c r="GC24">
        <v>2.75384</v>
      </c>
      <c r="GD24">
        <v>0.0905655</v>
      </c>
      <c r="GE24">
        <v>0.0915016</v>
      </c>
      <c r="GF24">
        <v>0.0754855</v>
      </c>
      <c r="GG24">
        <v>0.0728253</v>
      </c>
      <c r="GH24">
        <v>35440.9</v>
      </c>
      <c r="GI24">
        <v>38748.1</v>
      </c>
      <c r="GJ24">
        <v>35312.3</v>
      </c>
      <c r="GK24">
        <v>38677.6</v>
      </c>
      <c r="GL24">
        <v>46298.8</v>
      </c>
      <c r="GM24">
        <v>51797</v>
      </c>
      <c r="GN24">
        <v>55188.3</v>
      </c>
      <c r="GO24">
        <v>62038.3</v>
      </c>
      <c r="GP24">
        <v>1.9946</v>
      </c>
      <c r="GQ24">
        <v>1.8366</v>
      </c>
      <c r="GR24">
        <v>0.00953674</v>
      </c>
      <c r="GS24">
        <v>0</v>
      </c>
      <c r="GT24">
        <v>22.6498</v>
      </c>
      <c r="GU24">
        <v>999.9</v>
      </c>
      <c r="GV24">
        <v>57.734</v>
      </c>
      <c r="GW24">
        <v>28.862</v>
      </c>
      <c r="GX24">
        <v>25.5672</v>
      </c>
      <c r="GY24">
        <v>60.5201</v>
      </c>
      <c r="GZ24">
        <v>48.6058</v>
      </c>
      <c r="HA24">
        <v>1</v>
      </c>
      <c r="HB24">
        <v>-0.119553</v>
      </c>
      <c r="HC24">
        <v>1.21549</v>
      </c>
      <c r="HD24">
        <v>20.1305</v>
      </c>
      <c r="HE24">
        <v>5.19932</v>
      </c>
      <c r="HF24">
        <v>12.0052</v>
      </c>
      <c r="HG24">
        <v>4.976</v>
      </c>
      <c r="HH24">
        <v>3.293</v>
      </c>
      <c r="HI24">
        <v>9999</v>
      </c>
      <c r="HJ24">
        <v>655.7</v>
      </c>
      <c r="HK24">
        <v>9999</v>
      </c>
      <c r="HL24">
        <v>9999</v>
      </c>
      <c r="HM24">
        <v>1.8631</v>
      </c>
      <c r="HN24">
        <v>1.86798</v>
      </c>
      <c r="HO24">
        <v>1.86777</v>
      </c>
      <c r="HP24">
        <v>1.8689</v>
      </c>
      <c r="HQ24">
        <v>1.86978</v>
      </c>
      <c r="HR24">
        <v>1.86584</v>
      </c>
      <c r="HS24">
        <v>1.86691</v>
      </c>
      <c r="HT24">
        <v>1.86829</v>
      </c>
      <c r="HU24">
        <v>5</v>
      </c>
      <c r="HV24">
        <v>0</v>
      </c>
      <c r="HW24">
        <v>0</v>
      </c>
      <c r="HX24">
        <v>0</v>
      </c>
      <c r="HY24" t="s">
        <v>422</v>
      </c>
      <c r="HZ24" t="s">
        <v>423</v>
      </c>
      <c r="IA24" t="s">
        <v>424</v>
      </c>
      <c r="IB24" t="s">
        <v>424</v>
      </c>
      <c r="IC24" t="s">
        <v>424</v>
      </c>
      <c r="ID24" t="s">
        <v>424</v>
      </c>
      <c r="IE24">
        <v>0</v>
      </c>
      <c r="IF24">
        <v>100</v>
      </c>
      <c r="IG24">
        <v>100</v>
      </c>
      <c r="IH24">
        <v>6.381</v>
      </c>
      <c r="II24">
        <v>0.1078</v>
      </c>
      <c r="IJ24">
        <v>4.0319575337224</v>
      </c>
      <c r="IK24">
        <v>0.00554908572697553</v>
      </c>
      <c r="IL24">
        <v>4.23774079943867e-07</v>
      </c>
      <c r="IM24">
        <v>-3.89925906918178e-10</v>
      </c>
      <c r="IN24">
        <v>-0.0657079368683254</v>
      </c>
      <c r="IO24">
        <v>-0.0180807483059915</v>
      </c>
      <c r="IP24">
        <v>0.00224471741277042</v>
      </c>
      <c r="IQ24">
        <v>-2.08026483955448e-05</v>
      </c>
      <c r="IR24">
        <v>-3</v>
      </c>
      <c r="IS24">
        <v>1726</v>
      </c>
      <c r="IT24">
        <v>1</v>
      </c>
      <c r="IU24">
        <v>23</v>
      </c>
      <c r="IV24">
        <v>492.1</v>
      </c>
      <c r="IW24">
        <v>492.1</v>
      </c>
      <c r="IX24">
        <v>1.0022</v>
      </c>
      <c r="IY24">
        <v>2.61963</v>
      </c>
      <c r="IZ24">
        <v>1.54785</v>
      </c>
      <c r="JA24">
        <v>2.30957</v>
      </c>
      <c r="JB24">
        <v>1.34644</v>
      </c>
      <c r="JC24">
        <v>2.3291</v>
      </c>
      <c r="JD24">
        <v>31.8707</v>
      </c>
      <c r="JE24">
        <v>24.2801</v>
      </c>
      <c r="JF24">
        <v>18</v>
      </c>
      <c r="JG24">
        <v>498.171</v>
      </c>
      <c r="JH24">
        <v>398.905</v>
      </c>
      <c r="JI24">
        <v>20.9696</v>
      </c>
      <c r="JJ24">
        <v>25.7231</v>
      </c>
      <c r="JK24">
        <v>29.9999</v>
      </c>
      <c r="JL24">
        <v>25.7014</v>
      </c>
      <c r="JM24">
        <v>25.6483</v>
      </c>
      <c r="JN24">
        <v>20.0934</v>
      </c>
      <c r="JO24">
        <v>46.6834</v>
      </c>
      <c r="JP24">
        <v>0</v>
      </c>
      <c r="JQ24">
        <v>20.97</v>
      </c>
      <c r="JR24">
        <v>420.1</v>
      </c>
      <c r="JS24">
        <v>14.3856</v>
      </c>
      <c r="JT24">
        <v>102.384</v>
      </c>
      <c r="JU24">
        <v>103.263</v>
      </c>
    </row>
    <row r="25" spans="1:281">
      <c r="A25">
        <v>9</v>
      </c>
      <c r="B25">
        <v>1659658142.5</v>
      </c>
      <c r="C25">
        <v>40</v>
      </c>
      <c r="D25" t="s">
        <v>441</v>
      </c>
      <c r="E25" t="s">
        <v>442</v>
      </c>
      <c r="F25">
        <v>5</v>
      </c>
      <c r="G25" t="s">
        <v>415</v>
      </c>
      <c r="H25" t="s">
        <v>416</v>
      </c>
      <c r="I25">
        <v>1659658139.7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426.166658014328</v>
      </c>
      <c r="AK25">
        <v>428.288715151515</v>
      </c>
      <c r="AL25">
        <v>0.00298373656384756</v>
      </c>
      <c r="AM25">
        <v>65.657462009985</v>
      </c>
      <c r="AN25">
        <f>(AP25 - AO25 + DI25*1E3/(8.314*(DK25+273.15)) * AR25/DH25 * AQ25) * DH25/(100*CV25) * 1000/(1000 - AP25)</f>
        <v>0</v>
      </c>
      <c r="AO25">
        <v>14.4876074079254</v>
      </c>
      <c r="AP25">
        <v>15.363892481203</v>
      </c>
      <c r="AQ25">
        <v>9.06935498650538e-05</v>
      </c>
      <c r="AR25">
        <v>114.205130620579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418</v>
      </c>
      <c r="AY25" t="s">
        <v>418</v>
      </c>
      <c r="AZ25">
        <v>0</v>
      </c>
      <c r="BA25">
        <v>0</v>
      </c>
      <c r="BB25">
        <f>1-AZ25/BA25</f>
        <v>0</v>
      </c>
      <c r="BC25">
        <v>0</v>
      </c>
      <c r="BD25" t="s">
        <v>418</v>
      </c>
      <c r="BE25" t="s">
        <v>418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418</v>
      </c>
      <c r="CA25" t="s">
        <v>418</v>
      </c>
      <c r="CB25" t="s">
        <v>418</v>
      </c>
      <c r="CC25" t="s">
        <v>418</v>
      </c>
      <c r="CD25" t="s">
        <v>418</v>
      </c>
      <c r="CE25" t="s">
        <v>418</v>
      </c>
      <c r="CF25" t="s">
        <v>418</v>
      </c>
      <c r="CG25" t="s">
        <v>418</v>
      </c>
      <c r="CH25" t="s">
        <v>418</v>
      </c>
      <c r="CI25" t="s">
        <v>418</v>
      </c>
      <c r="CJ25" t="s">
        <v>418</v>
      </c>
      <c r="CK25" t="s">
        <v>418</v>
      </c>
      <c r="CL25" t="s">
        <v>418</v>
      </c>
      <c r="CM25" t="s">
        <v>418</v>
      </c>
      <c r="CN25" t="s">
        <v>418</v>
      </c>
      <c r="CO25" t="s">
        <v>418</v>
      </c>
      <c r="CP25" t="s">
        <v>418</v>
      </c>
      <c r="CQ25" t="s">
        <v>418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419</v>
      </c>
      <c r="CY25">
        <v>2</v>
      </c>
      <c r="CZ25" t="b">
        <v>1</v>
      </c>
      <c r="DA25">
        <v>1659658139.7</v>
      </c>
      <c r="DB25">
        <v>421.7068</v>
      </c>
      <c r="DC25">
        <v>420.0372</v>
      </c>
      <c r="DD25">
        <v>15.37792</v>
      </c>
      <c r="DE25">
        <v>14.40509</v>
      </c>
      <c r="DF25">
        <v>415.3249</v>
      </c>
      <c r="DG25">
        <v>15.27035</v>
      </c>
      <c r="DH25">
        <v>500.0898</v>
      </c>
      <c r="DI25">
        <v>90.09983</v>
      </c>
      <c r="DJ25">
        <v>0.09984485</v>
      </c>
      <c r="DK25">
        <v>23.53847</v>
      </c>
      <c r="DL25">
        <v>22.78015</v>
      </c>
      <c r="DM25">
        <v>999.9</v>
      </c>
      <c r="DN25">
        <v>0</v>
      </c>
      <c r="DO25">
        <v>0</v>
      </c>
      <c r="DP25">
        <v>10009.5</v>
      </c>
      <c r="DQ25">
        <v>0</v>
      </c>
      <c r="DR25">
        <v>0.27582</v>
      </c>
      <c r="DS25">
        <v>1.669568</v>
      </c>
      <c r="DT25">
        <v>428.2929</v>
      </c>
      <c r="DU25">
        <v>426.1762</v>
      </c>
      <c r="DV25">
        <v>0.9728392</v>
      </c>
      <c r="DW25">
        <v>420.0372</v>
      </c>
      <c r="DX25">
        <v>14.40509</v>
      </c>
      <c r="DY25">
        <v>1.385548</v>
      </c>
      <c r="DZ25">
        <v>1.297897</v>
      </c>
      <c r="EA25">
        <v>11.76038</v>
      </c>
      <c r="EB25">
        <v>10.77443</v>
      </c>
      <c r="EC25">
        <v>0.00100013</v>
      </c>
      <c r="ED25">
        <v>0</v>
      </c>
      <c r="EE25">
        <v>0</v>
      </c>
      <c r="EF25">
        <v>0</v>
      </c>
      <c r="EG25">
        <v>611.45</v>
      </c>
      <c r="EH25">
        <v>0.00100013</v>
      </c>
      <c r="EI25">
        <v>-17.1</v>
      </c>
      <c r="EJ25">
        <v>-0.85</v>
      </c>
      <c r="EK25">
        <v>34.937</v>
      </c>
      <c r="EL25">
        <v>38.6623</v>
      </c>
      <c r="EM25">
        <v>36.6312</v>
      </c>
      <c r="EN25">
        <v>38.5497</v>
      </c>
      <c r="EO25">
        <v>37.0062</v>
      </c>
      <c r="EP25">
        <v>0</v>
      </c>
      <c r="EQ25">
        <v>0</v>
      </c>
      <c r="ER25">
        <v>0</v>
      </c>
      <c r="ES25">
        <v>38.7999999523163</v>
      </c>
      <c r="ET25">
        <v>0</v>
      </c>
      <c r="EU25">
        <v>625.94</v>
      </c>
      <c r="EV25">
        <v>-210.192307093791</v>
      </c>
      <c r="EW25">
        <v>56.9999995598426</v>
      </c>
      <c r="EX25">
        <v>-20.98</v>
      </c>
      <c r="EY25">
        <v>15</v>
      </c>
      <c r="EZ25">
        <v>1659628614.5</v>
      </c>
      <c r="FA25" t="s">
        <v>420</v>
      </c>
      <c r="FB25">
        <v>1659628608.5</v>
      </c>
      <c r="FC25">
        <v>1659628614.5</v>
      </c>
      <c r="FD25">
        <v>1</v>
      </c>
      <c r="FE25">
        <v>0.171</v>
      </c>
      <c r="FF25">
        <v>-0.023</v>
      </c>
      <c r="FG25">
        <v>6.372</v>
      </c>
      <c r="FH25">
        <v>0.072</v>
      </c>
      <c r="FI25">
        <v>420</v>
      </c>
      <c r="FJ25">
        <v>15</v>
      </c>
      <c r="FK25">
        <v>0.23</v>
      </c>
      <c r="FL25">
        <v>0.04</v>
      </c>
      <c r="FM25">
        <v>1.67000292682927</v>
      </c>
      <c r="FN25">
        <v>-0.0942727526132389</v>
      </c>
      <c r="FO25">
        <v>0.130805110891494</v>
      </c>
      <c r="FP25">
        <v>1</v>
      </c>
      <c r="FQ25">
        <v>641.617647058824</v>
      </c>
      <c r="FR25">
        <v>-222.123758438014</v>
      </c>
      <c r="FS25">
        <v>24.3108118115018</v>
      </c>
      <c r="FT25">
        <v>0</v>
      </c>
      <c r="FU25">
        <v>0.933770292682927</v>
      </c>
      <c r="FV25">
        <v>0.0576289756097566</v>
      </c>
      <c r="FW25">
        <v>0.0244248932036948</v>
      </c>
      <c r="FX25">
        <v>1</v>
      </c>
      <c r="FY25">
        <v>2</v>
      </c>
      <c r="FZ25">
        <v>3</v>
      </c>
      <c r="GA25" t="s">
        <v>427</v>
      </c>
      <c r="GB25">
        <v>2.97413</v>
      </c>
      <c r="GC25">
        <v>2.7534</v>
      </c>
      <c r="GD25">
        <v>0.0905726</v>
      </c>
      <c r="GE25">
        <v>0.0914923</v>
      </c>
      <c r="GF25">
        <v>0.075365</v>
      </c>
      <c r="GG25">
        <v>0.0724025</v>
      </c>
      <c r="GH25">
        <v>35441.1</v>
      </c>
      <c r="GI25">
        <v>38748.6</v>
      </c>
      <c r="GJ25">
        <v>35312.7</v>
      </c>
      <c r="GK25">
        <v>38677.7</v>
      </c>
      <c r="GL25">
        <v>46305</v>
      </c>
      <c r="GM25">
        <v>51821.3</v>
      </c>
      <c r="GN25">
        <v>55188.4</v>
      </c>
      <c r="GO25">
        <v>62039</v>
      </c>
      <c r="GP25">
        <v>1.9938</v>
      </c>
      <c r="GQ25">
        <v>1.8364</v>
      </c>
      <c r="GR25">
        <v>0.0064075</v>
      </c>
      <c r="GS25">
        <v>0</v>
      </c>
      <c r="GT25">
        <v>22.6422</v>
      </c>
      <c r="GU25">
        <v>999.9</v>
      </c>
      <c r="GV25">
        <v>57.734</v>
      </c>
      <c r="GW25">
        <v>28.862</v>
      </c>
      <c r="GX25">
        <v>25.5667</v>
      </c>
      <c r="GY25">
        <v>60.0501</v>
      </c>
      <c r="GZ25">
        <v>49.0785</v>
      </c>
      <c r="HA25">
        <v>1</v>
      </c>
      <c r="HB25">
        <v>-0.119451</v>
      </c>
      <c r="HC25">
        <v>1.21242</v>
      </c>
      <c r="HD25">
        <v>20.1304</v>
      </c>
      <c r="HE25">
        <v>5.19932</v>
      </c>
      <c r="HF25">
        <v>12.0076</v>
      </c>
      <c r="HG25">
        <v>4.976</v>
      </c>
      <c r="HH25">
        <v>3.2936</v>
      </c>
      <c r="HI25">
        <v>9999</v>
      </c>
      <c r="HJ25">
        <v>655.7</v>
      </c>
      <c r="HK25">
        <v>9999</v>
      </c>
      <c r="HL25">
        <v>9999</v>
      </c>
      <c r="HM25">
        <v>1.8631</v>
      </c>
      <c r="HN25">
        <v>1.86798</v>
      </c>
      <c r="HO25">
        <v>1.86774</v>
      </c>
      <c r="HP25">
        <v>1.86887</v>
      </c>
      <c r="HQ25">
        <v>1.86972</v>
      </c>
      <c r="HR25">
        <v>1.86584</v>
      </c>
      <c r="HS25">
        <v>1.86688</v>
      </c>
      <c r="HT25">
        <v>1.86826</v>
      </c>
      <c r="HU25">
        <v>5</v>
      </c>
      <c r="HV25">
        <v>0</v>
      </c>
      <c r="HW25">
        <v>0</v>
      </c>
      <c r="HX25">
        <v>0</v>
      </c>
      <c r="HY25" t="s">
        <v>422</v>
      </c>
      <c r="HZ25" t="s">
        <v>423</v>
      </c>
      <c r="IA25" t="s">
        <v>424</v>
      </c>
      <c r="IB25" t="s">
        <v>424</v>
      </c>
      <c r="IC25" t="s">
        <v>424</v>
      </c>
      <c r="ID25" t="s">
        <v>424</v>
      </c>
      <c r="IE25">
        <v>0</v>
      </c>
      <c r="IF25">
        <v>100</v>
      </c>
      <c r="IG25">
        <v>100</v>
      </c>
      <c r="IH25">
        <v>6.382</v>
      </c>
      <c r="II25">
        <v>0.1067</v>
      </c>
      <c r="IJ25">
        <v>4.0319575337224</v>
      </c>
      <c r="IK25">
        <v>0.00554908572697553</v>
      </c>
      <c r="IL25">
        <v>4.23774079943867e-07</v>
      </c>
      <c r="IM25">
        <v>-3.89925906918178e-10</v>
      </c>
      <c r="IN25">
        <v>-0.0657079368683254</v>
      </c>
      <c r="IO25">
        <v>-0.0180807483059915</v>
      </c>
      <c r="IP25">
        <v>0.00224471741277042</v>
      </c>
      <c r="IQ25">
        <v>-2.08026483955448e-05</v>
      </c>
      <c r="IR25">
        <v>-3</v>
      </c>
      <c r="IS25">
        <v>1726</v>
      </c>
      <c r="IT25">
        <v>1</v>
      </c>
      <c r="IU25">
        <v>23</v>
      </c>
      <c r="IV25">
        <v>492.2</v>
      </c>
      <c r="IW25">
        <v>492.1</v>
      </c>
      <c r="IX25">
        <v>1.0022</v>
      </c>
      <c r="IY25">
        <v>2.61963</v>
      </c>
      <c r="IZ25">
        <v>1.54785</v>
      </c>
      <c r="JA25">
        <v>2.30835</v>
      </c>
      <c r="JB25">
        <v>1.34644</v>
      </c>
      <c r="JC25">
        <v>2.39502</v>
      </c>
      <c r="JD25">
        <v>31.8707</v>
      </c>
      <c r="JE25">
        <v>24.2801</v>
      </c>
      <c r="JF25">
        <v>18</v>
      </c>
      <c r="JG25">
        <v>497.628</v>
      </c>
      <c r="JH25">
        <v>398.781</v>
      </c>
      <c r="JI25">
        <v>20.9694</v>
      </c>
      <c r="JJ25">
        <v>25.7209</v>
      </c>
      <c r="JK25">
        <v>30</v>
      </c>
      <c r="JL25">
        <v>25.6992</v>
      </c>
      <c r="JM25">
        <v>25.6462</v>
      </c>
      <c r="JN25">
        <v>20.0951</v>
      </c>
      <c r="JO25">
        <v>46.6834</v>
      </c>
      <c r="JP25">
        <v>0</v>
      </c>
      <c r="JQ25">
        <v>20.97</v>
      </c>
      <c r="JR25">
        <v>420.1</v>
      </c>
      <c r="JS25">
        <v>14.3937</v>
      </c>
      <c r="JT25">
        <v>102.384</v>
      </c>
      <c r="JU25">
        <v>103.264</v>
      </c>
    </row>
    <row r="26" spans="1:281">
      <c r="A26">
        <v>10</v>
      </c>
      <c r="B26">
        <v>1659658147.5</v>
      </c>
      <c r="C26">
        <v>45</v>
      </c>
      <c r="D26" t="s">
        <v>443</v>
      </c>
      <c r="E26" t="s">
        <v>444</v>
      </c>
      <c r="F26">
        <v>5</v>
      </c>
      <c r="G26" t="s">
        <v>415</v>
      </c>
      <c r="H26" t="s">
        <v>416</v>
      </c>
      <c r="I26">
        <v>1659658145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426.164150204227</v>
      </c>
      <c r="AK26">
        <v>428.249096969697</v>
      </c>
      <c r="AL26">
        <v>-0.00660713188095331</v>
      </c>
      <c r="AM26">
        <v>65.657462009985</v>
      </c>
      <c r="AN26">
        <f>(AP26 - AO26 + DI26*1E3/(8.314*(DK26+273.15)) * AR26/DH26 * AQ26) * DH26/(100*CV26) * 1000/(1000 - AP26)</f>
        <v>0</v>
      </c>
      <c r="AO26">
        <v>14.3627270334437</v>
      </c>
      <c r="AP26">
        <v>15.313662556391</v>
      </c>
      <c r="AQ26">
        <v>-0.00702033339688681</v>
      </c>
      <c r="AR26">
        <v>114.205130620579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418</v>
      </c>
      <c r="AY26" t="s">
        <v>418</v>
      </c>
      <c r="AZ26">
        <v>0</v>
      </c>
      <c r="BA26">
        <v>0</v>
      </c>
      <c r="BB26">
        <f>1-AZ26/BA26</f>
        <v>0</v>
      </c>
      <c r="BC26">
        <v>0</v>
      </c>
      <c r="BD26" t="s">
        <v>418</v>
      </c>
      <c r="BE26" t="s">
        <v>418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418</v>
      </c>
      <c r="CA26" t="s">
        <v>418</v>
      </c>
      <c r="CB26" t="s">
        <v>418</v>
      </c>
      <c r="CC26" t="s">
        <v>418</v>
      </c>
      <c r="CD26" t="s">
        <v>418</v>
      </c>
      <c r="CE26" t="s">
        <v>418</v>
      </c>
      <c r="CF26" t="s">
        <v>418</v>
      </c>
      <c r="CG26" t="s">
        <v>418</v>
      </c>
      <c r="CH26" t="s">
        <v>418</v>
      </c>
      <c r="CI26" t="s">
        <v>418</v>
      </c>
      <c r="CJ26" t="s">
        <v>418</v>
      </c>
      <c r="CK26" t="s">
        <v>418</v>
      </c>
      <c r="CL26" t="s">
        <v>418</v>
      </c>
      <c r="CM26" t="s">
        <v>418</v>
      </c>
      <c r="CN26" t="s">
        <v>418</v>
      </c>
      <c r="CO26" t="s">
        <v>418</v>
      </c>
      <c r="CP26" t="s">
        <v>418</v>
      </c>
      <c r="CQ26" t="s">
        <v>418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419</v>
      </c>
      <c r="CY26">
        <v>2</v>
      </c>
      <c r="CZ26" t="b">
        <v>1</v>
      </c>
      <c r="DA26">
        <v>1659658145</v>
      </c>
      <c r="DB26">
        <v>421.676111111111</v>
      </c>
      <c r="DC26">
        <v>420.051</v>
      </c>
      <c r="DD26">
        <v>15.3326888888889</v>
      </c>
      <c r="DE26">
        <v>14.3589555555556</v>
      </c>
      <c r="DF26">
        <v>415.294222222222</v>
      </c>
      <c r="DG26">
        <v>15.2267</v>
      </c>
      <c r="DH26">
        <v>500.023333333333</v>
      </c>
      <c r="DI26">
        <v>90.0992</v>
      </c>
      <c r="DJ26">
        <v>0.100264033333333</v>
      </c>
      <c r="DK26">
        <v>23.5234111111111</v>
      </c>
      <c r="DL26">
        <v>22.7500666666667</v>
      </c>
      <c r="DM26">
        <v>999.9</v>
      </c>
      <c r="DN26">
        <v>0</v>
      </c>
      <c r="DO26">
        <v>0</v>
      </c>
      <c r="DP26">
        <v>10006.1111111111</v>
      </c>
      <c r="DQ26">
        <v>0</v>
      </c>
      <c r="DR26">
        <v>0.27582</v>
      </c>
      <c r="DS26">
        <v>1.62500222222222</v>
      </c>
      <c r="DT26">
        <v>428.242111111111</v>
      </c>
      <c r="DU26">
        <v>426.170333333333</v>
      </c>
      <c r="DV26">
        <v>0.973742444444445</v>
      </c>
      <c r="DW26">
        <v>420.051</v>
      </c>
      <c r="DX26">
        <v>14.3589555555556</v>
      </c>
      <c r="DY26">
        <v>1.38146333333333</v>
      </c>
      <c r="DZ26">
        <v>1.29372888888889</v>
      </c>
      <c r="EA26">
        <v>11.7156777777778</v>
      </c>
      <c r="EB26">
        <v>10.7262</v>
      </c>
      <c r="EC26">
        <v>0.00100013</v>
      </c>
      <c r="ED26">
        <v>0</v>
      </c>
      <c r="EE26">
        <v>0</v>
      </c>
      <c r="EF26">
        <v>0</v>
      </c>
      <c r="EG26">
        <v>595.833333333333</v>
      </c>
      <c r="EH26">
        <v>0.00100013</v>
      </c>
      <c r="EI26">
        <v>-21.8888888888889</v>
      </c>
      <c r="EJ26">
        <v>-3.16666666666667</v>
      </c>
      <c r="EK26">
        <v>34.937</v>
      </c>
      <c r="EL26">
        <v>38.7844444444444</v>
      </c>
      <c r="EM26">
        <v>36.687</v>
      </c>
      <c r="EN26">
        <v>38.6802222222222</v>
      </c>
      <c r="EO26">
        <v>37.062</v>
      </c>
      <c r="EP26">
        <v>0</v>
      </c>
      <c r="EQ26">
        <v>0</v>
      </c>
      <c r="ER26">
        <v>0</v>
      </c>
      <c r="ES26">
        <v>44.2000000476837</v>
      </c>
      <c r="ET26">
        <v>0</v>
      </c>
      <c r="EU26">
        <v>611.903846153846</v>
      </c>
      <c r="EV26">
        <v>-201.008545870963</v>
      </c>
      <c r="EW26">
        <v>25.3675210650728</v>
      </c>
      <c r="EX26">
        <v>-20</v>
      </c>
      <c r="EY26">
        <v>15</v>
      </c>
      <c r="EZ26">
        <v>1659628614.5</v>
      </c>
      <c r="FA26" t="s">
        <v>420</v>
      </c>
      <c r="FB26">
        <v>1659628608.5</v>
      </c>
      <c r="FC26">
        <v>1659628614.5</v>
      </c>
      <c r="FD26">
        <v>1</v>
      </c>
      <c r="FE26">
        <v>0.171</v>
      </c>
      <c r="FF26">
        <v>-0.023</v>
      </c>
      <c r="FG26">
        <v>6.372</v>
      </c>
      <c r="FH26">
        <v>0.072</v>
      </c>
      <c r="FI26">
        <v>420</v>
      </c>
      <c r="FJ26">
        <v>15</v>
      </c>
      <c r="FK26">
        <v>0.23</v>
      </c>
      <c r="FL26">
        <v>0.04</v>
      </c>
      <c r="FM26">
        <v>1.66285731707317</v>
      </c>
      <c r="FN26">
        <v>-0.170867038327523</v>
      </c>
      <c r="FO26">
        <v>0.136407082714766</v>
      </c>
      <c r="FP26">
        <v>1</v>
      </c>
      <c r="FQ26">
        <v>624.588235294118</v>
      </c>
      <c r="FR26">
        <v>-199.266615041468</v>
      </c>
      <c r="FS26">
        <v>23.1572217766991</v>
      </c>
      <c r="FT26">
        <v>0</v>
      </c>
      <c r="FU26">
        <v>0.944784829268293</v>
      </c>
      <c r="FV26">
        <v>0.236727533101044</v>
      </c>
      <c r="FW26">
        <v>0.0330171254084777</v>
      </c>
      <c r="FX26">
        <v>0</v>
      </c>
      <c r="FY26">
        <v>1</v>
      </c>
      <c r="FZ26">
        <v>3</v>
      </c>
      <c r="GA26" t="s">
        <v>432</v>
      </c>
      <c r="GB26">
        <v>2.97379</v>
      </c>
      <c r="GC26">
        <v>2.75409</v>
      </c>
      <c r="GD26">
        <v>0.0905672</v>
      </c>
      <c r="GE26">
        <v>0.0915316</v>
      </c>
      <c r="GF26">
        <v>0.0752374</v>
      </c>
      <c r="GG26">
        <v>0.0723801</v>
      </c>
      <c r="GH26">
        <v>35441.4</v>
      </c>
      <c r="GI26">
        <v>38746.7</v>
      </c>
      <c r="GJ26">
        <v>35312.8</v>
      </c>
      <c r="GK26">
        <v>38677.5</v>
      </c>
      <c r="GL26">
        <v>46312</v>
      </c>
      <c r="GM26">
        <v>51822.7</v>
      </c>
      <c r="GN26">
        <v>55189</v>
      </c>
      <c r="GO26">
        <v>62039.2</v>
      </c>
      <c r="GP26">
        <v>1.9942</v>
      </c>
      <c r="GQ26">
        <v>1.8362</v>
      </c>
      <c r="GR26">
        <v>0.00610948</v>
      </c>
      <c r="GS26">
        <v>0</v>
      </c>
      <c r="GT26">
        <v>22.6364</v>
      </c>
      <c r="GU26">
        <v>999.9</v>
      </c>
      <c r="GV26">
        <v>57.734</v>
      </c>
      <c r="GW26">
        <v>28.862</v>
      </c>
      <c r="GX26">
        <v>25.5655</v>
      </c>
      <c r="GY26">
        <v>59.8201</v>
      </c>
      <c r="GZ26">
        <v>48.9583</v>
      </c>
      <c r="HA26">
        <v>1</v>
      </c>
      <c r="HB26">
        <v>-0.119472</v>
      </c>
      <c r="HC26">
        <v>1.21013</v>
      </c>
      <c r="HD26">
        <v>20.1304</v>
      </c>
      <c r="HE26">
        <v>5.19932</v>
      </c>
      <c r="HF26">
        <v>12.0076</v>
      </c>
      <c r="HG26">
        <v>4.9756</v>
      </c>
      <c r="HH26">
        <v>3.2932</v>
      </c>
      <c r="HI26">
        <v>9999</v>
      </c>
      <c r="HJ26">
        <v>655.7</v>
      </c>
      <c r="HK26">
        <v>9999</v>
      </c>
      <c r="HL26">
        <v>9999</v>
      </c>
      <c r="HM26">
        <v>1.8631</v>
      </c>
      <c r="HN26">
        <v>1.86798</v>
      </c>
      <c r="HO26">
        <v>1.8678</v>
      </c>
      <c r="HP26">
        <v>1.8689</v>
      </c>
      <c r="HQ26">
        <v>1.86978</v>
      </c>
      <c r="HR26">
        <v>1.86584</v>
      </c>
      <c r="HS26">
        <v>1.86691</v>
      </c>
      <c r="HT26">
        <v>1.86829</v>
      </c>
      <c r="HU26">
        <v>5</v>
      </c>
      <c r="HV26">
        <v>0</v>
      </c>
      <c r="HW26">
        <v>0</v>
      </c>
      <c r="HX26">
        <v>0</v>
      </c>
      <c r="HY26" t="s">
        <v>422</v>
      </c>
      <c r="HZ26" t="s">
        <v>423</v>
      </c>
      <c r="IA26" t="s">
        <v>424</v>
      </c>
      <c r="IB26" t="s">
        <v>424</v>
      </c>
      <c r="IC26" t="s">
        <v>424</v>
      </c>
      <c r="ID26" t="s">
        <v>424</v>
      </c>
      <c r="IE26">
        <v>0</v>
      </c>
      <c r="IF26">
        <v>100</v>
      </c>
      <c r="IG26">
        <v>100</v>
      </c>
      <c r="IH26">
        <v>6.382</v>
      </c>
      <c r="II26">
        <v>0.1054</v>
      </c>
      <c r="IJ26">
        <v>4.0319575337224</v>
      </c>
      <c r="IK26">
        <v>0.00554908572697553</v>
      </c>
      <c r="IL26">
        <v>4.23774079943867e-07</v>
      </c>
      <c r="IM26">
        <v>-3.89925906918178e-10</v>
      </c>
      <c r="IN26">
        <v>-0.0657079368683254</v>
      </c>
      <c r="IO26">
        <v>-0.0180807483059915</v>
      </c>
      <c r="IP26">
        <v>0.00224471741277042</v>
      </c>
      <c r="IQ26">
        <v>-2.08026483955448e-05</v>
      </c>
      <c r="IR26">
        <v>-3</v>
      </c>
      <c r="IS26">
        <v>1726</v>
      </c>
      <c r="IT26">
        <v>1</v>
      </c>
      <c r="IU26">
        <v>23</v>
      </c>
      <c r="IV26">
        <v>492.3</v>
      </c>
      <c r="IW26">
        <v>492.2</v>
      </c>
      <c r="IX26">
        <v>1.00342</v>
      </c>
      <c r="IY26">
        <v>2.62451</v>
      </c>
      <c r="IZ26">
        <v>1.54785</v>
      </c>
      <c r="JA26">
        <v>2.30957</v>
      </c>
      <c r="JB26">
        <v>1.34644</v>
      </c>
      <c r="JC26">
        <v>2.36694</v>
      </c>
      <c r="JD26">
        <v>31.8707</v>
      </c>
      <c r="JE26">
        <v>24.2801</v>
      </c>
      <c r="JF26">
        <v>18</v>
      </c>
      <c r="JG26">
        <v>497.869</v>
      </c>
      <c r="JH26">
        <v>398.656</v>
      </c>
      <c r="JI26">
        <v>20.9694</v>
      </c>
      <c r="JJ26">
        <v>25.7188</v>
      </c>
      <c r="JK26">
        <v>30</v>
      </c>
      <c r="JL26">
        <v>25.6971</v>
      </c>
      <c r="JM26">
        <v>25.644</v>
      </c>
      <c r="JN26">
        <v>20.0947</v>
      </c>
      <c r="JO26">
        <v>46.6834</v>
      </c>
      <c r="JP26">
        <v>0</v>
      </c>
      <c r="JQ26">
        <v>20.97</v>
      </c>
      <c r="JR26">
        <v>420.1</v>
      </c>
      <c r="JS26">
        <v>14.3477</v>
      </c>
      <c r="JT26">
        <v>102.385</v>
      </c>
      <c r="JU26">
        <v>103.264</v>
      </c>
    </row>
    <row r="27" spans="1:281">
      <c r="A27">
        <v>11</v>
      </c>
      <c r="B27">
        <v>1659658152.5</v>
      </c>
      <c r="C27">
        <v>50</v>
      </c>
      <c r="D27" t="s">
        <v>445</v>
      </c>
      <c r="E27" t="s">
        <v>446</v>
      </c>
      <c r="F27">
        <v>5</v>
      </c>
      <c r="G27" t="s">
        <v>415</v>
      </c>
      <c r="H27" t="s">
        <v>416</v>
      </c>
      <c r="I27">
        <v>1659658149.7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426.139453697498</v>
      </c>
      <c r="AK27">
        <v>428.229981818182</v>
      </c>
      <c r="AL27">
        <v>-0.00463402403467147</v>
      </c>
      <c r="AM27">
        <v>65.657462009985</v>
      </c>
      <c r="AN27">
        <f>(AP27 - AO27 + DI27*1E3/(8.314*(DK27+273.15)) * AR27/DH27 * AQ27) * DH27/(100*CV27) * 1000/(1000 - AP27)</f>
        <v>0</v>
      </c>
      <c r="AO27">
        <v>14.3565389381036</v>
      </c>
      <c r="AP27">
        <v>15.2956771428571</v>
      </c>
      <c r="AQ27">
        <v>-0.0090616009746797</v>
      </c>
      <c r="AR27">
        <v>114.205130620579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418</v>
      </c>
      <c r="AY27" t="s">
        <v>418</v>
      </c>
      <c r="AZ27">
        <v>0</v>
      </c>
      <c r="BA27">
        <v>0</v>
      </c>
      <c r="BB27">
        <f>1-AZ27/BA27</f>
        <v>0</v>
      </c>
      <c r="BC27">
        <v>0</v>
      </c>
      <c r="BD27" t="s">
        <v>418</v>
      </c>
      <c r="BE27" t="s">
        <v>418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418</v>
      </c>
      <c r="CA27" t="s">
        <v>418</v>
      </c>
      <c r="CB27" t="s">
        <v>418</v>
      </c>
      <c r="CC27" t="s">
        <v>418</v>
      </c>
      <c r="CD27" t="s">
        <v>418</v>
      </c>
      <c r="CE27" t="s">
        <v>418</v>
      </c>
      <c r="CF27" t="s">
        <v>418</v>
      </c>
      <c r="CG27" t="s">
        <v>418</v>
      </c>
      <c r="CH27" t="s">
        <v>418</v>
      </c>
      <c r="CI27" t="s">
        <v>418</v>
      </c>
      <c r="CJ27" t="s">
        <v>418</v>
      </c>
      <c r="CK27" t="s">
        <v>418</v>
      </c>
      <c r="CL27" t="s">
        <v>418</v>
      </c>
      <c r="CM27" t="s">
        <v>418</v>
      </c>
      <c r="CN27" t="s">
        <v>418</v>
      </c>
      <c r="CO27" t="s">
        <v>418</v>
      </c>
      <c r="CP27" t="s">
        <v>418</v>
      </c>
      <c r="CQ27" t="s">
        <v>418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419</v>
      </c>
      <c r="CY27">
        <v>2</v>
      </c>
      <c r="CZ27" t="b">
        <v>1</v>
      </c>
      <c r="DA27">
        <v>1659658149.7</v>
      </c>
      <c r="DB27">
        <v>421.6931</v>
      </c>
      <c r="DC27">
        <v>419.9839</v>
      </c>
      <c r="DD27">
        <v>15.30455</v>
      </c>
      <c r="DE27">
        <v>14.35462</v>
      </c>
      <c r="DF27">
        <v>415.3113</v>
      </c>
      <c r="DG27">
        <v>15.19953</v>
      </c>
      <c r="DH27">
        <v>500.209</v>
      </c>
      <c r="DI27">
        <v>90.10071</v>
      </c>
      <c r="DJ27">
        <v>0.10020343</v>
      </c>
      <c r="DK27">
        <v>23.51852</v>
      </c>
      <c r="DL27">
        <v>22.74081</v>
      </c>
      <c r="DM27">
        <v>999.9</v>
      </c>
      <c r="DN27">
        <v>0</v>
      </c>
      <c r="DO27">
        <v>0</v>
      </c>
      <c r="DP27">
        <v>9962.5</v>
      </c>
      <c r="DQ27">
        <v>0</v>
      </c>
      <c r="DR27">
        <v>0.27582</v>
      </c>
      <c r="DS27">
        <v>1.709339</v>
      </c>
      <c r="DT27">
        <v>428.2474</v>
      </c>
      <c r="DU27">
        <v>426.1003</v>
      </c>
      <c r="DV27">
        <v>0.9499199</v>
      </c>
      <c r="DW27">
        <v>419.9839</v>
      </c>
      <c r="DX27">
        <v>14.35462</v>
      </c>
      <c r="DY27">
        <v>1.378951</v>
      </c>
      <c r="DZ27">
        <v>1.293363</v>
      </c>
      <c r="EA27">
        <v>11.68813</v>
      </c>
      <c r="EB27">
        <v>10.72193</v>
      </c>
      <c r="EC27">
        <v>0.00100013</v>
      </c>
      <c r="ED27">
        <v>0</v>
      </c>
      <c r="EE27">
        <v>0</v>
      </c>
      <c r="EF27">
        <v>0</v>
      </c>
      <c r="EG27">
        <v>598.1</v>
      </c>
      <c r="EH27">
        <v>0.00100013</v>
      </c>
      <c r="EI27">
        <v>-18.7</v>
      </c>
      <c r="EJ27">
        <v>-1.5</v>
      </c>
      <c r="EK27">
        <v>34.9433</v>
      </c>
      <c r="EL27">
        <v>38.8623</v>
      </c>
      <c r="EM27">
        <v>36.7437</v>
      </c>
      <c r="EN27">
        <v>38.7997</v>
      </c>
      <c r="EO27">
        <v>37.1061</v>
      </c>
      <c r="EP27">
        <v>0</v>
      </c>
      <c r="EQ27">
        <v>0</v>
      </c>
      <c r="ER27">
        <v>0</v>
      </c>
      <c r="ES27">
        <v>49</v>
      </c>
      <c r="ET27">
        <v>0</v>
      </c>
      <c r="EU27">
        <v>602.653846153846</v>
      </c>
      <c r="EV27">
        <v>-85.2991448364389</v>
      </c>
      <c r="EW27">
        <v>11.2478628015983</v>
      </c>
      <c r="EX27">
        <v>-18.6153846153846</v>
      </c>
      <c r="EY27">
        <v>15</v>
      </c>
      <c r="EZ27">
        <v>1659628614.5</v>
      </c>
      <c r="FA27" t="s">
        <v>420</v>
      </c>
      <c r="FB27">
        <v>1659628608.5</v>
      </c>
      <c r="FC27">
        <v>1659628614.5</v>
      </c>
      <c r="FD27">
        <v>1</v>
      </c>
      <c r="FE27">
        <v>0.171</v>
      </c>
      <c r="FF27">
        <v>-0.023</v>
      </c>
      <c r="FG27">
        <v>6.372</v>
      </c>
      <c r="FH27">
        <v>0.072</v>
      </c>
      <c r="FI27">
        <v>420</v>
      </c>
      <c r="FJ27">
        <v>15</v>
      </c>
      <c r="FK27">
        <v>0.23</v>
      </c>
      <c r="FL27">
        <v>0.04</v>
      </c>
      <c r="FM27">
        <v>1.65236170731707</v>
      </c>
      <c r="FN27">
        <v>0.0332362369337988</v>
      </c>
      <c r="FO27">
        <v>0.146275986507671</v>
      </c>
      <c r="FP27">
        <v>1</v>
      </c>
      <c r="FQ27">
        <v>611.220588235294</v>
      </c>
      <c r="FR27">
        <v>-139.167302856463</v>
      </c>
      <c r="FS27">
        <v>19.5610624547815</v>
      </c>
      <c r="FT27">
        <v>0</v>
      </c>
      <c r="FU27">
        <v>0.951240975609756</v>
      </c>
      <c r="FV27">
        <v>0.172545470383275</v>
      </c>
      <c r="FW27">
        <v>0.0315609105153888</v>
      </c>
      <c r="FX27">
        <v>0</v>
      </c>
      <c r="FY27">
        <v>1</v>
      </c>
      <c r="FZ27">
        <v>3</v>
      </c>
      <c r="GA27" t="s">
        <v>432</v>
      </c>
      <c r="GB27">
        <v>2.97409</v>
      </c>
      <c r="GC27">
        <v>2.7536</v>
      </c>
      <c r="GD27">
        <v>0.0905801</v>
      </c>
      <c r="GE27">
        <v>0.0914874</v>
      </c>
      <c r="GF27">
        <v>0.0751574</v>
      </c>
      <c r="GG27">
        <v>0.0723847</v>
      </c>
      <c r="GH27">
        <v>35441</v>
      </c>
      <c r="GI27">
        <v>38749</v>
      </c>
      <c r="GJ27">
        <v>35312.9</v>
      </c>
      <c r="GK27">
        <v>38677.9</v>
      </c>
      <c r="GL27">
        <v>46316.1</v>
      </c>
      <c r="GM27">
        <v>51821.5</v>
      </c>
      <c r="GN27">
        <v>55189.1</v>
      </c>
      <c r="GO27">
        <v>62038.2</v>
      </c>
      <c r="GP27">
        <v>1.9936</v>
      </c>
      <c r="GQ27">
        <v>1.837</v>
      </c>
      <c r="GR27">
        <v>0.0064075</v>
      </c>
      <c r="GS27">
        <v>0</v>
      </c>
      <c r="GT27">
        <v>22.6307</v>
      </c>
      <c r="GU27">
        <v>999.9</v>
      </c>
      <c r="GV27">
        <v>57.734</v>
      </c>
      <c r="GW27">
        <v>28.862</v>
      </c>
      <c r="GX27">
        <v>25.5651</v>
      </c>
      <c r="GY27">
        <v>60.1001</v>
      </c>
      <c r="GZ27">
        <v>48.4455</v>
      </c>
      <c r="HA27">
        <v>1</v>
      </c>
      <c r="HB27">
        <v>-0.119472</v>
      </c>
      <c r="HC27">
        <v>1.2098</v>
      </c>
      <c r="HD27">
        <v>20.1303</v>
      </c>
      <c r="HE27">
        <v>5.19932</v>
      </c>
      <c r="HF27">
        <v>12.0052</v>
      </c>
      <c r="HG27">
        <v>4.976</v>
      </c>
      <c r="HH27">
        <v>3.2932</v>
      </c>
      <c r="HI27">
        <v>9999</v>
      </c>
      <c r="HJ27">
        <v>655.7</v>
      </c>
      <c r="HK27">
        <v>9999</v>
      </c>
      <c r="HL27">
        <v>9999</v>
      </c>
      <c r="HM27">
        <v>1.8631</v>
      </c>
      <c r="HN27">
        <v>1.86798</v>
      </c>
      <c r="HO27">
        <v>1.86777</v>
      </c>
      <c r="HP27">
        <v>1.8689</v>
      </c>
      <c r="HQ27">
        <v>1.86975</v>
      </c>
      <c r="HR27">
        <v>1.86584</v>
      </c>
      <c r="HS27">
        <v>1.86691</v>
      </c>
      <c r="HT27">
        <v>1.86829</v>
      </c>
      <c r="HU27">
        <v>5</v>
      </c>
      <c r="HV27">
        <v>0</v>
      </c>
      <c r="HW27">
        <v>0</v>
      </c>
      <c r="HX27">
        <v>0</v>
      </c>
      <c r="HY27" t="s">
        <v>422</v>
      </c>
      <c r="HZ27" t="s">
        <v>423</v>
      </c>
      <c r="IA27" t="s">
        <v>424</v>
      </c>
      <c r="IB27" t="s">
        <v>424</v>
      </c>
      <c r="IC27" t="s">
        <v>424</v>
      </c>
      <c r="ID27" t="s">
        <v>424</v>
      </c>
      <c r="IE27">
        <v>0</v>
      </c>
      <c r="IF27">
        <v>100</v>
      </c>
      <c r="IG27">
        <v>100</v>
      </c>
      <c r="IH27">
        <v>6.382</v>
      </c>
      <c r="II27">
        <v>0.1047</v>
      </c>
      <c r="IJ27">
        <v>4.0319575337224</v>
      </c>
      <c r="IK27">
        <v>0.00554908572697553</v>
      </c>
      <c r="IL27">
        <v>4.23774079943867e-07</v>
      </c>
      <c r="IM27">
        <v>-3.89925906918178e-10</v>
      </c>
      <c r="IN27">
        <v>-0.0657079368683254</v>
      </c>
      <c r="IO27">
        <v>-0.0180807483059915</v>
      </c>
      <c r="IP27">
        <v>0.00224471741277042</v>
      </c>
      <c r="IQ27">
        <v>-2.08026483955448e-05</v>
      </c>
      <c r="IR27">
        <v>-3</v>
      </c>
      <c r="IS27">
        <v>1726</v>
      </c>
      <c r="IT27">
        <v>1</v>
      </c>
      <c r="IU27">
        <v>23</v>
      </c>
      <c r="IV27">
        <v>492.4</v>
      </c>
      <c r="IW27">
        <v>492.3</v>
      </c>
      <c r="IX27">
        <v>1.00342</v>
      </c>
      <c r="IY27">
        <v>2.62817</v>
      </c>
      <c r="IZ27">
        <v>1.54785</v>
      </c>
      <c r="JA27">
        <v>2.30957</v>
      </c>
      <c r="JB27">
        <v>1.34644</v>
      </c>
      <c r="JC27">
        <v>2.26807</v>
      </c>
      <c r="JD27">
        <v>31.8707</v>
      </c>
      <c r="JE27">
        <v>24.2714</v>
      </c>
      <c r="JF27">
        <v>18</v>
      </c>
      <c r="JG27">
        <v>497.477</v>
      </c>
      <c r="JH27">
        <v>399.093</v>
      </c>
      <c r="JI27">
        <v>20.9697</v>
      </c>
      <c r="JJ27">
        <v>25.7166</v>
      </c>
      <c r="JK27">
        <v>30</v>
      </c>
      <c r="JL27">
        <v>25.6971</v>
      </c>
      <c r="JM27">
        <v>25.644</v>
      </c>
      <c r="JN27">
        <v>20.1029</v>
      </c>
      <c r="JO27">
        <v>46.6834</v>
      </c>
      <c r="JP27">
        <v>0</v>
      </c>
      <c r="JQ27">
        <v>20.97</v>
      </c>
      <c r="JR27">
        <v>420.1</v>
      </c>
      <c r="JS27">
        <v>14.3449</v>
      </c>
      <c r="JT27">
        <v>102.385</v>
      </c>
      <c r="JU27">
        <v>103.263</v>
      </c>
    </row>
    <row r="28" spans="1:281">
      <c r="A28">
        <v>12</v>
      </c>
      <c r="B28">
        <v>1659658157.5</v>
      </c>
      <c r="C28">
        <v>55</v>
      </c>
      <c r="D28" t="s">
        <v>447</v>
      </c>
      <c r="E28" t="s">
        <v>448</v>
      </c>
      <c r="F28">
        <v>5</v>
      </c>
      <c r="G28" t="s">
        <v>415</v>
      </c>
      <c r="H28" t="s">
        <v>416</v>
      </c>
      <c r="I28">
        <v>1659658155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426.065394158323</v>
      </c>
      <c r="AK28">
        <v>428.106836363636</v>
      </c>
      <c r="AL28">
        <v>-0.0424213525955906</v>
      </c>
      <c r="AM28">
        <v>65.657462009985</v>
      </c>
      <c r="AN28">
        <f>(AP28 - AO28 + DI28*1E3/(8.314*(DK28+273.15)) * AR28/DH28 * AQ28) * DH28/(100*CV28) * 1000/(1000 - AP28)</f>
        <v>0</v>
      </c>
      <c r="AO28">
        <v>14.3530263576682</v>
      </c>
      <c r="AP28">
        <v>15.2779272180451</v>
      </c>
      <c r="AQ28">
        <v>-0.00239205437426872</v>
      </c>
      <c r="AR28">
        <v>114.205130620579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418</v>
      </c>
      <c r="AY28" t="s">
        <v>418</v>
      </c>
      <c r="AZ28">
        <v>0</v>
      </c>
      <c r="BA28">
        <v>0</v>
      </c>
      <c r="BB28">
        <f>1-AZ28/BA28</f>
        <v>0</v>
      </c>
      <c r="BC28">
        <v>0</v>
      </c>
      <c r="BD28" t="s">
        <v>418</v>
      </c>
      <c r="BE28" t="s">
        <v>418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418</v>
      </c>
      <c r="CA28" t="s">
        <v>418</v>
      </c>
      <c r="CB28" t="s">
        <v>418</v>
      </c>
      <c r="CC28" t="s">
        <v>418</v>
      </c>
      <c r="CD28" t="s">
        <v>418</v>
      </c>
      <c r="CE28" t="s">
        <v>418</v>
      </c>
      <c r="CF28" t="s">
        <v>418</v>
      </c>
      <c r="CG28" t="s">
        <v>418</v>
      </c>
      <c r="CH28" t="s">
        <v>418</v>
      </c>
      <c r="CI28" t="s">
        <v>418</v>
      </c>
      <c r="CJ28" t="s">
        <v>418</v>
      </c>
      <c r="CK28" t="s">
        <v>418</v>
      </c>
      <c r="CL28" t="s">
        <v>418</v>
      </c>
      <c r="CM28" t="s">
        <v>418</v>
      </c>
      <c r="CN28" t="s">
        <v>418</v>
      </c>
      <c r="CO28" t="s">
        <v>418</v>
      </c>
      <c r="CP28" t="s">
        <v>418</v>
      </c>
      <c r="CQ28" t="s">
        <v>418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419</v>
      </c>
      <c r="CY28">
        <v>2</v>
      </c>
      <c r="CZ28" t="b">
        <v>1</v>
      </c>
      <c r="DA28">
        <v>1659658155</v>
      </c>
      <c r="DB28">
        <v>421.662888888889</v>
      </c>
      <c r="DC28">
        <v>420.040222222222</v>
      </c>
      <c r="DD28">
        <v>15.2849888888889</v>
      </c>
      <c r="DE28">
        <v>14.3513666666667</v>
      </c>
      <c r="DF28">
        <v>415.281333333333</v>
      </c>
      <c r="DG28">
        <v>15.1806333333333</v>
      </c>
      <c r="DH28">
        <v>500.026</v>
      </c>
      <c r="DI28">
        <v>90.1012777777778</v>
      </c>
      <c r="DJ28">
        <v>0.0998095888888889</v>
      </c>
      <c r="DK28">
        <v>23.5121333333333</v>
      </c>
      <c r="DL28">
        <v>22.7269333333333</v>
      </c>
      <c r="DM28">
        <v>999.9</v>
      </c>
      <c r="DN28">
        <v>0</v>
      </c>
      <c r="DO28">
        <v>0</v>
      </c>
      <c r="DP28">
        <v>10026.1111111111</v>
      </c>
      <c r="DQ28">
        <v>0</v>
      </c>
      <c r="DR28">
        <v>0.27582</v>
      </c>
      <c r="DS28">
        <v>1.62264</v>
      </c>
      <c r="DT28">
        <v>428.208</v>
      </c>
      <c r="DU28">
        <v>426.156111111111</v>
      </c>
      <c r="DV28">
        <v>0.933595111111111</v>
      </c>
      <c r="DW28">
        <v>420.040222222222</v>
      </c>
      <c r="DX28">
        <v>14.3513666666667</v>
      </c>
      <c r="DY28">
        <v>1.37719444444444</v>
      </c>
      <c r="DZ28">
        <v>1.29307666666667</v>
      </c>
      <c r="EA28">
        <v>11.6688555555556</v>
      </c>
      <c r="EB28">
        <v>10.7186555555556</v>
      </c>
      <c r="EC28">
        <v>0.00100013</v>
      </c>
      <c r="ED28">
        <v>0</v>
      </c>
      <c r="EE28">
        <v>0</v>
      </c>
      <c r="EF28">
        <v>0</v>
      </c>
      <c r="EG28">
        <v>595.444444444444</v>
      </c>
      <c r="EH28">
        <v>0.00100013</v>
      </c>
      <c r="EI28">
        <v>-11.8333333333333</v>
      </c>
      <c r="EJ28">
        <v>1.11111111111111</v>
      </c>
      <c r="EK28">
        <v>34.986</v>
      </c>
      <c r="EL28">
        <v>38.972</v>
      </c>
      <c r="EM28">
        <v>36.7844444444444</v>
      </c>
      <c r="EN28">
        <v>38.9302222222222</v>
      </c>
      <c r="EO28">
        <v>37.1456666666667</v>
      </c>
      <c r="EP28">
        <v>0</v>
      </c>
      <c r="EQ28">
        <v>0</v>
      </c>
      <c r="ER28">
        <v>0</v>
      </c>
      <c r="ES28">
        <v>53.7999999523163</v>
      </c>
      <c r="ET28">
        <v>0</v>
      </c>
      <c r="EU28">
        <v>597.153846153846</v>
      </c>
      <c r="EV28">
        <v>-8.51282004807307</v>
      </c>
      <c r="EW28">
        <v>38.8888884260084</v>
      </c>
      <c r="EX28">
        <v>-16.9038461538462</v>
      </c>
      <c r="EY28">
        <v>15</v>
      </c>
      <c r="EZ28">
        <v>1659628614.5</v>
      </c>
      <c r="FA28" t="s">
        <v>420</v>
      </c>
      <c r="FB28">
        <v>1659628608.5</v>
      </c>
      <c r="FC28">
        <v>1659628614.5</v>
      </c>
      <c r="FD28">
        <v>1</v>
      </c>
      <c r="FE28">
        <v>0.171</v>
      </c>
      <c r="FF28">
        <v>-0.023</v>
      </c>
      <c r="FG28">
        <v>6.372</v>
      </c>
      <c r="FH28">
        <v>0.072</v>
      </c>
      <c r="FI28">
        <v>420</v>
      </c>
      <c r="FJ28">
        <v>15</v>
      </c>
      <c r="FK28">
        <v>0.23</v>
      </c>
      <c r="FL28">
        <v>0.04</v>
      </c>
      <c r="FM28">
        <v>1.6705056097561</v>
      </c>
      <c r="FN28">
        <v>-0.00480250871079912</v>
      </c>
      <c r="FO28">
        <v>0.13756191748337</v>
      </c>
      <c r="FP28">
        <v>1</v>
      </c>
      <c r="FQ28">
        <v>602.794117647059</v>
      </c>
      <c r="FR28">
        <v>-76.8372801058693</v>
      </c>
      <c r="FS28">
        <v>15.3105680759954</v>
      </c>
      <c r="FT28">
        <v>0</v>
      </c>
      <c r="FU28">
        <v>0.956144682926829</v>
      </c>
      <c r="FV28">
        <v>-0.0591326968641146</v>
      </c>
      <c r="FW28">
        <v>0.0270986880750207</v>
      </c>
      <c r="FX28">
        <v>1</v>
      </c>
      <c r="FY28">
        <v>2</v>
      </c>
      <c r="FZ28">
        <v>3</v>
      </c>
      <c r="GA28" t="s">
        <v>427</v>
      </c>
      <c r="GB28">
        <v>2.97493</v>
      </c>
      <c r="GC28">
        <v>2.75438</v>
      </c>
      <c r="GD28">
        <v>0.0905667</v>
      </c>
      <c r="GE28">
        <v>0.0915053</v>
      </c>
      <c r="GF28">
        <v>0.0751044</v>
      </c>
      <c r="GG28">
        <v>0.0723781</v>
      </c>
      <c r="GH28">
        <v>35441.1</v>
      </c>
      <c r="GI28">
        <v>38748.4</v>
      </c>
      <c r="GJ28">
        <v>35312.5</v>
      </c>
      <c r="GK28">
        <v>38678</v>
      </c>
      <c r="GL28">
        <v>46318.6</v>
      </c>
      <c r="GM28">
        <v>51822.5</v>
      </c>
      <c r="GN28">
        <v>55188.8</v>
      </c>
      <c r="GO28">
        <v>62038.8</v>
      </c>
      <c r="GP28">
        <v>1.9948</v>
      </c>
      <c r="GQ28">
        <v>1.8364</v>
      </c>
      <c r="GR28">
        <v>0.00625849</v>
      </c>
      <c r="GS28">
        <v>0</v>
      </c>
      <c r="GT28">
        <v>22.625</v>
      </c>
      <c r="GU28">
        <v>999.9</v>
      </c>
      <c r="GV28">
        <v>57.734</v>
      </c>
      <c r="GW28">
        <v>28.862</v>
      </c>
      <c r="GX28">
        <v>25.5637</v>
      </c>
      <c r="GY28">
        <v>59.8701</v>
      </c>
      <c r="GZ28">
        <v>48.6619</v>
      </c>
      <c r="HA28">
        <v>1</v>
      </c>
      <c r="HB28">
        <v>-0.119756</v>
      </c>
      <c r="HC28">
        <v>1.20719</v>
      </c>
      <c r="HD28">
        <v>20.1307</v>
      </c>
      <c r="HE28">
        <v>5.19932</v>
      </c>
      <c r="HF28">
        <v>12.0064</v>
      </c>
      <c r="HG28">
        <v>4.976</v>
      </c>
      <c r="HH28">
        <v>3.293</v>
      </c>
      <c r="HI28">
        <v>9999</v>
      </c>
      <c r="HJ28">
        <v>655.7</v>
      </c>
      <c r="HK28">
        <v>9999</v>
      </c>
      <c r="HL28">
        <v>9999</v>
      </c>
      <c r="HM28">
        <v>1.8631</v>
      </c>
      <c r="HN28">
        <v>1.86798</v>
      </c>
      <c r="HO28">
        <v>1.86771</v>
      </c>
      <c r="HP28">
        <v>1.8689</v>
      </c>
      <c r="HQ28">
        <v>1.86978</v>
      </c>
      <c r="HR28">
        <v>1.86584</v>
      </c>
      <c r="HS28">
        <v>1.86691</v>
      </c>
      <c r="HT28">
        <v>1.86829</v>
      </c>
      <c r="HU28">
        <v>5</v>
      </c>
      <c r="HV28">
        <v>0</v>
      </c>
      <c r="HW28">
        <v>0</v>
      </c>
      <c r="HX28">
        <v>0</v>
      </c>
      <c r="HY28" t="s">
        <v>422</v>
      </c>
      <c r="HZ28" t="s">
        <v>423</v>
      </c>
      <c r="IA28" t="s">
        <v>424</v>
      </c>
      <c r="IB28" t="s">
        <v>424</v>
      </c>
      <c r="IC28" t="s">
        <v>424</v>
      </c>
      <c r="ID28" t="s">
        <v>424</v>
      </c>
      <c r="IE28">
        <v>0</v>
      </c>
      <c r="IF28">
        <v>100</v>
      </c>
      <c r="IG28">
        <v>100</v>
      </c>
      <c r="IH28">
        <v>6.381</v>
      </c>
      <c r="II28">
        <v>0.1041</v>
      </c>
      <c r="IJ28">
        <v>4.0319575337224</v>
      </c>
      <c r="IK28">
        <v>0.00554908572697553</v>
      </c>
      <c r="IL28">
        <v>4.23774079943867e-07</v>
      </c>
      <c r="IM28">
        <v>-3.89925906918178e-10</v>
      </c>
      <c r="IN28">
        <v>-0.0657079368683254</v>
      </c>
      <c r="IO28">
        <v>-0.0180807483059915</v>
      </c>
      <c r="IP28">
        <v>0.00224471741277042</v>
      </c>
      <c r="IQ28">
        <v>-2.08026483955448e-05</v>
      </c>
      <c r="IR28">
        <v>-3</v>
      </c>
      <c r="IS28">
        <v>1726</v>
      </c>
      <c r="IT28">
        <v>1</v>
      </c>
      <c r="IU28">
        <v>23</v>
      </c>
      <c r="IV28">
        <v>492.5</v>
      </c>
      <c r="IW28">
        <v>492.4</v>
      </c>
      <c r="IX28">
        <v>1.00342</v>
      </c>
      <c r="IY28">
        <v>2.61963</v>
      </c>
      <c r="IZ28">
        <v>1.54785</v>
      </c>
      <c r="JA28">
        <v>2.30957</v>
      </c>
      <c r="JB28">
        <v>1.34644</v>
      </c>
      <c r="JC28">
        <v>2.32178</v>
      </c>
      <c r="JD28">
        <v>31.8707</v>
      </c>
      <c r="JE28">
        <v>24.2801</v>
      </c>
      <c r="JF28">
        <v>18</v>
      </c>
      <c r="JG28">
        <v>498.241</v>
      </c>
      <c r="JH28">
        <v>398.765</v>
      </c>
      <c r="JI28">
        <v>20.9696</v>
      </c>
      <c r="JJ28">
        <v>25.7144</v>
      </c>
      <c r="JK28">
        <v>30.0002</v>
      </c>
      <c r="JL28">
        <v>25.6949</v>
      </c>
      <c r="JM28">
        <v>25.644</v>
      </c>
      <c r="JN28">
        <v>20.1041</v>
      </c>
      <c r="JO28">
        <v>46.6834</v>
      </c>
      <c r="JP28">
        <v>0</v>
      </c>
      <c r="JQ28">
        <v>20.97</v>
      </c>
      <c r="JR28">
        <v>420.1</v>
      </c>
      <c r="JS28">
        <v>14.3466</v>
      </c>
      <c r="JT28">
        <v>102.384</v>
      </c>
      <c r="JU28">
        <v>103.264</v>
      </c>
    </row>
    <row r="29" spans="1:281">
      <c r="A29">
        <v>13</v>
      </c>
      <c r="B29">
        <v>1659658624</v>
      </c>
      <c r="C29">
        <v>521.5</v>
      </c>
      <c r="D29" t="s">
        <v>449</v>
      </c>
      <c r="E29" t="s">
        <v>450</v>
      </c>
      <c r="F29">
        <v>5</v>
      </c>
      <c r="G29" t="s">
        <v>451</v>
      </c>
      <c r="H29" t="s">
        <v>416</v>
      </c>
      <c r="I29">
        <v>1659658621.25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425.969501271205</v>
      </c>
      <c r="AK29">
        <v>428.564193939394</v>
      </c>
      <c r="AL29">
        <v>0.0225381173734865</v>
      </c>
      <c r="AM29">
        <v>65.6478175275751</v>
      </c>
      <c r="AN29">
        <f>(AP29 - AO29 + DI29*1E3/(8.314*(DK29+273.15)) * AR29/DH29 * AQ29) * DH29/(100*CV29) * 1000/(1000 - AP29)</f>
        <v>0</v>
      </c>
      <c r="AO29">
        <v>13.9681052968587</v>
      </c>
      <c r="AP29">
        <v>14.8223992481203</v>
      </c>
      <c r="AQ29">
        <v>-3.63185936924628e-06</v>
      </c>
      <c r="AR29">
        <v>114.37772081988</v>
      </c>
      <c r="AS29">
        <v>14</v>
      </c>
      <c r="AT29">
        <v>3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452</v>
      </c>
      <c r="AY29">
        <v>10399.8</v>
      </c>
      <c r="AZ29">
        <v>680.326923076923</v>
      </c>
      <c r="BA29">
        <v>3042</v>
      </c>
      <c r="BB29">
        <f>1-AZ29/BA29</f>
        <v>0</v>
      </c>
      <c r="BC29">
        <v>-2.22154887101963</v>
      </c>
      <c r="BD29" t="s">
        <v>418</v>
      </c>
      <c r="BE29" t="s">
        <v>418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418</v>
      </c>
      <c r="CA29" t="s">
        <v>418</v>
      </c>
      <c r="CB29" t="s">
        <v>418</v>
      </c>
      <c r="CC29" t="s">
        <v>418</v>
      </c>
      <c r="CD29" t="s">
        <v>418</v>
      </c>
      <c r="CE29" t="s">
        <v>418</v>
      </c>
      <c r="CF29" t="s">
        <v>418</v>
      </c>
      <c r="CG29" t="s">
        <v>418</v>
      </c>
      <c r="CH29" t="s">
        <v>418</v>
      </c>
      <c r="CI29" t="s">
        <v>418</v>
      </c>
      <c r="CJ29" t="s">
        <v>418</v>
      </c>
      <c r="CK29" t="s">
        <v>418</v>
      </c>
      <c r="CL29" t="s">
        <v>418</v>
      </c>
      <c r="CM29" t="s">
        <v>418</v>
      </c>
      <c r="CN29" t="s">
        <v>418</v>
      </c>
      <c r="CO29" t="s">
        <v>418</v>
      </c>
      <c r="CP29" t="s">
        <v>418</v>
      </c>
      <c r="CQ29" t="s">
        <v>418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419</v>
      </c>
      <c r="CY29">
        <v>2</v>
      </c>
      <c r="CZ29" t="b">
        <v>1</v>
      </c>
      <c r="DA29">
        <v>1659658621.25</v>
      </c>
      <c r="DB29">
        <v>422.1684</v>
      </c>
      <c r="DC29">
        <v>420.0963</v>
      </c>
      <c r="DD29">
        <v>14.82372</v>
      </c>
      <c r="DE29">
        <v>13.9673</v>
      </c>
      <c r="DF29">
        <v>415.784</v>
      </c>
      <c r="DG29">
        <v>14.73502</v>
      </c>
      <c r="DH29">
        <v>500.1513</v>
      </c>
      <c r="DI29">
        <v>90.07807</v>
      </c>
      <c r="DJ29">
        <v>0.10013868</v>
      </c>
      <c r="DK29">
        <v>23.31821</v>
      </c>
      <c r="DL29">
        <v>22.62677</v>
      </c>
      <c r="DM29">
        <v>999.9</v>
      </c>
      <c r="DN29">
        <v>0</v>
      </c>
      <c r="DO29">
        <v>0</v>
      </c>
      <c r="DP29">
        <v>10002.5</v>
      </c>
      <c r="DQ29">
        <v>0</v>
      </c>
      <c r="DR29">
        <v>0.220656</v>
      </c>
      <c r="DS29">
        <v>2.071851</v>
      </c>
      <c r="DT29">
        <v>428.5206</v>
      </c>
      <c r="DU29">
        <v>426.0472</v>
      </c>
      <c r="DV29">
        <v>0.8564359</v>
      </c>
      <c r="DW29">
        <v>420.0963</v>
      </c>
      <c r="DX29">
        <v>13.9673</v>
      </c>
      <c r="DY29">
        <v>1.335294</v>
      </c>
      <c r="DZ29">
        <v>1.258146</v>
      </c>
      <c r="EA29">
        <v>11.20209</v>
      </c>
      <c r="EB29">
        <v>10.30796</v>
      </c>
      <c r="EC29">
        <v>0.00100013</v>
      </c>
      <c r="ED29">
        <v>0</v>
      </c>
      <c r="EE29">
        <v>0</v>
      </c>
      <c r="EF29">
        <v>0</v>
      </c>
      <c r="EG29">
        <v>682.6</v>
      </c>
      <c r="EH29">
        <v>0.00100013</v>
      </c>
      <c r="EI29">
        <v>-19.55</v>
      </c>
      <c r="EJ29">
        <v>-0.4</v>
      </c>
      <c r="EK29">
        <v>35.3372</v>
      </c>
      <c r="EL29">
        <v>40.5746</v>
      </c>
      <c r="EM29">
        <v>37.5</v>
      </c>
      <c r="EN29">
        <v>41.3246</v>
      </c>
      <c r="EO29">
        <v>37.7624</v>
      </c>
      <c r="EP29">
        <v>0</v>
      </c>
      <c r="EQ29">
        <v>0</v>
      </c>
      <c r="ER29">
        <v>0</v>
      </c>
      <c r="ES29">
        <v>520.599999904633</v>
      </c>
      <c r="ET29">
        <v>0</v>
      </c>
      <c r="EU29">
        <v>680.326923076923</v>
      </c>
      <c r="EV29">
        <v>-35.5042737778567</v>
      </c>
      <c r="EW29">
        <v>8.3760684742992</v>
      </c>
      <c r="EX29">
        <v>-13.9615384615385</v>
      </c>
      <c r="EY29">
        <v>15</v>
      </c>
      <c r="EZ29">
        <v>1659628614.5</v>
      </c>
      <c r="FA29" t="s">
        <v>420</v>
      </c>
      <c r="FB29">
        <v>1659628608.5</v>
      </c>
      <c r="FC29">
        <v>1659628614.5</v>
      </c>
      <c r="FD29">
        <v>1</v>
      </c>
      <c r="FE29">
        <v>0.171</v>
      </c>
      <c r="FF29">
        <v>-0.023</v>
      </c>
      <c r="FG29">
        <v>6.372</v>
      </c>
      <c r="FH29">
        <v>0.072</v>
      </c>
      <c r="FI29">
        <v>420</v>
      </c>
      <c r="FJ29">
        <v>15</v>
      </c>
      <c r="FK29">
        <v>0.23</v>
      </c>
      <c r="FL29">
        <v>0.04</v>
      </c>
      <c r="FM29">
        <v>2.10864682926829</v>
      </c>
      <c r="FN29">
        <v>-0.269611149825791</v>
      </c>
      <c r="FO29">
        <v>0.142288941078923</v>
      </c>
      <c r="FP29">
        <v>1</v>
      </c>
      <c r="FQ29">
        <v>680.205882352941</v>
      </c>
      <c r="FR29">
        <v>-2.00152787197819</v>
      </c>
      <c r="FS29">
        <v>14.2962961302913</v>
      </c>
      <c r="FT29">
        <v>0</v>
      </c>
      <c r="FU29">
        <v>0.857729146341463</v>
      </c>
      <c r="FV29">
        <v>-0.0098050034843228</v>
      </c>
      <c r="FW29">
        <v>0.00297441725844991</v>
      </c>
      <c r="FX29">
        <v>1</v>
      </c>
      <c r="FY29">
        <v>2</v>
      </c>
      <c r="FZ29">
        <v>3</v>
      </c>
      <c r="GA29" t="s">
        <v>427</v>
      </c>
      <c r="GB29">
        <v>2.9741</v>
      </c>
      <c r="GC29">
        <v>2.75405</v>
      </c>
      <c r="GD29">
        <v>0.090655</v>
      </c>
      <c r="GE29">
        <v>0.0915123</v>
      </c>
      <c r="GF29">
        <v>0.0734892</v>
      </c>
      <c r="GG29">
        <v>0.0709517</v>
      </c>
      <c r="GH29">
        <v>35446.6</v>
      </c>
      <c r="GI29">
        <v>38761.9</v>
      </c>
      <c r="GJ29">
        <v>35320.7</v>
      </c>
      <c r="GK29">
        <v>38690.9</v>
      </c>
      <c r="GL29">
        <v>46408.5</v>
      </c>
      <c r="GM29">
        <v>51918.5</v>
      </c>
      <c r="GN29">
        <v>55198.1</v>
      </c>
      <c r="GO29">
        <v>62057.8</v>
      </c>
      <c r="GP29">
        <v>1.9684</v>
      </c>
      <c r="GQ29">
        <v>1.8374</v>
      </c>
      <c r="GR29">
        <v>0.0176132</v>
      </c>
      <c r="GS29">
        <v>0</v>
      </c>
      <c r="GT29">
        <v>22.3236</v>
      </c>
      <c r="GU29">
        <v>999.9</v>
      </c>
      <c r="GV29">
        <v>57.734</v>
      </c>
      <c r="GW29">
        <v>28.903</v>
      </c>
      <c r="GX29">
        <v>25.6323</v>
      </c>
      <c r="GY29">
        <v>56.0101</v>
      </c>
      <c r="GZ29">
        <v>48.5537</v>
      </c>
      <c r="HA29">
        <v>1</v>
      </c>
      <c r="HB29">
        <v>-0.132744</v>
      </c>
      <c r="HC29">
        <v>1.05577</v>
      </c>
      <c r="HD29">
        <v>20.1315</v>
      </c>
      <c r="HE29">
        <v>5.19932</v>
      </c>
      <c r="HF29">
        <v>12.004</v>
      </c>
      <c r="HG29">
        <v>4.9756</v>
      </c>
      <c r="HH29">
        <v>3.293</v>
      </c>
      <c r="HI29">
        <v>9999</v>
      </c>
      <c r="HJ29">
        <v>655.9</v>
      </c>
      <c r="HK29">
        <v>9999</v>
      </c>
      <c r="HL29">
        <v>9999</v>
      </c>
      <c r="HM29">
        <v>1.8631</v>
      </c>
      <c r="HN29">
        <v>1.86798</v>
      </c>
      <c r="HO29">
        <v>1.8678</v>
      </c>
      <c r="HP29">
        <v>1.8689</v>
      </c>
      <c r="HQ29">
        <v>1.86975</v>
      </c>
      <c r="HR29">
        <v>1.86584</v>
      </c>
      <c r="HS29">
        <v>1.86691</v>
      </c>
      <c r="HT29">
        <v>1.86829</v>
      </c>
      <c r="HU29">
        <v>5</v>
      </c>
      <c r="HV29">
        <v>0</v>
      </c>
      <c r="HW29">
        <v>0</v>
      </c>
      <c r="HX29">
        <v>0</v>
      </c>
      <c r="HY29" t="s">
        <v>422</v>
      </c>
      <c r="HZ29" t="s">
        <v>423</v>
      </c>
      <c r="IA29" t="s">
        <v>424</v>
      </c>
      <c r="IB29" t="s">
        <v>424</v>
      </c>
      <c r="IC29" t="s">
        <v>424</v>
      </c>
      <c r="ID29" t="s">
        <v>424</v>
      </c>
      <c r="IE29">
        <v>0</v>
      </c>
      <c r="IF29">
        <v>100</v>
      </c>
      <c r="IG29">
        <v>100</v>
      </c>
      <c r="IH29">
        <v>6.385</v>
      </c>
      <c r="II29">
        <v>0.0886</v>
      </c>
      <c r="IJ29">
        <v>4.0319575337224</v>
      </c>
      <c r="IK29">
        <v>0.00554908572697553</v>
      </c>
      <c r="IL29">
        <v>4.23774079943867e-07</v>
      </c>
      <c r="IM29">
        <v>-3.89925906918178e-10</v>
      </c>
      <c r="IN29">
        <v>-0.0657079368683254</v>
      </c>
      <c r="IO29">
        <v>-0.0180807483059915</v>
      </c>
      <c r="IP29">
        <v>0.00224471741277042</v>
      </c>
      <c r="IQ29">
        <v>-2.08026483955448e-05</v>
      </c>
      <c r="IR29">
        <v>-3</v>
      </c>
      <c r="IS29">
        <v>1726</v>
      </c>
      <c r="IT29">
        <v>1</v>
      </c>
      <c r="IU29">
        <v>23</v>
      </c>
      <c r="IV29">
        <v>500.3</v>
      </c>
      <c r="IW29">
        <v>500.2</v>
      </c>
      <c r="IX29">
        <v>1.00952</v>
      </c>
      <c r="IY29">
        <v>2.64648</v>
      </c>
      <c r="IZ29">
        <v>1.54785</v>
      </c>
      <c r="JA29">
        <v>2.30835</v>
      </c>
      <c r="JB29">
        <v>1.34644</v>
      </c>
      <c r="JC29">
        <v>2.29858</v>
      </c>
      <c r="JD29">
        <v>32.1564</v>
      </c>
      <c r="JE29">
        <v>24.2714</v>
      </c>
      <c r="JF29">
        <v>18</v>
      </c>
      <c r="JG29">
        <v>480.073</v>
      </c>
      <c r="JH29">
        <v>398.399</v>
      </c>
      <c r="JI29">
        <v>20.97</v>
      </c>
      <c r="JJ29">
        <v>25.5504</v>
      </c>
      <c r="JK29">
        <v>30.0001</v>
      </c>
      <c r="JL29">
        <v>25.5658</v>
      </c>
      <c r="JM29">
        <v>25.5178</v>
      </c>
      <c r="JN29">
        <v>20.2267</v>
      </c>
      <c r="JO29">
        <v>47.5182</v>
      </c>
      <c r="JP29">
        <v>0</v>
      </c>
      <c r="JQ29">
        <v>20.97</v>
      </c>
      <c r="JR29">
        <v>420.1</v>
      </c>
      <c r="JS29">
        <v>13.9804</v>
      </c>
      <c r="JT29">
        <v>102.404</v>
      </c>
      <c r="JU29">
        <v>103.297</v>
      </c>
    </row>
    <row r="30" spans="1:281">
      <c r="A30">
        <v>14</v>
      </c>
      <c r="B30">
        <v>1659658629.5</v>
      </c>
      <c r="C30">
        <v>527</v>
      </c>
      <c r="D30" t="s">
        <v>453</v>
      </c>
      <c r="E30" t="s">
        <v>454</v>
      </c>
      <c r="F30">
        <v>5</v>
      </c>
      <c r="G30" t="s">
        <v>451</v>
      </c>
      <c r="H30" t="s">
        <v>416</v>
      </c>
      <c r="I30">
        <v>1659658627.75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426.058628873489</v>
      </c>
      <c r="AK30">
        <v>428.497739393939</v>
      </c>
      <c r="AL30">
        <v>-0.00132811469668541</v>
      </c>
      <c r="AM30">
        <v>65.6478175275751</v>
      </c>
      <c r="AN30">
        <f>(AP30 - AO30 + DI30*1E3/(8.314*(DK30+273.15)) * AR30/DH30 * AQ30) * DH30/(100*CV30) * 1000/(1000 - AP30)</f>
        <v>0</v>
      </c>
      <c r="AO30">
        <v>13.9669467134995</v>
      </c>
      <c r="AP30">
        <v>14.8696729323308</v>
      </c>
      <c r="AQ30">
        <v>-0.00788432215829291</v>
      </c>
      <c r="AR30">
        <v>114.37772081988</v>
      </c>
      <c r="AS30">
        <v>14</v>
      </c>
      <c r="AT30">
        <v>3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418</v>
      </c>
      <c r="AY30" t="s">
        <v>418</v>
      </c>
      <c r="AZ30">
        <v>0</v>
      </c>
      <c r="BA30">
        <v>0</v>
      </c>
      <c r="BB30">
        <f>1-AZ30/BA30</f>
        <v>0</v>
      </c>
      <c r="BC30">
        <v>0</v>
      </c>
      <c r="BD30" t="s">
        <v>418</v>
      </c>
      <c r="BE30" t="s">
        <v>418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418</v>
      </c>
      <c r="CA30" t="s">
        <v>418</v>
      </c>
      <c r="CB30" t="s">
        <v>418</v>
      </c>
      <c r="CC30" t="s">
        <v>418</v>
      </c>
      <c r="CD30" t="s">
        <v>418</v>
      </c>
      <c r="CE30" t="s">
        <v>418</v>
      </c>
      <c r="CF30" t="s">
        <v>418</v>
      </c>
      <c r="CG30" t="s">
        <v>418</v>
      </c>
      <c r="CH30" t="s">
        <v>418</v>
      </c>
      <c r="CI30" t="s">
        <v>418</v>
      </c>
      <c r="CJ30" t="s">
        <v>418</v>
      </c>
      <c r="CK30" t="s">
        <v>418</v>
      </c>
      <c r="CL30" t="s">
        <v>418</v>
      </c>
      <c r="CM30" t="s">
        <v>418</v>
      </c>
      <c r="CN30" t="s">
        <v>418</v>
      </c>
      <c r="CO30" t="s">
        <v>418</v>
      </c>
      <c r="CP30" t="s">
        <v>418</v>
      </c>
      <c r="CQ30" t="s">
        <v>418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419</v>
      </c>
      <c r="CY30">
        <v>2</v>
      </c>
      <c r="CZ30" t="b">
        <v>1</v>
      </c>
      <c r="DA30">
        <v>1659658627.75</v>
      </c>
      <c r="DB30">
        <v>422.152666666667</v>
      </c>
      <c r="DC30">
        <v>420.111333333333</v>
      </c>
      <c r="DD30">
        <v>14.85155</v>
      </c>
      <c r="DE30">
        <v>13.9644333333333</v>
      </c>
      <c r="DF30">
        <v>415.7685</v>
      </c>
      <c r="DG30">
        <v>14.7619333333333</v>
      </c>
      <c r="DH30">
        <v>500.275833333333</v>
      </c>
      <c r="DI30">
        <v>90.0782333333333</v>
      </c>
      <c r="DJ30">
        <v>0.1002829</v>
      </c>
      <c r="DK30">
        <v>23.5279666666667</v>
      </c>
      <c r="DL30">
        <v>23.1686</v>
      </c>
      <c r="DM30">
        <v>999.9</v>
      </c>
      <c r="DN30">
        <v>0</v>
      </c>
      <c r="DO30">
        <v>0</v>
      </c>
      <c r="DP30">
        <v>10000.8333333333</v>
      </c>
      <c r="DQ30">
        <v>0</v>
      </c>
      <c r="DR30">
        <v>0.222494833333333</v>
      </c>
      <c r="DS30">
        <v>2.04153833333333</v>
      </c>
      <c r="DT30">
        <v>428.516833333333</v>
      </c>
      <c r="DU30">
        <v>426.061</v>
      </c>
      <c r="DV30">
        <v>0.887128166666667</v>
      </c>
      <c r="DW30">
        <v>420.111333333333</v>
      </c>
      <c r="DX30">
        <v>13.9644333333333</v>
      </c>
      <c r="DY30">
        <v>1.3378</v>
      </c>
      <c r="DZ30">
        <v>1.25789</v>
      </c>
      <c r="EA30">
        <v>11.2304</v>
      </c>
      <c r="EB30">
        <v>10.3049166666667</v>
      </c>
      <c r="EC30">
        <v>0.00100013</v>
      </c>
      <c r="ED30">
        <v>0</v>
      </c>
      <c r="EE30">
        <v>0</v>
      </c>
      <c r="EF30">
        <v>0</v>
      </c>
      <c r="EG30">
        <v>1333.66666666667</v>
      </c>
      <c r="EH30">
        <v>0.00100013</v>
      </c>
      <c r="EI30">
        <v>-17.25</v>
      </c>
      <c r="EJ30">
        <v>-0.25</v>
      </c>
      <c r="EK30">
        <v>35.4996666666667</v>
      </c>
      <c r="EL30">
        <v>40.625</v>
      </c>
      <c r="EM30">
        <v>37.5516666666667</v>
      </c>
      <c r="EN30">
        <v>41.437</v>
      </c>
      <c r="EO30">
        <v>37.8225</v>
      </c>
      <c r="EP30">
        <v>0</v>
      </c>
      <c r="EQ30">
        <v>0</v>
      </c>
      <c r="ER30">
        <v>0</v>
      </c>
      <c r="ES30">
        <v>4.60000014305115</v>
      </c>
      <c r="ET30">
        <v>0</v>
      </c>
      <c r="EU30">
        <v>1007.11653846154</v>
      </c>
      <c r="EV30">
        <v>4444.4309007335</v>
      </c>
      <c r="EW30">
        <v>246470.15744048</v>
      </c>
      <c r="EX30">
        <v>23446.6538461538</v>
      </c>
      <c r="EY30">
        <v>15</v>
      </c>
      <c r="EZ30">
        <v>1659628614.5</v>
      </c>
      <c r="FA30" t="s">
        <v>420</v>
      </c>
      <c r="FB30">
        <v>1659628608.5</v>
      </c>
      <c r="FC30">
        <v>1659628614.5</v>
      </c>
      <c r="FD30">
        <v>1</v>
      </c>
      <c r="FE30">
        <v>0.171</v>
      </c>
      <c r="FF30">
        <v>-0.023</v>
      </c>
      <c r="FG30">
        <v>6.372</v>
      </c>
      <c r="FH30">
        <v>0.072</v>
      </c>
      <c r="FI30">
        <v>420</v>
      </c>
      <c r="FJ30">
        <v>15</v>
      </c>
      <c r="FK30">
        <v>0.23</v>
      </c>
      <c r="FL30">
        <v>0.04</v>
      </c>
      <c r="FM30">
        <v>2.09031975609756</v>
      </c>
      <c r="FN30">
        <v>-0.186693240418116</v>
      </c>
      <c r="FO30">
        <v>0.128400460877674</v>
      </c>
      <c r="FP30">
        <v>1</v>
      </c>
      <c r="FQ30">
        <v>899.015588235294</v>
      </c>
      <c r="FR30">
        <v>2960.06742647361</v>
      </c>
      <c r="FS30">
        <v>574.012834285658</v>
      </c>
      <c r="FT30">
        <v>0</v>
      </c>
      <c r="FU30">
        <v>0.858981658536585</v>
      </c>
      <c r="FV30">
        <v>0.0306745714285717</v>
      </c>
      <c r="FW30">
        <v>0.00827002494351315</v>
      </c>
      <c r="FX30">
        <v>1</v>
      </c>
      <c r="FY30">
        <v>2</v>
      </c>
      <c r="FZ30">
        <v>3</v>
      </c>
      <c r="GA30" t="s">
        <v>427</v>
      </c>
      <c r="GB30">
        <v>2.97448</v>
      </c>
      <c r="GC30">
        <v>2.75374</v>
      </c>
      <c r="GD30">
        <v>0.0906592</v>
      </c>
      <c r="GE30">
        <v>0.0915</v>
      </c>
      <c r="GF30">
        <v>0.0736744</v>
      </c>
      <c r="GG30">
        <v>0.0709435</v>
      </c>
      <c r="GH30">
        <v>35446.4</v>
      </c>
      <c r="GI30">
        <v>38761.4</v>
      </c>
      <c r="GJ30">
        <v>35320.6</v>
      </c>
      <c r="GK30">
        <v>38689.9</v>
      </c>
      <c r="GL30">
        <v>46398.9</v>
      </c>
      <c r="GM30">
        <v>51919.5</v>
      </c>
      <c r="GN30">
        <v>55197.8</v>
      </c>
      <c r="GO30">
        <v>62058.5</v>
      </c>
      <c r="GP30">
        <v>1.9688</v>
      </c>
      <c r="GQ30">
        <v>1.8374</v>
      </c>
      <c r="GR30">
        <v>0.0558794</v>
      </c>
      <c r="GS30">
        <v>0</v>
      </c>
      <c r="GT30">
        <v>22.3233</v>
      </c>
      <c r="GU30">
        <v>999.9</v>
      </c>
      <c r="GV30">
        <v>57.734</v>
      </c>
      <c r="GW30">
        <v>28.893</v>
      </c>
      <c r="GX30">
        <v>25.6175</v>
      </c>
      <c r="GY30">
        <v>55.8401</v>
      </c>
      <c r="GZ30">
        <v>48.4215</v>
      </c>
      <c r="HA30">
        <v>1</v>
      </c>
      <c r="HB30">
        <v>-0.132927</v>
      </c>
      <c r="HC30">
        <v>1.05556</v>
      </c>
      <c r="HD30">
        <v>20.1316</v>
      </c>
      <c r="HE30">
        <v>5.19932</v>
      </c>
      <c r="HF30">
        <v>12.0088</v>
      </c>
      <c r="HG30">
        <v>4.9756</v>
      </c>
      <c r="HH30">
        <v>3.2934</v>
      </c>
      <c r="HI30">
        <v>9999</v>
      </c>
      <c r="HJ30">
        <v>655.9</v>
      </c>
      <c r="HK30">
        <v>9999</v>
      </c>
      <c r="HL30">
        <v>9999</v>
      </c>
      <c r="HM30">
        <v>1.8631</v>
      </c>
      <c r="HN30">
        <v>1.86798</v>
      </c>
      <c r="HO30">
        <v>1.86777</v>
      </c>
      <c r="HP30">
        <v>1.8689</v>
      </c>
      <c r="HQ30">
        <v>1.86981</v>
      </c>
      <c r="HR30">
        <v>1.86584</v>
      </c>
      <c r="HS30">
        <v>1.86691</v>
      </c>
      <c r="HT30">
        <v>1.86829</v>
      </c>
      <c r="HU30">
        <v>5</v>
      </c>
      <c r="HV30">
        <v>0</v>
      </c>
      <c r="HW30">
        <v>0</v>
      </c>
      <c r="HX30">
        <v>0</v>
      </c>
      <c r="HY30" t="s">
        <v>422</v>
      </c>
      <c r="HZ30" t="s">
        <v>423</v>
      </c>
      <c r="IA30" t="s">
        <v>424</v>
      </c>
      <c r="IB30" t="s">
        <v>424</v>
      </c>
      <c r="IC30" t="s">
        <v>424</v>
      </c>
      <c r="ID30" t="s">
        <v>424</v>
      </c>
      <c r="IE30">
        <v>0</v>
      </c>
      <c r="IF30">
        <v>100</v>
      </c>
      <c r="IG30">
        <v>100</v>
      </c>
      <c r="IH30">
        <v>6.385</v>
      </c>
      <c r="II30">
        <v>0.0903</v>
      </c>
      <c r="IJ30">
        <v>4.0319575337224</v>
      </c>
      <c r="IK30">
        <v>0.00554908572697553</v>
      </c>
      <c r="IL30">
        <v>4.23774079943867e-07</v>
      </c>
      <c r="IM30">
        <v>-3.89925906918178e-10</v>
      </c>
      <c r="IN30">
        <v>-0.0657079368683254</v>
      </c>
      <c r="IO30">
        <v>-0.0180807483059915</v>
      </c>
      <c r="IP30">
        <v>0.00224471741277042</v>
      </c>
      <c r="IQ30">
        <v>-2.08026483955448e-05</v>
      </c>
      <c r="IR30">
        <v>-3</v>
      </c>
      <c r="IS30">
        <v>1726</v>
      </c>
      <c r="IT30">
        <v>1</v>
      </c>
      <c r="IU30">
        <v>23</v>
      </c>
      <c r="IV30">
        <v>500.4</v>
      </c>
      <c r="IW30">
        <v>500.2</v>
      </c>
      <c r="IX30">
        <v>1.00952</v>
      </c>
      <c r="IY30">
        <v>2.64282</v>
      </c>
      <c r="IZ30">
        <v>1.54785</v>
      </c>
      <c r="JA30">
        <v>2.30835</v>
      </c>
      <c r="JB30">
        <v>1.34644</v>
      </c>
      <c r="JC30">
        <v>2.26685</v>
      </c>
      <c r="JD30">
        <v>32.1344</v>
      </c>
      <c r="JE30">
        <v>24.2714</v>
      </c>
      <c r="JF30">
        <v>18</v>
      </c>
      <c r="JG30">
        <v>480.308</v>
      </c>
      <c r="JH30">
        <v>398.384</v>
      </c>
      <c r="JI30">
        <v>20.97</v>
      </c>
      <c r="JJ30">
        <v>25.5482</v>
      </c>
      <c r="JK30">
        <v>29.9999</v>
      </c>
      <c r="JL30">
        <v>25.5637</v>
      </c>
      <c r="JM30">
        <v>25.5157</v>
      </c>
      <c r="JN30">
        <v>20.2277</v>
      </c>
      <c r="JO30">
        <v>47.5182</v>
      </c>
      <c r="JP30">
        <v>0</v>
      </c>
      <c r="JQ30">
        <v>20.97</v>
      </c>
      <c r="JR30">
        <v>420.1</v>
      </c>
      <c r="JS30">
        <v>13.9626</v>
      </c>
      <c r="JT30">
        <v>102.404</v>
      </c>
      <c r="JU30">
        <v>103.296</v>
      </c>
    </row>
    <row r="31" spans="1:281">
      <c r="A31">
        <v>15</v>
      </c>
      <c r="B31">
        <v>1659658634</v>
      </c>
      <c r="C31">
        <v>531.5</v>
      </c>
      <c r="D31" t="s">
        <v>455</v>
      </c>
      <c r="E31" t="s">
        <v>456</v>
      </c>
      <c r="F31">
        <v>5</v>
      </c>
      <c r="G31" t="s">
        <v>451</v>
      </c>
      <c r="H31" t="s">
        <v>416</v>
      </c>
      <c r="I31">
        <v>1659658631.15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426.010024210505</v>
      </c>
      <c r="AK31">
        <v>428.480036363636</v>
      </c>
      <c r="AL31">
        <v>-0.00178274791980567</v>
      </c>
      <c r="AM31">
        <v>65.6478175275751</v>
      </c>
      <c r="AN31">
        <f>(AP31 - AO31 + DI31*1E3/(8.314*(DK31+273.15)) * AR31/DH31 * AQ31) * DH31/(100*CV31) * 1000/(1000 - AP31)</f>
        <v>0</v>
      </c>
      <c r="AO31">
        <v>13.966450983449</v>
      </c>
      <c r="AP31">
        <v>14.8823572932331</v>
      </c>
      <c r="AQ31">
        <v>0.0163116895127602</v>
      </c>
      <c r="AR31">
        <v>114.37772081988</v>
      </c>
      <c r="AS31">
        <v>13</v>
      </c>
      <c r="AT31">
        <v>3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418</v>
      </c>
      <c r="AY31" t="s">
        <v>418</v>
      </c>
      <c r="AZ31">
        <v>0</v>
      </c>
      <c r="BA31">
        <v>0</v>
      </c>
      <c r="BB31">
        <f>1-AZ31/BA31</f>
        <v>0</v>
      </c>
      <c r="BC31">
        <v>0</v>
      </c>
      <c r="BD31" t="s">
        <v>418</v>
      </c>
      <c r="BE31" t="s">
        <v>418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418</v>
      </c>
      <c r="CA31" t="s">
        <v>418</v>
      </c>
      <c r="CB31" t="s">
        <v>418</v>
      </c>
      <c r="CC31" t="s">
        <v>418</v>
      </c>
      <c r="CD31" t="s">
        <v>418</v>
      </c>
      <c r="CE31" t="s">
        <v>418</v>
      </c>
      <c r="CF31" t="s">
        <v>418</v>
      </c>
      <c r="CG31" t="s">
        <v>418</v>
      </c>
      <c r="CH31" t="s">
        <v>418</v>
      </c>
      <c r="CI31" t="s">
        <v>418</v>
      </c>
      <c r="CJ31" t="s">
        <v>418</v>
      </c>
      <c r="CK31" t="s">
        <v>418</v>
      </c>
      <c r="CL31" t="s">
        <v>418</v>
      </c>
      <c r="CM31" t="s">
        <v>418</v>
      </c>
      <c r="CN31" t="s">
        <v>418</v>
      </c>
      <c r="CO31" t="s">
        <v>418</v>
      </c>
      <c r="CP31" t="s">
        <v>418</v>
      </c>
      <c r="CQ31" t="s">
        <v>418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419</v>
      </c>
      <c r="CY31">
        <v>2</v>
      </c>
      <c r="CZ31" t="b">
        <v>1</v>
      </c>
      <c r="DA31">
        <v>1659658631.15</v>
      </c>
      <c r="DB31">
        <v>422.114</v>
      </c>
      <c r="DC31">
        <v>420.0664</v>
      </c>
      <c r="DD31">
        <v>14.87743</v>
      </c>
      <c r="DE31">
        <v>13.96498</v>
      </c>
      <c r="DF31">
        <v>415.7299</v>
      </c>
      <c r="DG31">
        <v>14.78695</v>
      </c>
      <c r="DH31">
        <v>500.0755</v>
      </c>
      <c r="DI31">
        <v>90.07945</v>
      </c>
      <c r="DJ31">
        <v>0.10010648</v>
      </c>
      <c r="DK31">
        <v>23.45493</v>
      </c>
      <c r="DL31">
        <v>23.19615</v>
      </c>
      <c r="DM31">
        <v>999.9</v>
      </c>
      <c r="DN31">
        <v>0</v>
      </c>
      <c r="DO31">
        <v>0</v>
      </c>
      <c r="DP31">
        <v>10018.5</v>
      </c>
      <c r="DQ31">
        <v>0</v>
      </c>
      <c r="DR31">
        <v>0.220656</v>
      </c>
      <c r="DS31">
        <v>2.047543</v>
      </c>
      <c r="DT31">
        <v>428.4888</v>
      </c>
      <c r="DU31">
        <v>426.0157</v>
      </c>
      <c r="DV31">
        <v>0.912448</v>
      </c>
      <c r="DW31">
        <v>420.0664</v>
      </c>
      <c r="DX31">
        <v>13.96498</v>
      </c>
      <c r="DY31">
        <v>1.340149</v>
      </c>
      <c r="DZ31">
        <v>1.257959</v>
      </c>
      <c r="EA31">
        <v>11.25687</v>
      </c>
      <c r="EB31">
        <v>10.30573</v>
      </c>
      <c r="EC31">
        <v>0.00100013</v>
      </c>
      <c r="ED31">
        <v>0</v>
      </c>
      <c r="EE31">
        <v>0</v>
      </c>
      <c r="EF31">
        <v>0</v>
      </c>
      <c r="EG31">
        <v>1122.45</v>
      </c>
      <c r="EH31">
        <v>0.00100013</v>
      </c>
      <c r="EI31">
        <v>-13.55</v>
      </c>
      <c r="EJ31">
        <v>0.2</v>
      </c>
      <c r="EK31">
        <v>35.6187</v>
      </c>
      <c r="EL31">
        <v>40.6498</v>
      </c>
      <c r="EM31">
        <v>37.562</v>
      </c>
      <c r="EN31">
        <v>41.4874</v>
      </c>
      <c r="EO31">
        <v>37.8811</v>
      </c>
      <c r="EP31">
        <v>0</v>
      </c>
      <c r="EQ31">
        <v>0</v>
      </c>
      <c r="ER31">
        <v>0</v>
      </c>
      <c r="ES31">
        <v>9.40000009536743</v>
      </c>
      <c r="ET31">
        <v>0</v>
      </c>
      <c r="EU31">
        <v>1132.86653846154</v>
      </c>
      <c r="EV31">
        <v>1733.51036351493</v>
      </c>
      <c r="EW31">
        <v>-91004.8432264706</v>
      </c>
      <c r="EX31">
        <v>23445.6153846154</v>
      </c>
      <c r="EY31">
        <v>15</v>
      </c>
      <c r="EZ31">
        <v>1659628614.5</v>
      </c>
      <c r="FA31" t="s">
        <v>420</v>
      </c>
      <c r="FB31">
        <v>1659628608.5</v>
      </c>
      <c r="FC31">
        <v>1659628614.5</v>
      </c>
      <c r="FD31">
        <v>1</v>
      </c>
      <c r="FE31">
        <v>0.171</v>
      </c>
      <c r="FF31">
        <v>-0.023</v>
      </c>
      <c r="FG31">
        <v>6.372</v>
      </c>
      <c r="FH31">
        <v>0.072</v>
      </c>
      <c r="FI31">
        <v>420</v>
      </c>
      <c r="FJ31">
        <v>15</v>
      </c>
      <c r="FK31">
        <v>0.23</v>
      </c>
      <c r="FL31">
        <v>0.04</v>
      </c>
      <c r="FM31">
        <v>2.0821415</v>
      </c>
      <c r="FN31">
        <v>-0.318549343339592</v>
      </c>
      <c r="FO31">
        <v>0.118247959782611</v>
      </c>
      <c r="FP31">
        <v>1</v>
      </c>
      <c r="FQ31">
        <v>1016.14794117647</v>
      </c>
      <c r="FR31">
        <v>2389.23406482423</v>
      </c>
      <c r="FS31">
        <v>562.976985935322</v>
      </c>
      <c r="FT31">
        <v>0</v>
      </c>
      <c r="FU31">
        <v>0.87386535</v>
      </c>
      <c r="FV31">
        <v>0.219103249530954</v>
      </c>
      <c r="FW31">
        <v>0.0251379779631835</v>
      </c>
      <c r="FX31">
        <v>0</v>
      </c>
      <c r="FY31">
        <v>1</v>
      </c>
      <c r="FZ31">
        <v>3</v>
      </c>
      <c r="GA31" t="s">
        <v>432</v>
      </c>
      <c r="GB31">
        <v>2.97457</v>
      </c>
      <c r="GC31">
        <v>2.75405</v>
      </c>
      <c r="GD31">
        <v>0.0906628</v>
      </c>
      <c r="GE31">
        <v>0.0915308</v>
      </c>
      <c r="GF31">
        <v>0.073696</v>
      </c>
      <c r="GG31">
        <v>0.0709382</v>
      </c>
      <c r="GH31">
        <v>35446.9</v>
      </c>
      <c r="GI31">
        <v>38760.7</v>
      </c>
      <c r="GJ31">
        <v>35321.2</v>
      </c>
      <c r="GK31">
        <v>38690.5</v>
      </c>
      <c r="GL31">
        <v>46398.3</v>
      </c>
      <c r="GM31">
        <v>51919.2</v>
      </c>
      <c r="GN31">
        <v>55198.4</v>
      </c>
      <c r="GO31">
        <v>62057.8</v>
      </c>
      <c r="GP31">
        <v>1.9698</v>
      </c>
      <c r="GQ31">
        <v>1.8366</v>
      </c>
      <c r="GR31">
        <v>0.0471473</v>
      </c>
      <c r="GS31">
        <v>0</v>
      </c>
      <c r="GT31">
        <v>22.3255</v>
      </c>
      <c r="GU31">
        <v>999.9</v>
      </c>
      <c r="GV31">
        <v>57.734</v>
      </c>
      <c r="GW31">
        <v>28.923</v>
      </c>
      <c r="GX31">
        <v>25.6613</v>
      </c>
      <c r="GY31">
        <v>55.8501</v>
      </c>
      <c r="GZ31">
        <v>49.1546</v>
      </c>
      <c r="HA31">
        <v>1</v>
      </c>
      <c r="HB31">
        <v>-0.13311</v>
      </c>
      <c r="HC31">
        <v>1.05621</v>
      </c>
      <c r="HD31">
        <v>20.1311</v>
      </c>
      <c r="HE31">
        <v>5.19932</v>
      </c>
      <c r="HF31">
        <v>12.0052</v>
      </c>
      <c r="HG31">
        <v>4.976</v>
      </c>
      <c r="HH31">
        <v>3.2936</v>
      </c>
      <c r="HI31">
        <v>9999</v>
      </c>
      <c r="HJ31">
        <v>655.9</v>
      </c>
      <c r="HK31">
        <v>9999</v>
      </c>
      <c r="HL31">
        <v>9999</v>
      </c>
      <c r="HM31">
        <v>1.8631</v>
      </c>
      <c r="HN31">
        <v>1.86798</v>
      </c>
      <c r="HO31">
        <v>1.86768</v>
      </c>
      <c r="HP31">
        <v>1.8689</v>
      </c>
      <c r="HQ31">
        <v>1.86972</v>
      </c>
      <c r="HR31">
        <v>1.86584</v>
      </c>
      <c r="HS31">
        <v>1.86685</v>
      </c>
      <c r="HT31">
        <v>1.86829</v>
      </c>
      <c r="HU31">
        <v>5</v>
      </c>
      <c r="HV31">
        <v>0</v>
      </c>
      <c r="HW31">
        <v>0</v>
      </c>
      <c r="HX31">
        <v>0</v>
      </c>
      <c r="HY31" t="s">
        <v>422</v>
      </c>
      <c r="HZ31" t="s">
        <v>423</v>
      </c>
      <c r="IA31" t="s">
        <v>424</v>
      </c>
      <c r="IB31" t="s">
        <v>424</v>
      </c>
      <c r="IC31" t="s">
        <v>424</v>
      </c>
      <c r="ID31" t="s">
        <v>424</v>
      </c>
      <c r="IE31">
        <v>0</v>
      </c>
      <c r="IF31">
        <v>100</v>
      </c>
      <c r="IG31">
        <v>100</v>
      </c>
      <c r="IH31">
        <v>6.385</v>
      </c>
      <c r="II31">
        <v>0.0905</v>
      </c>
      <c r="IJ31">
        <v>4.0319575337224</v>
      </c>
      <c r="IK31">
        <v>0.00554908572697553</v>
      </c>
      <c r="IL31">
        <v>4.23774079943867e-07</v>
      </c>
      <c r="IM31">
        <v>-3.89925906918178e-10</v>
      </c>
      <c r="IN31">
        <v>-0.0657079368683254</v>
      </c>
      <c r="IO31">
        <v>-0.0180807483059915</v>
      </c>
      <c r="IP31">
        <v>0.00224471741277042</v>
      </c>
      <c r="IQ31">
        <v>-2.08026483955448e-05</v>
      </c>
      <c r="IR31">
        <v>-3</v>
      </c>
      <c r="IS31">
        <v>1726</v>
      </c>
      <c r="IT31">
        <v>1</v>
      </c>
      <c r="IU31">
        <v>23</v>
      </c>
      <c r="IV31">
        <v>500.4</v>
      </c>
      <c r="IW31">
        <v>500.3</v>
      </c>
      <c r="IX31">
        <v>1.00952</v>
      </c>
      <c r="IY31">
        <v>2.63306</v>
      </c>
      <c r="IZ31">
        <v>1.54785</v>
      </c>
      <c r="JA31">
        <v>2.30835</v>
      </c>
      <c r="JB31">
        <v>1.34644</v>
      </c>
      <c r="JC31">
        <v>2.34741</v>
      </c>
      <c r="JD31">
        <v>32.1344</v>
      </c>
      <c r="JE31">
        <v>24.2801</v>
      </c>
      <c r="JF31">
        <v>18</v>
      </c>
      <c r="JG31">
        <v>480.942</v>
      </c>
      <c r="JH31">
        <v>397.932</v>
      </c>
      <c r="JI31">
        <v>20.9701</v>
      </c>
      <c r="JJ31">
        <v>25.5461</v>
      </c>
      <c r="JK31">
        <v>29.9999</v>
      </c>
      <c r="JL31">
        <v>25.5637</v>
      </c>
      <c r="JM31">
        <v>25.5136</v>
      </c>
      <c r="JN31">
        <v>20.2282</v>
      </c>
      <c r="JO31">
        <v>47.5182</v>
      </c>
      <c r="JP31">
        <v>0</v>
      </c>
      <c r="JQ31">
        <v>20.97</v>
      </c>
      <c r="JR31">
        <v>420.1</v>
      </c>
      <c r="JS31">
        <v>13.9503</v>
      </c>
      <c r="JT31">
        <v>102.405</v>
      </c>
      <c r="JU31">
        <v>103.296</v>
      </c>
    </row>
    <row r="32" spans="1:281">
      <c r="A32">
        <v>16</v>
      </c>
      <c r="B32">
        <v>1659658639</v>
      </c>
      <c r="C32">
        <v>536.5</v>
      </c>
      <c r="D32" t="s">
        <v>457</v>
      </c>
      <c r="E32" t="s">
        <v>458</v>
      </c>
      <c r="F32">
        <v>5</v>
      </c>
      <c r="G32" t="s">
        <v>451</v>
      </c>
      <c r="H32" t="s">
        <v>416</v>
      </c>
      <c r="I32">
        <v>1659658636.5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425.952424930283</v>
      </c>
      <c r="AK32">
        <v>428.437739393939</v>
      </c>
      <c r="AL32">
        <v>-0.0219824180274881</v>
      </c>
      <c r="AM32">
        <v>65.6478175275751</v>
      </c>
      <c r="AN32">
        <f>(AP32 - AO32 + DI32*1E3/(8.314*(DK32+273.15)) * AR32/DH32 * AQ32) * DH32/(100*CV32) * 1000/(1000 - AP32)</f>
        <v>0</v>
      </c>
      <c r="AO32">
        <v>13.9629192830447</v>
      </c>
      <c r="AP32">
        <v>14.8620533834586</v>
      </c>
      <c r="AQ32">
        <v>0.00180492063201159</v>
      </c>
      <c r="AR32">
        <v>114.37772081988</v>
      </c>
      <c r="AS32">
        <v>14</v>
      </c>
      <c r="AT32">
        <v>3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418</v>
      </c>
      <c r="AY32" t="s">
        <v>418</v>
      </c>
      <c r="AZ32">
        <v>0</v>
      </c>
      <c r="BA32">
        <v>0</v>
      </c>
      <c r="BB32">
        <f>1-AZ32/BA32</f>
        <v>0</v>
      </c>
      <c r="BC32">
        <v>0</v>
      </c>
      <c r="BD32" t="s">
        <v>418</v>
      </c>
      <c r="BE32" t="s">
        <v>418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418</v>
      </c>
      <c r="CA32" t="s">
        <v>418</v>
      </c>
      <c r="CB32" t="s">
        <v>418</v>
      </c>
      <c r="CC32" t="s">
        <v>418</v>
      </c>
      <c r="CD32" t="s">
        <v>418</v>
      </c>
      <c r="CE32" t="s">
        <v>418</v>
      </c>
      <c r="CF32" t="s">
        <v>418</v>
      </c>
      <c r="CG32" t="s">
        <v>418</v>
      </c>
      <c r="CH32" t="s">
        <v>418</v>
      </c>
      <c r="CI32" t="s">
        <v>418</v>
      </c>
      <c r="CJ32" t="s">
        <v>418</v>
      </c>
      <c r="CK32" t="s">
        <v>418</v>
      </c>
      <c r="CL32" t="s">
        <v>418</v>
      </c>
      <c r="CM32" t="s">
        <v>418</v>
      </c>
      <c r="CN32" t="s">
        <v>418</v>
      </c>
      <c r="CO32" t="s">
        <v>418</v>
      </c>
      <c r="CP32" t="s">
        <v>418</v>
      </c>
      <c r="CQ32" t="s">
        <v>418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419</v>
      </c>
      <c r="CY32">
        <v>2</v>
      </c>
      <c r="CZ32" t="b">
        <v>1</v>
      </c>
      <c r="DA32">
        <v>1659658636.5</v>
      </c>
      <c r="DB32">
        <v>422.136555555556</v>
      </c>
      <c r="DC32">
        <v>420.028111111111</v>
      </c>
      <c r="DD32">
        <v>14.8714555555556</v>
      </c>
      <c r="DE32">
        <v>13.9642888888889</v>
      </c>
      <c r="DF32">
        <v>415.752333333333</v>
      </c>
      <c r="DG32">
        <v>14.7811555555556</v>
      </c>
      <c r="DH32">
        <v>500.113333333333</v>
      </c>
      <c r="DI32">
        <v>90.0793666666667</v>
      </c>
      <c r="DJ32">
        <v>0.100231733333333</v>
      </c>
      <c r="DK32">
        <v>23.4007</v>
      </c>
      <c r="DL32">
        <v>23.0180777777778</v>
      </c>
      <c r="DM32">
        <v>999.9</v>
      </c>
      <c r="DN32">
        <v>0</v>
      </c>
      <c r="DO32">
        <v>0</v>
      </c>
      <c r="DP32">
        <v>9965</v>
      </c>
      <c r="DQ32">
        <v>0</v>
      </c>
      <c r="DR32">
        <v>0.220656</v>
      </c>
      <c r="DS32">
        <v>2.10839</v>
      </c>
      <c r="DT32">
        <v>428.509</v>
      </c>
      <c r="DU32">
        <v>425.976666666667</v>
      </c>
      <c r="DV32">
        <v>0.907145777777778</v>
      </c>
      <c r="DW32">
        <v>420.028111111111</v>
      </c>
      <c r="DX32">
        <v>13.9642888888889</v>
      </c>
      <c r="DY32">
        <v>1.33960888888889</v>
      </c>
      <c r="DZ32">
        <v>1.25789444444444</v>
      </c>
      <c r="EA32">
        <v>11.2507777777778</v>
      </c>
      <c r="EB32">
        <v>10.3049777777778</v>
      </c>
      <c r="EC32">
        <v>0.00100013</v>
      </c>
      <c r="ED32">
        <v>0</v>
      </c>
      <c r="EE32">
        <v>0</v>
      </c>
      <c r="EF32">
        <v>0</v>
      </c>
      <c r="EG32">
        <v>984.277777777778</v>
      </c>
      <c r="EH32">
        <v>0.00100013</v>
      </c>
      <c r="EI32">
        <v>-19.9444444444444</v>
      </c>
      <c r="EJ32">
        <v>-1.5</v>
      </c>
      <c r="EK32">
        <v>35.625</v>
      </c>
      <c r="EL32">
        <v>40.687</v>
      </c>
      <c r="EM32">
        <v>37.576</v>
      </c>
      <c r="EN32">
        <v>41.5551111111111</v>
      </c>
      <c r="EO32">
        <v>37.937</v>
      </c>
      <c r="EP32">
        <v>0</v>
      </c>
      <c r="EQ32">
        <v>0</v>
      </c>
      <c r="ER32">
        <v>0</v>
      </c>
      <c r="ES32">
        <v>14.2000000476837</v>
      </c>
      <c r="ET32">
        <v>0</v>
      </c>
      <c r="EU32">
        <v>1225.09730769231</v>
      </c>
      <c r="EV32">
        <v>-3275.73595617788</v>
      </c>
      <c r="EW32">
        <v>-422313.834796105</v>
      </c>
      <c r="EX32">
        <v>23445.2307692308</v>
      </c>
      <c r="EY32">
        <v>15</v>
      </c>
      <c r="EZ32">
        <v>1659628614.5</v>
      </c>
      <c r="FA32" t="s">
        <v>420</v>
      </c>
      <c r="FB32">
        <v>1659628608.5</v>
      </c>
      <c r="FC32">
        <v>1659628614.5</v>
      </c>
      <c r="FD32">
        <v>1</v>
      </c>
      <c r="FE32">
        <v>0.171</v>
      </c>
      <c r="FF32">
        <v>-0.023</v>
      </c>
      <c r="FG32">
        <v>6.372</v>
      </c>
      <c r="FH32">
        <v>0.072</v>
      </c>
      <c r="FI32">
        <v>420</v>
      </c>
      <c r="FJ32">
        <v>15</v>
      </c>
      <c r="FK32">
        <v>0.23</v>
      </c>
      <c r="FL32">
        <v>0.04</v>
      </c>
      <c r="FM32">
        <v>2.07391634146341</v>
      </c>
      <c r="FN32">
        <v>0.0696863414634139</v>
      </c>
      <c r="FO32">
        <v>0.11891112655392</v>
      </c>
      <c r="FP32">
        <v>1</v>
      </c>
      <c r="FQ32">
        <v>1080.64794117647</v>
      </c>
      <c r="FR32">
        <v>849.696278449794</v>
      </c>
      <c r="FS32">
        <v>538.664677358741</v>
      </c>
      <c r="FT32">
        <v>0</v>
      </c>
      <c r="FU32">
        <v>0.885147195121951</v>
      </c>
      <c r="FV32">
        <v>0.234253463414636</v>
      </c>
      <c r="FW32">
        <v>0.0265658433498498</v>
      </c>
      <c r="FX32">
        <v>0</v>
      </c>
      <c r="FY32">
        <v>1</v>
      </c>
      <c r="FZ32">
        <v>3</v>
      </c>
      <c r="GA32" t="s">
        <v>432</v>
      </c>
      <c r="GB32">
        <v>2.97382</v>
      </c>
      <c r="GC32">
        <v>2.7536</v>
      </c>
      <c r="GD32">
        <v>0.0906509</v>
      </c>
      <c r="GE32">
        <v>0.0915195</v>
      </c>
      <c r="GF32">
        <v>0.0736435</v>
      </c>
      <c r="GG32">
        <v>0.0709314</v>
      </c>
      <c r="GH32">
        <v>35447</v>
      </c>
      <c r="GI32">
        <v>38761.7</v>
      </c>
      <c r="GJ32">
        <v>35320.9</v>
      </c>
      <c r="GK32">
        <v>38691</v>
      </c>
      <c r="GL32">
        <v>46401.5</v>
      </c>
      <c r="GM32">
        <v>51919.5</v>
      </c>
      <c r="GN32">
        <v>55199</v>
      </c>
      <c r="GO32">
        <v>62057.7</v>
      </c>
      <c r="GP32">
        <v>1.9688</v>
      </c>
      <c r="GQ32">
        <v>1.8378</v>
      </c>
      <c r="GR32">
        <v>0.0373423</v>
      </c>
      <c r="GS32">
        <v>0</v>
      </c>
      <c r="GT32">
        <v>22.3275</v>
      </c>
      <c r="GU32">
        <v>999.9</v>
      </c>
      <c r="GV32">
        <v>57.734</v>
      </c>
      <c r="GW32">
        <v>28.903</v>
      </c>
      <c r="GX32">
        <v>25.6323</v>
      </c>
      <c r="GY32">
        <v>55.6801</v>
      </c>
      <c r="GZ32">
        <v>48.6298</v>
      </c>
      <c r="HA32">
        <v>1</v>
      </c>
      <c r="HB32">
        <v>-0.133232</v>
      </c>
      <c r="HC32">
        <v>1.05338</v>
      </c>
      <c r="HD32">
        <v>20.1315</v>
      </c>
      <c r="HE32">
        <v>5.19932</v>
      </c>
      <c r="HF32">
        <v>12.0064</v>
      </c>
      <c r="HG32">
        <v>4.9756</v>
      </c>
      <c r="HH32">
        <v>3.293</v>
      </c>
      <c r="HI32">
        <v>9999</v>
      </c>
      <c r="HJ32">
        <v>655.9</v>
      </c>
      <c r="HK32">
        <v>9999</v>
      </c>
      <c r="HL32">
        <v>9999</v>
      </c>
      <c r="HM32">
        <v>1.8631</v>
      </c>
      <c r="HN32">
        <v>1.86798</v>
      </c>
      <c r="HO32">
        <v>1.86774</v>
      </c>
      <c r="HP32">
        <v>1.8689</v>
      </c>
      <c r="HQ32">
        <v>1.86975</v>
      </c>
      <c r="HR32">
        <v>1.86584</v>
      </c>
      <c r="HS32">
        <v>1.86691</v>
      </c>
      <c r="HT32">
        <v>1.86829</v>
      </c>
      <c r="HU32">
        <v>5</v>
      </c>
      <c r="HV32">
        <v>0</v>
      </c>
      <c r="HW32">
        <v>0</v>
      </c>
      <c r="HX32">
        <v>0</v>
      </c>
      <c r="HY32" t="s">
        <v>422</v>
      </c>
      <c r="HZ32" t="s">
        <v>423</v>
      </c>
      <c r="IA32" t="s">
        <v>424</v>
      </c>
      <c r="IB32" t="s">
        <v>424</v>
      </c>
      <c r="IC32" t="s">
        <v>424</v>
      </c>
      <c r="ID32" t="s">
        <v>424</v>
      </c>
      <c r="IE32">
        <v>0</v>
      </c>
      <c r="IF32">
        <v>100</v>
      </c>
      <c r="IG32">
        <v>100</v>
      </c>
      <c r="IH32">
        <v>6.384</v>
      </c>
      <c r="II32">
        <v>0.09</v>
      </c>
      <c r="IJ32">
        <v>4.0319575337224</v>
      </c>
      <c r="IK32">
        <v>0.00554908572697553</v>
      </c>
      <c r="IL32">
        <v>4.23774079943867e-07</v>
      </c>
      <c r="IM32">
        <v>-3.89925906918178e-10</v>
      </c>
      <c r="IN32">
        <v>-0.0657079368683254</v>
      </c>
      <c r="IO32">
        <v>-0.0180807483059915</v>
      </c>
      <c r="IP32">
        <v>0.00224471741277042</v>
      </c>
      <c r="IQ32">
        <v>-2.08026483955448e-05</v>
      </c>
      <c r="IR32">
        <v>-3</v>
      </c>
      <c r="IS32">
        <v>1726</v>
      </c>
      <c r="IT32">
        <v>1</v>
      </c>
      <c r="IU32">
        <v>23</v>
      </c>
      <c r="IV32">
        <v>500.5</v>
      </c>
      <c r="IW32">
        <v>500.4</v>
      </c>
      <c r="IX32">
        <v>1.00952</v>
      </c>
      <c r="IY32">
        <v>2.63794</v>
      </c>
      <c r="IZ32">
        <v>1.54785</v>
      </c>
      <c r="JA32">
        <v>2.30835</v>
      </c>
      <c r="JB32">
        <v>1.34644</v>
      </c>
      <c r="JC32">
        <v>2.39014</v>
      </c>
      <c r="JD32">
        <v>32.1564</v>
      </c>
      <c r="JE32">
        <v>24.2801</v>
      </c>
      <c r="JF32">
        <v>18</v>
      </c>
      <c r="JG32">
        <v>480.289</v>
      </c>
      <c r="JH32">
        <v>398.571</v>
      </c>
      <c r="JI32">
        <v>20.9698</v>
      </c>
      <c r="JJ32">
        <v>25.5457</v>
      </c>
      <c r="JK32">
        <v>30.0001</v>
      </c>
      <c r="JL32">
        <v>25.5615</v>
      </c>
      <c r="JM32">
        <v>25.5115</v>
      </c>
      <c r="JN32">
        <v>20.2307</v>
      </c>
      <c r="JO32">
        <v>47.5182</v>
      </c>
      <c r="JP32">
        <v>0</v>
      </c>
      <c r="JQ32">
        <v>20.97</v>
      </c>
      <c r="JR32">
        <v>420.1</v>
      </c>
      <c r="JS32">
        <v>13.9535</v>
      </c>
      <c r="JT32">
        <v>102.405</v>
      </c>
      <c r="JU32">
        <v>103.297</v>
      </c>
    </row>
    <row r="33" spans="1:281">
      <c r="A33">
        <v>17</v>
      </c>
      <c r="B33">
        <v>1659658644</v>
      </c>
      <c r="C33">
        <v>541.5</v>
      </c>
      <c r="D33" t="s">
        <v>459</v>
      </c>
      <c r="E33" t="s">
        <v>460</v>
      </c>
      <c r="F33">
        <v>5</v>
      </c>
      <c r="G33" t="s">
        <v>451</v>
      </c>
      <c r="H33" t="s">
        <v>416</v>
      </c>
      <c r="I33">
        <v>1659658641.2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426.073466828738</v>
      </c>
      <c r="AK33">
        <v>428.563903030303</v>
      </c>
      <c r="AL33">
        <v>0.0420934460860697</v>
      </c>
      <c r="AM33">
        <v>65.6478175275751</v>
      </c>
      <c r="AN33">
        <f>(AP33 - AO33 + DI33*1E3/(8.314*(DK33+273.15)) * AR33/DH33 * AQ33) * DH33/(100*CV33) * 1000/(1000 - AP33)</f>
        <v>0</v>
      </c>
      <c r="AO33">
        <v>13.9637954565412</v>
      </c>
      <c r="AP33">
        <v>14.8482212030075</v>
      </c>
      <c r="AQ33">
        <v>-0.00080028305349346</v>
      </c>
      <c r="AR33">
        <v>114.37772081988</v>
      </c>
      <c r="AS33">
        <v>14</v>
      </c>
      <c r="AT33">
        <v>3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418</v>
      </c>
      <c r="AY33" t="s">
        <v>418</v>
      </c>
      <c r="AZ33">
        <v>0</v>
      </c>
      <c r="BA33">
        <v>0</v>
      </c>
      <c r="BB33">
        <f>1-AZ33/BA33</f>
        <v>0</v>
      </c>
      <c r="BC33">
        <v>0</v>
      </c>
      <c r="BD33" t="s">
        <v>418</v>
      </c>
      <c r="BE33" t="s">
        <v>418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418</v>
      </c>
      <c r="CA33" t="s">
        <v>418</v>
      </c>
      <c r="CB33" t="s">
        <v>418</v>
      </c>
      <c r="CC33" t="s">
        <v>418</v>
      </c>
      <c r="CD33" t="s">
        <v>418</v>
      </c>
      <c r="CE33" t="s">
        <v>418</v>
      </c>
      <c r="CF33" t="s">
        <v>418</v>
      </c>
      <c r="CG33" t="s">
        <v>418</v>
      </c>
      <c r="CH33" t="s">
        <v>418</v>
      </c>
      <c r="CI33" t="s">
        <v>418</v>
      </c>
      <c r="CJ33" t="s">
        <v>418</v>
      </c>
      <c r="CK33" t="s">
        <v>418</v>
      </c>
      <c r="CL33" t="s">
        <v>418</v>
      </c>
      <c r="CM33" t="s">
        <v>418</v>
      </c>
      <c r="CN33" t="s">
        <v>418</v>
      </c>
      <c r="CO33" t="s">
        <v>418</v>
      </c>
      <c r="CP33" t="s">
        <v>418</v>
      </c>
      <c r="CQ33" t="s">
        <v>418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419</v>
      </c>
      <c r="CY33">
        <v>2</v>
      </c>
      <c r="CZ33" t="b">
        <v>1</v>
      </c>
      <c r="DA33">
        <v>1659658641.2</v>
      </c>
      <c r="DB33">
        <v>422.0869</v>
      </c>
      <c r="DC33">
        <v>420.0702</v>
      </c>
      <c r="DD33">
        <v>14.8562</v>
      </c>
      <c r="DE33">
        <v>13.96106</v>
      </c>
      <c r="DF33">
        <v>415.7029</v>
      </c>
      <c r="DG33">
        <v>14.76641</v>
      </c>
      <c r="DH33">
        <v>500.1036</v>
      </c>
      <c r="DI33">
        <v>90.0803</v>
      </c>
      <c r="DJ33">
        <v>0.10000787</v>
      </c>
      <c r="DK33">
        <v>23.38283</v>
      </c>
      <c r="DL33">
        <v>22.87598</v>
      </c>
      <c r="DM33">
        <v>999.9</v>
      </c>
      <c r="DN33">
        <v>0</v>
      </c>
      <c r="DO33">
        <v>0</v>
      </c>
      <c r="DP33">
        <v>10005.5</v>
      </c>
      <c r="DQ33">
        <v>0</v>
      </c>
      <c r="DR33">
        <v>0.220656</v>
      </c>
      <c r="DS33">
        <v>2.016621</v>
      </c>
      <c r="DT33">
        <v>428.452</v>
      </c>
      <c r="DU33">
        <v>426.018</v>
      </c>
      <c r="DV33">
        <v>0.8951292</v>
      </c>
      <c r="DW33">
        <v>420.0702</v>
      </c>
      <c r="DX33">
        <v>13.96106</v>
      </c>
      <c r="DY33">
        <v>1.338249</v>
      </c>
      <c r="DZ33">
        <v>1.257615</v>
      </c>
      <c r="EA33">
        <v>11.23544</v>
      </c>
      <c r="EB33">
        <v>10.30165</v>
      </c>
      <c r="EC33">
        <v>0.00100013</v>
      </c>
      <c r="ED33">
        <v>0</v>
      </c>
      <c r="EE33">
        <v>0</v>
      </c>
      <c r="EF33">
        <v>0</v>
      </c>
      <c r="EG33">
        <v>919</v>
      </c>
      <c r="EH33">
        <v>0.00100013</v>
      </c>
      <c r="EI33">
        <v>-18.3</v>
      </c>
      <c r="EJ33">
        <v>-0.9</v>
      </c>
      <c r="EK33">
        <v>35.5683</v>
      </c>
      <c r="EL33">
        <v>40.7374</v>
      </c>
      <c r="EM33">
        <v>37.625</v>
      </c>
      <c r="EN33">
        <v>41.6124</v>
      </c>
      <c r="EO33">
        <v>37.9496</v>
      </c>
      <c r="EP33">
        <v>0</v>
      </c>
      <c r="EQ33">
        <v>0</v>
      </c>
      <c r="ER33">
        <v>0</v>
      </c>
      <c r="ES33">
        <v>19</v>
      </c>
      <c r="ET33">
        <v>0</v>
      </c>
      <c r="EU33">
        <v>1011.07692307692</v>
      </c>
      <c r="EV33">
        <v>-1210.94017255495</v>
      </c>
      <c r="EW33">
        <v>-15.8290602052395</v>
      </c>
      <c r="EX33">
        <v>-16.2692307692308</v>
      </c>
      <c r="EY33">
        <v>15</v>
      </c>
      <c r="EZ33">
        <v>1659628614.5</v>
      </c>
      <c r="FA33" t="s">
        <v>420</v>
      </c>
      <c r="FB33">
        <v>1659628608.5</v>
      </c>
      <c r="FC33">
        <v>1659628614.5</v>
      </c>
      <c r="FD33">
        <v>1</v>
      </c>
      <c r="FE33">
        <v>0.171</v>
      </c>
      <c r="FF33">
        <v>-0.023</v>
      </c>
      <c r="FG33">
        <v>6.372</v>
      </c>
      <c r="FH33">
        <v>0.072</v>
      </c>
      <c r="FI33">
        <v>420</v>
      </c>
      <c r="FJ33">
        <v>15</v>
      </c>
      <c r="FK33">
        <v>0.23</v>
      </c>
      <c r="FL33">
        <v>0.04</v>
      </c>
      <c r="FM33">
        <v>2.06009926829268</v>
      </c>
      <c r="FN33">
        <v>-0.163228850174217</v>
      </c>
      <c r="FO33">
        <v>0.122781980392974</v>
      </c>
      <c r="FP33">
        <v>1</v>
      </c>
      <c r="FQ33">
        <v>1145.64794117647</v>
      </c>
      <c r="FR33">
        <v>-2080.507037448</v>
      </c>
      <c r="FS33">
        <v>499.686053718788</v>
      </c>
      <c r="FT33">
        <v>0</v>
      </c>
      <c r="FU33">
        <v>0.894904097560976</v>
      </c>
      <c r="FV33">
        <v>0.124075337979094</v>
      </c>
      <c r="FW33">
        <v>0.0215081380103766</v>
      </c>
      <c r="FX33">
        <v>0</v>
      </c>
      <c r="FY33">
        <v>1</v>
      </c>
      <c r="FZ33">
        <v>3</v>
      </c>
      <c r="GA33" t="s">
        <v>432</v>
      </c>
      <c r="GB33">
        <v>2.97466</v>
      </c>
      <c r="GC33">
        <v>2.75377</v>
      </c>
      <c r="GD33">
        <v>0.090645</v>
      </c>
      <c r="GE33">
        <v>0.0915289</v>
      </c>
      <c r="GF33">
        <v>0.0735918</v>
      </c>
      <c r="GG33">
        <v>0.0709255</v>
      </c>
      <c r="GH33">
        <v>35447.6</v>
      </c>
      <c r="GI33">
        <v>38761.8</v>
      </c>
      <c r="GJ33">
        <v>35321.2</v>
      </c>
      <c r="GK33">
        <v>38691.5</v>
      </c>
      <c r="GL33">
        <v>46404.5</v>
      </c>
      <c r="GM33">
        <v>51921.3</v>
      </c>
      <c r="GN33">
        <v>55199.5</v>
      </c>
      <c r="GO33">
        <v>62059.4</v>
      </c>
      <c r="GP33">
        <v>1.9694</v>
      </c>
      <c r="GQ33">
        <v>1.8366</v>
      </c>
      <c r="GR33">
        <v>0.0297725</v>
      </c>
      <c r="GS33">
        <v>0</v>
      </c>
      <c r="GT33">
        <v>22.3275</v>
      </c>
      <c r="GU33">
        <v>999.9</v>
      </c>
      <c r="GV33">
        <v>57.734</v>
      </c>
      <c r="GW33">
        <v>28.923</v>
      </c>
      <c r="GX33">
        <v>25.6636</v>
      </c>
      <c r="GY33">
        <v>55.6901</v>
      </c>
      <c r="GZ33">
        <v>48.4215</v>
      </c>
      <c r="HA33">
        <v>1</v>
      </c>
      <c r="HB33">
        <v>-0.133476</v>
      </c>
      <c r="HC33">
        <v>1.05294</v>
      </c>
      <c r="HD33">
        <v>20.1317</v>
      </c>
      <c r="HE33">
        <v>5.19932</v>
      </c>
      <c r="HF33">
        <v>12.0088</v>
      </c>
      <c r="HG33">
        <v>4.9756</v>
      </c>
      <c r="HH33">
        <v>3.293</v>
      </c>
      <c r="HI33">
        <v>9999</v>
      </c>
      <c r="HJ33">
        <v>655.9</v>
      </c>
      <c r="HK33">
        <v>9999</v>
      </c>
      <c r="HL33">
        <v>9999</v>
      </c>
      <c r="HM33">
        <v>1.8631</v>
      </c>
      <c r="HN33">
        <v>1.86798</v>
      </c>
      <c r="HO33">
        <v>1.8678</v>
      </c>
      <c r="HP33">
        <v>1.8689</v>
      </c>
      <c r="HQ33">
        <v>1.86975</v>
      </c>
      <c r="HR33">
        <v>1.86584</v>
      </c>
      <c r="HS33">
        <v>1.86691</v>
      </c>
      <c r="HT33">
        <v>1.86829</v>
      </c>
      <c r="HU33">
        <v>5</v>
      </c>
      <c r="HV33">
        <v>0</v>
      </c>
      <c r="HW33">
        <v>0</v>
      </c>
      <c r="HX33">
        <v>0</v>
      </c>
      <c r="HY33" t="s">
        <v>422</v>
      </c>
      <c r="HZ33" t="s">
        <v>423</v>
      </c>
      <c r="IA33" t="s">
        <v>424</v>
      </c>
      <c r="IB33" t="s">
        <v>424</v>
      </c>
      <c r="IC33" t="s">
        <v>424</v>
      </c>
      <c r="ID33" t="s">
        <v>424</v>
      </c>
      <c r="IE33">
        <v>0</v>
      </c>
      <c r="IF33">
        <v>100</v>
      </c>
      <c r="IG33">
        <v>100</v>
      </c>
      <c r="IH33">
        <v>6.384</v>
      </c>
      <c r="II33">
        <v>0.0895</v>
      </c>
      <c r="IJ33">
        <v>4.0319575337224</v>
      </c>
      <c r="IK33">
        <v>0.00554908572697553</v>
      </c>
      <c r="IL33">
        <v>4.23774079943867e-07</v>
      </c>
      <c r="IM33">
        <v>-3.89925906918178e-10</v>
      </c>
      <c r="IN33">
        <v>-0.0657079368683254</v>
      </c>
      <c r="IO33">
        <v>-0.0180807483059915</v>
      </c>
      <c r="IP33">
        <v>0.00224471741277042</v>
      </c>
      <c r="IQ33">
        <v>-2.08026483955448e-05</v>
      </c>
      <c r="IR33">
        <v>-3</v>
      </c>
      <c r="IS33">
        <v>1726</v>
      </c>
      <c r="IT33">
        <v>1</v>
      </c>
      <c r="IU33">
        <v>23</v>
      </c>
      <c r="IV33">
        <v>500.6</v>
      </c>
      <c r="IW33">
        <v>500.5</v>
      </c>
      <c r="IX33">
        <v>1.00952</v>
      </c>
      <c r="IY33">
        <v>2.64404</v>
      </c>
      <c r="IZ33">
        <v>1.54785</v>
      </c>
      <c r="JA33">
        <v>2.30835</v>
      </c>
      <c r="JB33">
        <v>1.34644</v>
      </c>
      <c r="JC33">
        <v>2.2876</v>
      </c>
      <c r="JD33">
        <v>32.1564</v>
      </c>
      <c r="JE33">
        <v>24.2714</v>
      </c>
      <c r="JF33">
        <v>18</v>
      </c>
      <c r="JG33">
        <v>480.65</v>
      </c>
      <c r="JH33">
        <v>397.916</v>
      </c>
      <c r="JI33">
        <v>20.9698</v>
      </c>
      <c r="JJ33">
        <v>25.5439</v>
      </c>
      <c r="JK33">
        <v>30</v>
      </c>
      <c r="JL33">
        <v>25.5593</v>
      </c>
      <c r="JM33">
        <v>25.5115</v>
      </c>
      <c r="JN33">
        <v>20.2306</v>
      </c>
      <c r="JO33">
        <v>47.5182</v>
      </c>
      <c r="JP33">
        <v>0</v>
      </c>
      <c r="JQ33">
        <v>20.97</v>
      </c>
      <c r="JR33">
        <v>420.1</v>
      </c>
      <c r="JS33">
        <v>13.9607</v>
      </c>
      <c r="JT33">
        <v>102.406</v>
      </c>
      <c r="JU33">
        <v>103.299</v>
      </c>
    </row>
    <row r="34" spans="1:281">
      <c r="A34">
        <v>18</v>
      </c>
      <c r="B34">
        <v>1659658649</v>
      </c>
      <c r="C34">
        <v>546.5</v>
      </c>
      <c r="D34" t="s">
        <v>461</v>
      </c>
      <c r="E34" t="s">
        <v>462</v>
      </c>
      <c r="F34">
        <v>5</v>
      </c>
      <c r="G34" t="s">
        <v>451</v>
      </c>
      <c r="H34" t="s">
        <v>416</v>
      </c>
      <c r="I34">
        <v>1659658646.5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426.091846687696</v>
      </c>
      <c r="AK34">
        <v>428.506624242424</v>
      </c>
      <c r="AL34">
        <v>0.00512700996129259</v>
      </c>
      <c r="AM34">
        <v>65.6478175275751</v>
      </c>
      <c r="AN34">
        <f>(AP34 - AO34 + DI34*1E3/(8.314*(DK34+273.15)) * AR34/DH34 * AQ34) * DH34/(100*CV34) * 1000/(1000 - AP34)</f>
        <v>0</v>
      </c>
      <c r="AO34">
        <v>13.9625201262858</v>
      </c>
      <c r="AP34">
        <v>14.8373203007519</v>
      </c>
      <c r="AQ34">
        <v>-0.000724332020040245</v>
      </c>
      <c r="AR34">
        <v>114.37772081988</v>
      </c>
      <c r="AS34">
        <v>14</v>
      </c>
      <c r="AT34">
        <v>3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418</v>
      </c>
      <c r="AY34" t="s">
        <v>418</v>
      </c>
      <c r="AZ34">
        <v>0</v>
      </c>
      <c r="BA34">
        <v>0</v>
      </c>
      <c r="BB34">
        <f>1-AZ34/BA34</f>
        <v>0</v>
      </c>
      <c r="BC34">
        <v>0</v>
      </c>
      <c r="BD34" t="s">
        <v>418</v>
      </c>
      <c r="BE34" t="s">
        <v>418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418</v>
      </c>
      <c r="CA34" t="s">
        <v>418</v>
      </c>
      <c r="CB34" t="s">
        <v>418</v>
      </c>
      <c r="CC34" t="s">
        <v>418</v>
      </c>
      <c r="CD34" t="s">
        <v>418</v>
      </c>
      <c r="CE34" t="s">
        <v>418</v>
      </c>
      <c r="CF34" t="s">
        <v>418</v>
      </c>
      <c r="CG34" t="s">
        <v>418</v>
      </c>
      <c r="CH34" t="s">
        <v>418</v>
      </c>
      <c r="CI34" t="s">
        <v>418</v>
      </c>
      <c r="CJ34" t="s">
        <v>418</v>
      </c>
      <c r="CK34" t="s">
        <v>418</v>
      </c>
      <c r="CL34" t="s">
        <v>418</v>
      </c>
      <c r="CM34" t="s">
        <v>418</v>
      </c>
      <c r="CN34" t="s">
        <v>418</v>
      </c>
      <c r="CO34" t="s">
        <v>418</v>
      </c>
      <c r="CP34" t="s">
        <v>418</v>
      </c>
      <c r="CQ34" t="s">
        <v>418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419</v>
      </c>
      <c r="CY34">
        <v>2</v>
      </c>
      <c r="CZ34" t="b">
        <v>1</v>
      </c>
      <c r="DA34">
        <v>1659658646.5</v>
      </c>
      <c r="DB34">
        <v>422.111333333333</v>
      </c>
      <c r="DC34">
        <v>420.142555555555</v>
      </c>
      <c r="DD34">
        <v>14.8404777777778</v>
      </c>
      <c r="DE34">
        <v>13.9590444444444</v>
      </c>
      <c r="DF34">
        <v>415.727333333333</v>
      </c>
      <c r="DG34">
        <v>14.7512111111111</v>
      </c>
      <c r="DH34">
        <v>500.059333333333</v>
      </c>
      <c r="DI34">
        <v>90.0806333333333</v>
      </c>
      <c r="DJ34">
        <v>0.100271533333333</v>
      </c>
      <c r="DK34">
        <v>23.3726888888889</v>
      </c>
      <c r="DL34">
        <v>22.7775555555556</v>
      </c>
      <c r="DM34">
        <v>999.9</v>
      </c>
      <c r="DN34">
        <v>0</v>
      </c>
      <c r="DO34">
        <v>0</v>
      </c>
      <c r="DP34">
        <v>9956.11111111111</v>
      </c>
      <c r="DQ34">
        <v>0</v>
      </c>
      <c r="DR34">
        <v>0.220656</v>
      </c>
      <c r="DS34">
        <v>1.96892888888889</v>
      </c>
      <c r="DT34">
        <v>428.470111111111</v>
      </c>
      <c r="DU34">
        <v>426.090333333333</v>
      </c>
      <c r="DV34">
        <v>0.881423666666667</v>
      </c>
      <c r="DW34">
        <v>420.142555555555</v>
      </c>
      <c r="DX34">
        <v>13.9590444444444</v>
      </c>
      <c r="DY34">
        <v>1.33684</v>
      </c>
      <c r="DZ34">
        <v>1.25744111111111</v>
      </c>
      <c r="EA34">
        <v>11.2195444444444</v>
      </c>
      <c r="EB34">
        <v>10.2995666666667</v>
      </c>
      <c r="EC34">
        <v>0.00100013</v>
      </c>
      <c r="ED34">
        <v>0</v>
      </c>
      <c r="EE34">
        <v>0</v>
      </c>
      <c r="EF34">
        <v>0</v>
      </c>
      <c r="EG34">
        <v>874.888888888889</v>
      </c>
      <c r="EH34">
        <v>0.00100013</v>
      </c>
      <c r="EI34">
        <v>-20.7222222222222</v>
      </c>
      <c r="EJ34">
        <v>-2.27777777777778</v>
      </c>
      <c r="EK34">
        <v>35.576</v>
      </c>
      <c r="EL34">
        <v>40.7775555555556</v>
      </c>
      <c r="EM34">
        <v>37.6387777777778</v>
      </c>
      <c r="EN34">
        <v>41.6801111111111</v>
      </c>
      <c r="EO34">
        <v>38</v>
      </c>
      <c r="EP34">
        <v>0</v>
      </c>
      <c r="EQ34">
        <v>0</v>
      </c>
      <c r="ER34">
        <v>0</v>
      </c>
      <c r="ES34">
        <v>24.4000000953674</v>
      </c>
      <c r="ET34">
        <v>0</v>
      </c>
      <c r="EU34">
        <v>919.96</v>
      </c>
      <c r="EV34">
        <v>-660.999999978602</v>
      </c>
      <c r="EW34">
        <v>-27.6153847193108</v>
      </c>
      <c r="EX34">
        <v>-18.14</v>
      </c>
      <c r="EY34">
        <v>15</v>
      </c>
      <c r="EZ34">
        <v>1659628614.5</v>
      </c>
      <c r="FA34" t="s">
        <v>420</v>
      </c>
      <c r="FB34">
        <v>1659628608.5</v>
      </c>
      <c r="FC34">
        <v>1659628614.5</v>
      </c>
      <c r="FD34">
        <v>1</v>
      </c>
      <c r="FE34">
        <v>0.171</v>
      </c>
      <c r="FF34">
        <v>-0.023</v>
      </c>
      <c r="FG34">
        <v>6.372</v>
      </c>
      <c r="FH34">
        <v>0.072</v>
      </c>
      <c r="FI34">
        <v>420</v>
      </c>
      <c r="FJ34">
        <v>15</v>
      </c>
      <c r="FK34">
        <v>0.23</v>
      </c>
      <c r="FL34">
        <v>0.04</v>
      </c>
      <c r="FM34">
        <v>2.03518707317073</v>
      </c>
      <c r="FN34">
        <v>-0.420530383275256</v>
      </c>
      <c r="FO34">
        <v>0.137734149532827</v>
      </c>
      <c r="FP34">
        <v>1</v>
      </c>
      <c r="FQ34">
        <v>991.308823529412</v>
      </c>
      <c r="FR34">
        <v>-1062.68143613585</v>
      </c>
      <c r="FS34">
        <v>110.380559263494</v>
      </c>
      <c r="FT34">
        <v>0</v>
      </c>
      <c r="FU34">
        <v>0.900176658536585</v>
      </c>
      <c r="FV34">
        <v>-0.104626745644599</v>
      </c>
      <c r="FW34">
        <v>0.0126311742373823</v>
      </c>
      <c r="FX34">
        <v>0</v>
      </c>
      <c r="FY34">
        <v>1</v>
      </c>
      <c r="FZ34">
        <v>3</v>
      </c>
      <c r="GA34" t="s">
        <v>432</v>
      </c>
      <c r="GB34">
        <v>2.97451</v>
      </c>
      <c r="GC34">
        <v>2.75333</v>
      </c>
      <c r="GD34">
        <v>0.0906622</v>
      </c>
      <c r="GE34">
        <v>0.0915381</v>
      </c>
      <c r="GF34">
        <v>0.0735472</v>
      </c>
      <c r="GG34">
        <v>0.0709302</v>
      </c>
      <c r="GH34">
        <v>35446.6</v>
      </c>
      <c r="GI34">
        <v>38761.1</v>
      </c>
      <c r="GJ34">
        <v>35320.9</v>
      </c>
      <c r="GK34">
        <v>38691.2</v>
      </c>
      <c r="GL34">
        <v>46406.4</v>
      </c>
      <c r="GM34">
        <v>51920.5</v>
      </c>
      <c r="GN34">
        <v>55199.1</v>
      </c>
      <c r="GO34">
        <v>62058.7</v>
      </c>
      <c r="GP34">
        <v>1.969</v>
      </c>
      <c r="GQ34">
        <v>1.8376</v>
      </c>
      <c r="GR34">
        <v>0.025183</v>
      </c>
      <c r="GS34">
        <v>0</v>
      </c>
      <c r="GT34">
        <v>22.3293</v>
      </c>
      <c r="GU34">
        <v>999.9</v>
      </c>
      <c r="GV34">
        <v>57.716</v>
      </c>
      <c r="GW34">
        <v>28.903</v>
      </c>
      <c r="GX34">
        <v>25.6214</v>
      </c>
      <c r="GY34">
        <v>56.3001</v>
      </c>
      <c r="GZ34">
        <v>48.6659</v>
      </c>
      <c r="HA34">
        <v>1</v>
      </c>
      <c r="HB34">
        <v>-0.133455</v>
      </c>
      <c r="HC34">
        <v>1.05294</v>
      </c>
      <c r="HD34">
        <v>20.1314</v>
      </c>
      <c r="HE34">
        <v>5.19932</v>
      </c>
      <c r="HF34">
        <v>12.0076</v>
      </c>
      <c r="HG34">
        <v>4.9756</v>
      </c>
      <c r="HH34">
        <v>3.293</v>
      </c>
      <c r="HI34">
        <v>9999</v>
      </c>
      <c r="HJ34">
        <v>655.9</v>
      </c>
      <c r="HK34">
        <v>9999</v>
      </c>
      <c r="HL34">
        <v>9999</v>
      </c>
      <c r="HM34">
        <v>1.8631</v>
      </c>
      <c r="HN34">
        <v>1.86798</v>
      </c>
      <c r="HO34">
        <v>1.86771</v>
      </c>
      <c r="HP34">
        <v>1.8689</v>
      </c>
      <c r="HQ34">
        <v>1.86972</v>
      </c>
      <c r="HR34">
        <v>1.86584</v>
      </c>
      <c r="HS34">
        <v>1.86691</v>
      </c>
      <c r="HT34">
        <v>1.86829</v>
      </c>
      <c r="HU34">
        <v>5</v>
      </c>
      <c r="HV34">
        <v>0</v>
      </c>
      <c r="HW34">
        <v>0</v>
      </c>
      <c r="HX34">
        <v>0</v>
      </c>
      <c r="HY34" t="s">
        <v>422</v>
      </c>
      <c r="HZ34" t="s">
        <v>423</v>
      </c>
      <c r="IA34" t="s">
        <v>424</v>
      </c>
      <c r="IB34" t="s">
        <v>424</v>
      </c>
      <c r="IC34" t="s">
        <v>424</v>
      </c>
      <c r="ID34" t="s">
        <v>424</v>
      </c>
      <c r="IE34">
        <v>0</v>
      </c>
      <c r="IF34">
        <v>100</v>
      </c>
      <c r="IG34">
        <v>100</v>
      </c>
      <c r="IH34">
        <v>6.385</v>
      </c>
      <c r="II34">
        <v>0.0891</v>
      </c>
      <c r="IJ34">
        <v>4.0319575337224</v>
      </c>
      <c r="IK34">
        <v>0.00554908572697553</v>
      </c>
      <c r="IL34">
        <v>4.23774079943867e-07</v>
      </c>
      <c r="IM34">
        <v>-3.89925906918178e-10</v>
      </c>
      <c r="IN34">
        <v>-0.0657079368683254</v>
      </c>
      <c r="IO34">
        <v>-0.0180807483059915</v>
      </c>
      <c r="IP34">
        <v>0.00224471741277042</v>
      </c>
      <c r="IQ34">
        <v>-2.08026483955448e-05</v>
      </c>
      <c r="IR34">
        <v>-3</v>
      </c>
      <c r="IS34">
        <v>1726</v>
      </c>
      <c r="IT34">
        <v>1</v>
      </c>
      <c r="IU34">
        <v>23</v>
      </c>
      <c r="IV34">
        <v>500.7</v>
      </c>
      <c r="IW34">
        <v>500.6</v>
      </c>
      <c r="IX34">
        <v>1.00952</v>
      </c>
      <c r="IY34">
        <v>2.63794</v>
      </c>
      <c r="IZ34">
        <v>1.54785</v>
      </c>
      <c r="JA34">
        <v>2.30835</v>
      </c>
      <c r="JB34">
        <v>1.34644</v>
      </c>
      <c r="JC34">
        <v>2.30835</v>
      </c>
      <c r="JD34">
        <v>32.1564</v>
      </c>
      <c r="JE34">
        <v>24.2714</v>
      </c>
      <c r="JF34">
        <v>18</v>
      </c>
      <c r="JG34">
        <v>480.377</v>
      </c>
      <c r="JH34">
        <v>398.447</v>
      </c>
      <c r="JI34">
        <v>20.97</v>
      </c>
      <c r="JJ34">
        <v>25.5418</v>
      </c>
      <c r="JK34">
        <v>30</v>
      </c>
      <c r="JL34">
        <v>25.5572</v>
      </c>
      <c r="JM34">
        <v>25.5093</v>
      </c>
      <c r="JN34">
        <v>20.2283</v>
      </c>
      <c r="JO34">
        <v>47.5182</v>
      </c>
      <c r="JP34">
        <v>0</v>
      </c>
      <c r="JQ34">
        <v>20.97</v>
      </c>
      <c r="JR34">
        <v>420.1</v>
      </c>
      <c r="JS34">
        <v>13.9607</v>
      </c>
      <c r="JT34">
        <v>102.406</v>
      </c>
      <c r="JU34">
        <v>103.298</v>
      </c>
    </row>
    <row r="35" spans="1:281">
      <c r="A35">
        <v>19</v>
      </c>
      <c r="B35">
        <v>1659658654</v>
      </c>
      <c r="C35">
        <v>551.5</v>
      </c>
      <c r="D35" t="s">
        <v>463</v>
      </c>
      <c r="E35" t="s">
        <v>464</v>
      </c>
      <c r="F35">
        <v>5</v>
      </c>
      <c r="G35" t="s">
        <v>451</v>
      </c>
      <c r="H35" t="s">
        <v>416</v>
      </c>
      <c r="I35">
        <v>1659658651.2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426.041874297445</v>
      </c>
      <c r="AK35">
        <v>428.489806060606</v>
      </c>
      <c r="AL35">
        <v>0.000748473329533269</v>
      </c>
      <c r="AM35">
        <v>65.6478175275751</v>
      </c>
      <c r="AN35">
        <f>(AP35 - AO35 + DI35*1E3/(8.314*(DK35+273.15)) * AR35/DH35 * AQ35) * DH35/(100*CV35) * 1000/(1000 - AP35)</f>
        <v>0</v>
      </c>
      <c r="AO35">
        <v>13.958073120537</v>
      </c>
      <c r="AP35">
        <v>14.8259422556391</v>
      </c>
      <c r="AQ35">
        <v>-0.000225887802087795</v>
      </c>
      <c r="AR35">
        <v>114.37772081988</v>
      </c>
      <c r="AS35">
        <v>14</v>
      </c>
      <c r="AT35">
        <v>3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418</v>
      </c>
      <c r="AY35" t="s">
        <v>418</v>
      </c>
      <c r="AZ35">
        <v>0</v>
      </c>
      <c r="BA35">
        <v>0</v>
      </c>
      <c r="BB35">
        <f>1-AZ35/BA35</f>
        <v>0</v>
      </c>
      <c r="BC35">
        <v>0</v>
      </c>
      <c r="BD35" t="s">
        <v>418</v>
      </c>
      <c r="BE35" t="s">
        <v>418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418</v>
      </c>
      <c r="CA35" t="s">
        <v>418</v>
      </c>
      <c r="CB35" t="s">
        <v>418</v>
      </c>
      <c r="CC35" t="s">
        <v>418</v>
      </c>
      <c r="CD35" t="s">
        <v>418</v>
      </c>
      <c r="CE35" t="s">
        <v>418</v>
      </c>
      <c r="CF35" t="s">
        <v>418</v>
      </c>
      <c r="CG35" t="s">
        <v>418</v>
      </c>
      <c r="CH35" t="s">
        <v>418</v>
      </c>
      <c r="CI35" t="s">
        <v>418</v>
      </c>
      <c r="CJ35" t="s">
        <v>418</v>
      </c>
      <c r="CK35" t="s">
        <v>418</v>
      </c>
      <c r="CL35" t="s">
        <v>418</v>
      </c>
      <c r="CM35" t="s">
        <v>418</v>
      </c>
      <c r="CN35" t="s">
        <v>418</v>
      </c>
      <c r="CO35" t="s">
        <v>418</v>
      </c>
      <c r="CP35" t="s">
        <v>418</v>
      </c>
      <c r="CQ35" t="s">
        <v>418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419</v>
      </c>
      <c r="CY35">
        <v>2</v>
      </c>
      <c r="CZ35" t="b">
        <v>1</v>
      </c>
      <c r="DA35">
        <v>1659658651.2</v>
      </c>
      <c r="DB35">
        <v>422.1348</v>
      </c>
      <c r="DC35">
        <v>420.0807</v>
      </c>
      <c r="DD35">
        <v>14.83074</v>
      </c>
      <c r="DE35">
        <v>13.95828</v>
      </c>
      <c r="DF35">
        <v>415.7506</v>
      </c>
      <c r="DG35">
        <v>14.74184</v>
      </c>
      <c r="DH35">
        <v>500.0781</v>
      </c>
      <c r="DI35">
        <v>90.07988</v>
      </c>
      <c r="DJ35">
        <v>0.09963941</v>
      </c>
      <c r="DK35">
        <v>23.36156</v>
      </c>
      <c r="DL35">
        <v>22.72744</v>
      </c>
      <c r="DM35">
        <v>999.9</v>
      </c>
      <c r="DN35">
        <v>0</v>
      </c>
      <c r="DO35">
        <v>0</v>
      </c>
      <c r="DP35">
        <v>10042</v>
      </c>
      <c r="DQ35">
        <v>0</v>
      </c>
      <c r="DR35">
        <v>0.2316888</v>
      </c>
      <c r="DS35">
        <v>2.054304</v>
      </c>
      <c r="DT35">
        <v>428.4898</v>
      </c>
      <c r="DU35">
        <v>426.027</v>
      </c>
      <c r="DV35">
        <v>0.8724803</v>
      </c>
      <c r="DW35">
        <v>420.0807</v>
      </c>
      <c r="DX35">
        <v>13.95828</v>
      </c>
      <c r="DY35">
        <v>1.335953</v>
      </c>
      <c r="DZ35">
        <v>1.257362</v>
      </c>
      <c r="EA35">
        <v>11.20957</v>
      </c>
      <c r="EB35">
        <v>10.29863</v>
      </c>
      <c r="EC35">
        <v>0.00100013</v>
      </c>
      <c r="ED35">
        <v>0</v>
      </c>
      <c r="EE35">
        <v>0</v>
      </c>
      <c r="EF35">
        <v>0</v>
      </c>
      <c r="EG35">
        <v>845.7</v>
      </c>
      <c r="EH35">
        <v>0.00100013</v>
      </c>
      <c r="EI35">
        <v>-26.55</v>
      </c>
      <c r="EJ35">
        <v>-2.5</v>
      </c>
      <c r="EK35">
        <v>35.625</v>
      </c>
      <c r="EL35">
        <v>40.812</v>
      </c>
      <c r="EM35">
        <v>37.687</v>
      </c>
      <c r="EN35">
        <v>41.7374</v>
      </c>
      <c r="EO35">
        <v>38</v>
      </c>
      <c r="EP35">
        <v>0</v>
      </c>
      <c r="EQ35">
        <v>0</v>
      </c>
      <c r="ER35">
        <v>0</v>
      </c>
      <c r="ES35">
        <v>29.2000000476837</v>
      </c>
      <c r="ET35">
        <v>0</v>
      </c>
      <c r="EU35">
        <v>876.74</v>
      </c>
      <c r="EV35">
        <v>-441.884615054856</v>
      </c>
      <c r="EW35">
        <v>-77.2692305330458</v>
      </c>
      <c r="EX35">
        <v>-21.64</v>
      </c>
      <c r="EY35">
        <v>15</v>
      </c>
      <c r="EZ35">
        <v>1659628614.5</v>
      </c>
      <c r="FA35" t="s">
        <v>420</v>
      </c>
      <c r="FB35">
        <v>1659628608.5</v>
      </c>
      <c r="FC35">
        <v>1659628614.5</v>
      </c>
      <c r="FD35">
        <v>1</v>
      </c>
      <c r="FE35">
        <v>0.171</v>
      </c>
      <c r="FF35">
        <v>-0.023</v>
      </c>
      <c r="FG35">
        <v>6.372</v>
      </c>
      <c r="FH35">
        <v>0.072</v>
      </c>
      <c r="FI35">
        <v>420</v>
      </c>
      <c r="FJ35">
        <v>15</v>
      </c>
      <c r="FK35">
        <v>0.23</v>
      </c>
      <c r="FL35">
        <v>0.04</v>
      </c>
      <c r="FM35">
        <v>2.02493048780488</v>
      </c>
      <c r="FN35">
        <v>-0.0915551916376251</v>
      </c>
      <c r="FO35">
        <v>0.131302188062522</v>
      </c>
      <c r="FP35">
        <v>1</v>
      </c>
      <c r="FQ35">
        <v>919.985294117647</v>
      </c>
      <c r="FR35">
        <v>-624.178762604769</v>
      </c>
      <c r="FS35">
        <v>64.985913099564</v>
      </c>
      <c r="FT35">
        <v>0</v>
      </c>
      <c r="FU35">
        <v>0.891243073170732</v>
      </c>
      <c r="FV35">
        <v>-0.150315700348432</v>
      </c>
      <c r="FW35">
        <v>0.0150687287330017</v>
      </c>
      <c r="FX35">
        <v>0</v>
      </c>
      <c r="FY35">
        <v>1</v>
      </c>
      <c r="FZ35">
        <v>3</v>
      </c>
      <c r="GA35" t="s">
        <v>432</v>
      </c>
      <c r="GB35">
        <v>2.97489</v>
      </c>
      <c r="GC35">
        <v>2.75402</v>
      </c>
      <c r="GD35">
        <v>0.0906551</v>
      </c>
      <c r="GE35">
        <v>0.0914775</v>
      </c>
      <c r="GF35">
        <v>0.0735074</v>
      </c>
      <c r="GG35">
        <v>0.070922</v>
      </c>
      <c r="GH35">
        <v>35447.6</v>
      </c>
      <c r="GI35">
        <v>38764</v>
      </c>
      <c r="GJ35">
        <v>35321.6</v>
      </c>
      <c r="GK35">
        <v>38691.5</v>
      </c>
      <c r="GL35">
        <v>46409.1</v>
      </c>
      <c r="GM35">
        <v>51921.4</v>
      </c>
      <c r="GN35">
        <v>55199.9</v>
      </c>
      <c r="GO35">
        <v>62059.3</v>
      </c>
      <c r="GP35">
        <v>1.9688</v>
      </c>
      <c r="GQ35">
        <v>1.8374</v>
      </c>
      <c r="GR35">
        <v>0.0222325</v>
      </c>
      <c r="GS35">
        <v>0</v>
      </c>
      <c r="GT35">
        <v>22.3293</v>
      </c>
      <c r="GU35">
        <v>999.9</v>
      </c>
      <c r="GV35">
        <v>57.734</v>
      </c>
      <c r="GW35">
        <v>28.893</v>
      </c>
      <c r="GX35">
        <v>25.6191</v>
      </c>
      <c r="GY35">
        <v>56.2501</v>
      </c>
      <c r="GZ35">
        <v>48.8181</v>
      </c>
      <c r="HA35">
        <v>1</v>
      </c>
      <c r="HB35">
        <v>-0.133537</v>
      </c>
      <c r="HC35">
        <v>1.05359</v>
      </c>
      <c r="HD35">
        <v>20.1314</v>
      </c>
      <c r="HE35">
        <v>5.19932</v>
      </c>
      <c r="HF35">
        <v>12.0076</v>
      </c>
      <c r="HG35">
        <v>4.976</v>
      </c>
      <c r="HH35">
        <v>3.2932</v>
      </c>
      <c r="HI35">
        <v>9999</v>
      </c>
      <c r="HJ35">
        <v>655.9</v>
      </c>
      <c r="HK35">
        <v>9999</v>
      </c>
      <c r="HL35">
        <v>9999</v>
      </c>
      <c r="HM35">
        <v>1.8631</v>
      </c>
      <c r="HN35">
        <v>1.86798</v>
      </c>
      <c r="HO35">
        <v>1.86771</v>
      </c>
      <c r="HP35">
        <v>1.8689</v>
      </c>
      <c r="HQ35">
        <v>1.86972</v>
      </c>
      <c r="HR35">
        <v>1.86584</v>
      </c>
      <c r="HS35">
        <v>1.86691</v>
      </c>
      <c r="HT35">
        <v>1.86829</v>
      </c>
      <c r="HU35">
        <v>5</v>
      </c>
      <c r="HV35">
        <v>0</v>
      </c>
      <c r="HW35">
        <v>0</v>
      </c>
      <c r="HX35">
        <v>0</v>
      </c>
      <c r="HY35" t="s">
        <v>422</v>
      </c>
      <c r="HZ35" t="s">
        <v>423</v>
      </c>
      <c r="IA35" t="s">
        <v>424</v>
      </c>
      <c r="IB35" t="s">
        <v>424</v>
      </c>
      <c r="IC35" t="s">
        <v>424</v>
      </c>
      <c r="ID35" t="s">
        <v>424</v>
      </c>
      <c r="IE35">
        <v>0</v>
      </c>
      <c r="IF35">
        <v>100</v>
      </c>
      <c r="IG35">
        <v>100</v>
      </c>
      <c r="IH35">
        <v>6.384</v>
      </c>
      <c r="II35">
        <v>0.0887</v>
      </c>
      <c r="IJ35">
        <v>4.0319575337224</v>
      </c>
      <c r="IK35">
        <v>0.00554908572697553</v>
      </c>
      <c r="IL35">
        <v>4.23774079943867e-07</v>
      </c>
      <c r="IM35">
        <v>-3.89925906918178e-10</v>
      </c>
      <c r="IN35">
        <v>-0.0657079368683254</v>
      </c>
      <c r="IO35">
        <v>-0.0180807483059915</v>
      </c>
      <c r="IP35">
        <v>0.00224471741277042</v>
      </c>
      <c r="IQ35">
        <v>-2.08026483955448e-05</v>
      </c>
      <c r="IR35">
        <v>-3</v>
      </c>
      <c r="IS35">
        <v>1726</v>
      </c>
      <c r="IT35">
        <v>1</v>
      </c>
      <c r="IU35">
        <v>23</v>
      </c>
      <c r="IV35">
        <v>500.8</v>
      </c>
      <c r="IW35">
        <v>500.7</v>
      </c>
      <c r="IX35">
        <v>1.00952</v>
      </c>
      <c r="IY35">
        <v>2.64038</v>
      </c>
      <c r="IZ35">
        <v>1.54785</v>
      </c>
      <c r="JA35">
        <v>2.30957</v>
      </c>
      <c r="JB35">
        <v>1.34644</v>
      </c>
      <c r="JC35">
        <v>2.41821</v>
      </c>
      <c r="JD35">
        <v>32.1564</v>
      </c>
      <c r="JE35">
        <v>24.2801</v>
      </c>
      <c r="JF35">
        <v>18</v>
      </c>
      <c r="JG35">
        <v>480.251</v>
      </c>
      <c r="JH35">
        <v>398.322</v>
      </c>
      <c r="JI35">
        <v>20.97</v>
      </c>
      <c r="JJ35">
        <v>25.5397</v>
      </c>
      <c r="JK35">
        <v>29.9999</v>
      </c>
      <c r="JL35">
        <v>25.5572</v>
      </c>
      <c r="JM35">
        <v>25.5072</v>
      </c>
      <c r="JN35">
        <v>20.232</v>
      </c>
      <c r="JO35">
        <v>47.5182</v>
      </c>
      <c r="JP35">
        <v>0</v>
      </c>
      <c r="JQ35">
        <v>20.97</v>
      </c>
      <c r="JR35">
        <v>420.1</v>
      </c>
      <c r="JS35">
        <v>14.0138</v>
      </c>
      <c r="JT35">
        <v>102.407</v>
      </c>
      <c r="JU35">
        <v>103.299</v>
      </c>
    </row>
    <row r="36" spans="1:281">
      <c r="A36">
        <v>20</v>
      </c>
      <c r="B36">
        <v>1659658659</v>
      </c>
      <c r="C36">
        <v>556.5</v>
      </c>
      <c r="D36" t="s">
        <v>465</v>
      </c>
      <c r="E36" t="s">
        <v>466</v>
      </c>
      <c r="F36">
        <v>5</v>
      </c>
      <c r="G36" t="s">
        <v>451</v>
      </c>
      <c r="H36" t="s">
        <v>416</v>
      </c>
      <c r="I36">
        <v>1659658656.5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426.127613254293</v>
      </c>
      <c r="AK36">
        <v>428.389121212121</v>
      </c>
      <c r="AL36">
        <v>-0.0348769860691909</v>
      </c>
      <c r="AM36">
        <v>65.6478175275751</v>
      </c>
      <c r="AN36">
        <f>(AP36 - AO36 + DI36*1E3/(8.314*(DK36+273.15)) * AR36/DH36 * AQ36) * DH36/(100*CV36) * 1000/(1000 - AP36)</f>
        <v>0</v>
      </c>
      <c r="AO36">
        <v>13.9590168064274</v>
      </c>
      <c r="AP36">
        <v>14.8201332330827</v>
      </c>
      <c r="AQ36">
        <v>-0.000155943190304739</v>
      </c>
      <c r="AR36">
        <v>114.37772081988</v>
      </c>
      <c r="AS36">
        <v>14</v>
      </c>
      <c r="AT36">
        <v>3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418</v>
      </c>
      <c r="AY36" t="s">
        <v>418</v>
      </c>
      <c r="AZ36">
        <v>0</v>
      </c>
      <c r="BA36">
        <v>0</v>
      </c>
      <c r="BB36">
        <f>1-AZ36/BA36</f>
        <v>0</v>
      </c>
      <c r="BC36">
        <v>0</v>
      </c>
      <c r="BD36" t="s">
        <v>418</v>
      </c>
      <c r="BE36" t="s">
        <v>418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418</v>
      </c>
      <c r="CA36" t="s">
        <v>418</v>
      </c>
      <c r="CB36" t="s">
        <v>418</v>
      </c>
      <c r="CC36" t="s">
        <v>418</v>
      </c>
      <c r="CD36" t="s">
        <v>418</v>
      </c>
      <c r="CE36" t="s">
        <v>418</v>
      </c>
      <c r="CF36" t="s">
        <v>418</v>
      </c>
      <c r="CG36" t="s">
        <v>418</v>
      </c>
      <c r="CH36" t="s">
        <v>418</v>
      </c>
      <c r="CI36" t="s">
        <v>418</v>
      </c>
      <c r="CJ36" t="s">
        <v>418</v>
      </c>
      <c r="CK36" t="s">
        <v>418</v>
      </c>
      <c r="CL36" t="s">
        <v>418</v>
      </c>
      <c r="CM36" t="s">
        <v>418</v>
      </c>
      <c r="CN36" t="s">
        <v>418</v>
      </c>
      <c r="CO36" t="s">
        <v>418</v>
      </c>
      <c r="CP36" t="s">
        <v>418</v>
      </c>
      <c r="CQ36" t="s">
        <v>418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419</v>
      </c>
      <c r="CY36">
        <v>2</v>
      </c>
      <c r="CZ36" t="b">
        <v>1</v>
      </c>
      <c r="DA36">
        <v>1659658656.5</v>
      </c>
      <c r="DB36">
        <v>422.092888888889</v>
      </c>
      <c r="DC36">
        <v>420.094555555556</v>
      </c>
      <c r="DD36">
        <v>14.8228666666667</v>
      </c>
      <c r="DE36">
        <v>13.9557555555556</v>
      </c>
      <c r="DF36">
        <v>415.709</v>
      </c>
      <c r="DG36">
        <v>14.7342222222222</v>
      </c>
      <c r="DH36">
        <v>500.096666666667</v>
      </c>
      <c r="DI36">
        <v>90.0811</v>
      </c>
      <c r="DJ36">
        <v>0.100079211111111</v>
      </c>
      <c r="DK36">
        <v>23.3606111111111</v>
      </c>
      <c r="DL36">
        <v>22.6828111111111</v>
      </c>
      <c r="DM36">
        <v>999.9</v>
      </c>
      <c r="DN36">
        <v>0</v>
      </c>
      <c r="DO36">
        <v>0</v>
      </c>
      <c r="DP36">
        <v>9993.88888888889</v>
      </c>
      <c r="DQ36">
        <v>0</v>
      </c>
      <c r="DR36">
        <v>0.220656</v>
      </c>
      <c r="DS36">
        <v>1.99828555555556</v>
      </c>
      <c r="DT36">
        <v>428.443666666667</v>
      </c>
      <c r="DU36">
        <v>426.040333333333</v>
      </c>
      <c r="DV36">
        <v>0.867096222222222</v>
      </c>
      <c r="DW36">
        <v>420.094555555556</v>
      </c>
      <c r="DX36">
        <v>13.9557555555556</v>
      </c>
      <c r="DY36">
        <v>1.33526</v>
      </c>
      <c r="DZ36">
        <v>1.25715333333333</v>
      </c>
      <c r="EA36">
        <v>11.2017222222222</v>
      </c>
      <c r="EB36">
        <v>10.2961333333333</v>
      </c>
      <c r="EC36">
        <v>0.00100013</v>
      </c>
      <c r="ED36">
        <v>0</v>
      </c>
      <c r="EE36">
        <v>0</v>
      </c>
      <c r="EF36">
        <v>0</v>
      </c>
      <c r="EG36">
        <v>813.944444444444</v>
      </c>
      <c r="EH36">
        <v>0.00100013</v>
      </c>
      <c r="EI36">
        <v>-23.7777777777778</v>
      </c>
      <c r="EJ36">
        <v>-1.27777777777778</v>
      </c>
      <c r="EK36">
        <v>35.625</v>
      </c>
      <c r="EL36">
        <v>40.84</v>
      </c>
      <c r="EM36">
        <v>37.729</v>
      </c>
      <c r="EN36">
        <v>41.8051111111111</v>
      </c>
      <c r="EO36">
        <v>38.0413333333333</v>
      </c>
      <c r="EP36">
        <v>0</v>
      </c>
      <c r="EQ36">
        <v>0</v>
      </c>
      <c r="ER36">
        <v>0</v>
      </c>
      <c r="ES36">
        <v>34</v>
      </c>
      <c r="ET36">
        <v>0</v>
      </c>
      <c r="EU36">
        <v>843.28</v>
      </c>
      <c r="EV36">
        <v>-368.692308868178</v>
      </c>
      <c r="EW36">
        <v>-30.7692305637299</v>
      </c>
      <c r="EX36">
        <v>-23.58</v>
      </c>
      <c r="EY36">
        <v>15</v>
      </c>
      <c r="EZ36">
        <v>1659628614.5</v>
      </c>
      <c r="FA36" t="s">
        <v>420</v>
      </c>
      <c r="FB36">
        <v>1659628608.5</v>
      </c>
      <c r="FC36">
        <v>1659628614.5</v>
      </c>
      <c r="FD36">
        <v>1</v>
      </c>
      <c r="FE36">
        <v>0.171</v>
      </c>
      <c r="FF36">
        <v>-0.023</v>
      </c>
      <c r="FG36">
        <v>6.372</v>
      </c>
      <c r="FH36">
        <v>0.072</v>
      </c>
      <c r="FI36">
        <v>420</v>
      </c>
      <c r="FJ36">
        <v>15</v>
      </c>
      <c r="FK36">
        <v>0.23</v>
      </c>
      <c r="FL36">
        <v>0.04</v>
      </c>
      <c r="FM36">
        <v>2.01712125</v>
      </c>
      <c r="FN36">
        <v>0.0877601876172495</v>
      </c>
      <c r="FO36">
        <v>0.13817852080167</v>
      </c>
      <c r="FP36">
        <v>1</v>
      </c>
      <c r="FQ36">
        <v>873.058823529412</v>
      </c>
      <c r="FR36">
        <v>-429.350649957082</v>
      </c>
      <c r="FS36">
        <v>44.7400604646509</v>
      </c>
      <c r="FT36">
        <v>0</v>
      </c>
      <c r="FU36">
        <v>0.881095625</v>
      </c>
      <c r="FV36">
        <v>-0.12017001500938</v>
      </c>
      <c r="FW36">
        <v>0.0121197687347728</v>
      </c>
      <c r="FX36">
        <v>0</v>
      </c>
      <c r="FY36">
        <v>1</v>
      </c>
      <c r="FZ36">
        <v>3</v>
      </c>
      <c r="GA36" t="s">
        <v>432</v>
      </c>
      <c r="GB36">
        <v>2.97477</v>
      </c>
      <c r="GC36">
        <v>2.75375</v>
      </c>
      <c r="GD36">
        <v>0.0906679</v>
      </c>
      <c r="GE36">
        <v>0.0914721</v>
      </c>
      <c r="GF36">
        <v>0.0734897</v>
      </c>
      <c r="GG36">
        <v>0.0709224</v>
      </c>
      <c r="GH36">
        <v>35446.7</v>
      </c>
      <c r="GI36">
        <v>38764.6</v>
      </c>
      <c r="GJ36">
        <v>35321.2</v>
      </c>
      <c r="GK36">
        <v>38691.8</v>
      </c>
      <c r="GL36">
        <v>46409.8</v>
      </c>
      <c r="GM36">
        <v>51921.7</v>
      </c>
      <c r="GN36">
        <v>55199.6</v>
      </c>
      <c r="GO36">
        <v>62059.7</v>
      </c>
      <c r="GP36">
        <v>1.9696</v>
      </c>
      <c r="GQ36">
        <v>1.837</v>
      </c>
      <c r="GR36">
        <v>0.0207126</v>
      </c>
      <c r="GS36">
        <v>0</v>
      </c>
      <c r="GT36">
        <v>22.3293</v>
      </c>
      <c r="GU36">
        <v>999.9</v>
      </c>
      <c r="GV36">
        <v>57.716</v>
      </c>
      <c r="GW36">
        <v>28.903</v>
      </c>
      <c r="GX36">
        <v>25.6232</v>
      </c>
      <c r="GY36">
        <v>55.7801</v>
      </c>
      <c r="GZ36">
        <v>48.4375</v>
      </c>
      <c r="HA36">
        <v>1</v>
      </c>
      <c r="HB36">
        <v>-0.133537</v>
      </c>
      <c r="HC36">
        <v>1.05447</v>
      </c>
      <c r="HD36">
        <v>20.1316</v>
      </c>
      <c r="HE36">
        <v>5.19932</v>
      </c>
      <c r="HF36">
        <v>12.0088</v>
      </c>
      <c r="HG36">
        <v>4.9756</v>
      </c>
      <c r="HH36">
        <v>3.2934</v>
      </c>
      <c r="HI36">
        <v>9999</v>
      </c>
      <c r="HJ36">
        <v>655.9</v>
      </c>
      <c r="HK36">
        <v>9999</v>
      </c>
      <c r="HL36">
        <v>9999</v>
      </c>
      <c r="HM36">
        <v>1.8631</v>
      </c>
      <c r="HN36">
        <v>1.86798</v>
      </c>
      <c r="HO36">
        <v>1.86774</v>
      </c>
      <c r="HP36">
        <v>1.8689</v>
      </c>
      <c r="HQ36">
        <v>1.86978</v>
      </c>
      <c r="HR36">
        <v>1.86584</v>
      </c>
      <c r="HS36">
        <v>1.86688</v>
      </c>
      <c r="HT36">
        <v>1.86826</v>
      </c>
      <c r="HU36">
        <v>5</v>
      </c>
      <c r="HV36">
        <v>0</v>
      </c>
      <c r="HW36">
        <v>0</v>
      </c>
      <c r="HX36">
        <v>0</v>
      </c>
      <c r="HY36" t="s">
        <v>422</v>
      </c>
      <c r="HZ36" t="s">
        <v>423</v>
      </c>
      <c r="IA36" t="s">
        <v>424</v>
      </c>
      <c r="IB36" t="s">
        <v>424</v>
      </c>
      <c r="IC36" t="s">
        <v>424</v>
      </c>
      <c r="ID36" t="s">
        <v>424</v>
      </c>
      <c r="IE36">
        <v>0</v>
      </c>
      <c r="IF36">
        <v>100</v>
      </c>
      <c r="IG36">
        <v>100</v>
      </c>
      <c r="IH36">
        <v>6.384</v>
      </c>
      <c r="II36">
        <v>0.0886</v>
      </c>
      <c r="IJ36">
        <v>4.0319575337224</v>
      </c>
      <c r="IK36">
        <v>0.00554908572697553</v>
      </c>
      <c r="IL36">
        <v>4.23774079943867e-07</v>
      </c>
      <c r="IM36">
        <v>-3.89925906918178e-10</v>
      </c>
      <c r="IN36">
        <v>-0.0657079368683254</v>
      </c>
      <c r="IO36">
        <v>-0.0180807483059915</v>
      </c>
      <c r="IP36">
        <v>0.00224471741277042</v>
      </c>
      <c r="IQ36">
        <v>-2.08026483955448e-05</v>
      </c>
      <c r="IR36">
        <v>-3</v>
      </c>
      <c r="IS36">
        <v>1726</v>
      </c>
      <c r="IT36">
        <v>1</v>
      </c>
      <c r="IU36">
        <v>23</v>
      </c>
      <c r="IV36">
        <v>500.8</v>
      </c>
      <c r="IW36">
        <v>500.7</v>
      </c>
      <c r="IX36">
        <v>1.00952</v>
      </c>
      <c r="IY36">
        <v>2.64038</v>
      </c>
      <c r="IZ36">
        <v>1.54785</v>
      </c>
      <c r="JA36">
        <v>2.30957</v>
      </c>
      <c r="JB36">
        <v>1.34644</v>
      </c>
      <c r="JC36">
        <v>2.29858</v>
      </c>
      <c r="JD36">
        <v>32.1564</v>
      </c>
      <c r="JE36">
        <v>24.2714</v>
      </c>
      <c r="JF36">
        <v>18</v>
      </c>
      <c r="JG36">
        <v>480.739</v>
      </c>
      <c r="JH36">
        <v>398.104</v>
      </c>
      <c r="JI36">
        <v>20.9702</v>
      </c>
      <c r="JJ36">
        <v>25.5375</v>
      </c>
      <c r="JK36">
        <v>29.9999</v>
      </c>
      <c r="JL36">
        <v>25.5551</v>
      </c>
      <c r="JM36">
        <v>25.5072</v>
      </c>
      <c r="JN36">
        <v>20.2345</v>
      </c>
      <c r="JO36">
        <v>47.5182</v>
      </c>
      <c r="JP36">
        <v>0</v>
      </c>
      <c r="JQ36">
        <v>20.97</v>
      </c>
      <c r="JR36">
        <v>420.1</v>
      </c>
      <c r="JS36">
        <v>14.0433</v>
      </c>
      <c r="JT36">
        <v>102.407</v>
      </c>
      <c r="JU36">
        <v>103.3</v>
      </c>
    </row>
    <row r="37" spans="1:281">
      <c r="A37">
        <v>21</v>
      </c>
      <c r="B37">
        <v>1659658664</v>
      </c>
      <c r="C37">
        <v>561.5</v>
      </c>
      <c r="D37" t="s">
        <v>467</v>
      </c>
      <c r="E37" t="s">
        <v>468</v>
      </c>
      <c r="F37">
        <v>5</v>
      </c>
      <c r="G37" t="s">
        <v>451</v>
      </c>
      <c r="H37" t="s">
        <v>416</v>
      </c>
      <c r="I37">
        <v>1659658661.2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426.145490167587</v>
      </c>
      <c r="AK37">
        <v>428.437284848485</v>
      </c>
      <c r="AL37">
        <v>0.00652968480969385</v>
      </c>
      <c r="AM37">
        <v>65.6478175275751</v>
      </c>
      <c r="AN37">
        <f>(AP37 - AO37 + DI37*1E3/(8.314*(DK37+273.15)) * AR37/DH37 * AQ37) * DH37/(100*CV37) * 1000/(1000 - AP37)</f>
        <v>0</v>
      </c>
      <c r="AO37">
        <v>13.9557851485418</v>
      </c>
      <c r="AP37">
        <v>14.8137842105263</v>
      </c>
      <c r="AQ37">
        <v>-0.000114380413610684</v>
      </c>
      <c r="AR37">
        <v>114.37772081988</v>
      </c>
      <c r="AS37">
        <v>14</v>
      </c>
      <c r="AT37">
        <v>3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418</v>
      </c>
      <c r="AY37" t="s">
        <v>418</v>
      </c>
      <c r="AZ37">
        <v>0</v>
      </c>
      <c r="BA37">
        <v>0</v>
      </c>
      <c r="BB37">
        <f>1-AZ37/BA37</f>
        <v>0</v>
      </c>
      <c r="BC37">
        <v>0</v>
      </c>
      <c r="BD37" t="s">
        <v>418</v>
      </c>
      <c r="BE37" t="s">
        <v>418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418</v>
      </c>
      <c r="CA37" t="s">
        <v>418</v>
      </c>
      <c r="CB37" t="s">
        <v>418</v>
      </c>
      <c r="CC37" t="s">
        <v>418</v>
      </c>
      <c r="CD37" t="s">
        <v>418</v>
      </c>
      <c r="CE37" t="s">
        <v>418</v>
      </c>
      <c r="CF37" t="s">
        <v>418</v>
      </c>
      <c r="CG37" t="s">
        <v>418</v>
      </c>
      <c r="CH37" t="s">
        <v>418</v>
      </c>
      <c r="CI37" t="s">
        <v>418</v>
      </c>
      <c r="CJ37" t="s">
        <v>418</v>
      </c>
      <c r="CK37" t="s">
        <v>418</v>
      </c>
      <c r="CL37" t="s">
        <v>418</v>
      </c>
      <c r="CM37" t="s">
        <v>418</v>
      </c>
      <c r="CN37" t="s">
        <v>418</v>
      </c>
      <c r="CO37" t="s">
        <v>418</v>
      </c>
      <c r="CP37" t="s">
        <v>418</v>
      </c>
      <c r="CQ37" t="s">
        <v>418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419</v>
      </c>
      <c r="CY37">
        <v>2</v>
      </c>
      <c r="CZ37" t="b">
        <v>1</v>
      </c>
      <c r="DA37">
        <v>1659658661.2</v>
      </c>
      <c r="DB37">
        <v>422.092</v>
      </c>
      <c r="DC37">
        <v>420.1278</v>
      </c>
      <c r="DD37">
        <v>14.81661</v>
      </c>
      <c r="DE37">
        <v>13.95402</v>
      </c>
      <c r="DF37">
        <v>415.7081</v>
      </c>
      <c r="DG37">
        <v>14.72817</v>
      </c>
      <c r="DH37">
        <v>500.0637</v>
      </c>
      <c r="DI37">
        <v>90.08024</v>
      </c>
      <c r="DJ37">
        <v>0.0999946</v>
      </c>
      <c r="DK37">
        <v>23.3585</v>
      </c>
      <c r="DL37">
        <v>22.66411</v>
      </c>
      <c r="DM37">
        <v>999.9</v>
      </c>
      <c r="DN37">
        <v>0</v>
      </c>
      <c r="DO37">
        <v>0</v>
      </c>
      <c r="DP37">
        <v>9993.5</v>
      </c>
      <c r="DQ37">
        <v>0</v>
      </c>
      <c r="DR37">
        <v>0.220656</v>
      </c>
      <c r="DS37">
        <v>1.963956</v>
      </c>
      <c r="DT37">
        <v>428.44</v>
      </c>
      <c r="DU37">
        <v>426.0735</v>
      </c>
      <c r="DV37">
        <v>0.862592</v>
      </c>
      <c r="DW37">
        <v>420.1278</v>
      </c>
      <c r="DX37">
        <v>13.95402</v>
      </c>
      <c r="DY37">
        <v>1.334686</v>
      </c>
      <c r="DZ37">
        <v>1.256982</v>
      </c>
      <c r="EA37">
        <v>11.19521</v>
      </c>
      <c r="EB37">
        <v>10.29412</v>
      </c>
      <c r="EC37">
        <v>0.00100013</v>
      </c>
      <c r="ED37">
        <v>0</v>
      </c>
      <c r="EE37">
        <v>0</v>
      </c>
      <c r="EF37">
        <v>0</v>
      </c>
      <c r="EG37">
        <v>790.4</v>
      </c>
      <c r="EH37">
        <v>0.00100013</v>
      </c>
      <c r="EI37">
        <v>-19.9</v>
      </c>
      <c r="EJ37">
        <v>-1.7</v>
      </c>
      <c r="EK37">
        <v>35.625</v>
      </c>
      <c r="EL37">
        <v>40.875</v>
      </c>
      <c r="EM37">
        <v>37.75</v>
      </c>
      <c r="EN37">
        <v>41.8372</v>
      </c>
      <c r="EO37">
        <v>38.062</v>
      </c>
      <c r="EP37">
        <v>0</v>
      </c>
      <c r="EQ37">
        <v>0</v>
      </c>
      <c r="ER37">
        <v>0</v>
      </c>
      <c r="ES37">
        <v>39.4000000953674</v>
      </c>
      <c r="ET37">
        <v>0</v>
      </c>
      <c r="EU37">
        <v>815.269230769231</v>
      </c>
      <c r="EV37">
        <v>-328.786326136497</v>
      </c>
      <c r="EW37">
        <v>61.6923082914107</v>
      </c>
      <c r="EX37">
        <v>-23.3269230769231</v>
      </c>
      <c r="EY37">
        <v>15</v>
      </c>
      <c r="EZ37">
        <v>1659628614.5</v>
      </c>
      <c r="FA37" t="s">
        <v>420</v>
      </c>
      <c r="FB37">
        <v>1659628608.5</v>
      </c>
      <c r="FC37">
        <v>1659628614.5</v>
      </c>
      <c r="FD37">
        <v>1</v>
      </c>
      <c r="FE37">
        <v>0.171</v>
      </c>
      <c r="FF37">
        <v>-0.023</v>
      </c>
      <c r="FG37">
        <v>6.372</v>
      </c>
      <c r="FH37">
        <v>0.072</v>
      </c>
      <c r="FI37">
        <v>420</v>
      </c>
      <c r="FJ37">
        <v>15</v>
      </c>
      <c r="FK37">
        <v>0.23</v>
      </c>
      <c r="FL37">
        <v>0.04</v>
      </c>
      <c r="FM37">
        <v>2.0184835</v>
      </c>
      <c r="FN37">
        <v>-0.0816857786116387</v>
      </c>
      <c r="FO37">
        <v>0.146585260762295</v>
      </c>
      <c r="FP37">
        <v>1</v>
      </c>
      <c r="FQ37">
        <v>839.514705882353</v>
      </c>
      <c r="FR37">
        <v>-359.671505202959</v>
      </c>
      <c r="FS37">
        <v>38.3222568747238</v>
      </c>
      <c r="FT37">
        <v>0</v>
      </c>
      <c r="FU37">
        <v>0.87220975</v>
      </c>
      <c r="FV37">
        <v>-0.0771285478424043</v>
      </c>
      <c r="FW37">
        <v>0.00792525159774123</v>
      </c>
      <c r="FX37">
        <v>1</v>
      </c>
      <c r="FY37">
        <v>2</v>
      </c>
      <c r="FZ37">
        <v>3</v>
      </c>
      <c r="GA37" t="s">
        <v>427</v>
      </c>
      <c r="GB37">
        <v>2.97492</v>
      </c>
      <c r="GC37">
        <v>2.75385</v>
      </c>
      <c r="GD37">
        <v>0.0906426</v>
      </c>
      <c r="GE37">
        <v>0.0914863</v>
      </c>
      <c r="GF37">
        <v>0.0734737</v>
      </c>
      <c r="GG37">
        <v>0.0709163</v>
      </c>
      <c r="GH37">
        <v>35447.9</v>
      </c>
      <c r="GI37">
        <v>38764.3</v>
      </c>
      <c r="GJ37">
        <v>35321.4</v>
      </c>
      <c r="GK37">
        <v>38692.1</v>
      </c>
      <c r="GL37">
        <v>46410.4</v>
      </c>
      <c r="GM37">
        <v>51922.5</v>
      </c>
      <c r="GN37">
        <v>55199.3</v>
      </c>
      <c r="GO37">
        <v>62060.3</v>
      </c>
      <c r="GP37">
        <v>1.9694</v>
      </c>
      <c r="GQ37">
        <v>1.8374</v>
      </c>
      <c r="GR37">
        <v>0.0197291</v>
      </c>
      <c r="GS37">
        <v>0</v>
      </c>
      <c r="GT37">
        <v>22.3293</v>
      </c>
      <c r="GU37">
        <v>999.9</v>
      </c>
      <c r="GV37">
        <v>57.716</v>
      </c>
      <c r="GW37">
        <v>28.893</v>
      </c>
      <c r="GX37">
        <v>25.6112</v>
      </c>
      <c r="GY37">
        <v>55.8501</v>
      </c>
      <c r="GZ37">
        <v>48.8502</v>
      </c>
      <c r="HA37">
        <v>1</v>
      </c>
      <c r="HB37">
        <v>-0.133963</v>
      </c>
      <c r="HC37">
        <v>1.05468</v>
      </c>
      <c r="HD37">
        <v>20.1314</v>
      </c>
      <c r="HE37">
        <v>5.19932</v>
      </c>
      <c r="HF37">
        <v>12.0064</v>
      </c>
      <c r="HG37">
        <v>4.976</v>
      </c>
      <c r="HH37">
        <v>3.2936</v>
      </c>
      <c r="HI37">
        <v>9999</v>
      </c>
      <c r="HJ37">
        <v>655.9</v>
      </c>
      <c r="HK37">
        <v>9999</v>
      </c>
      <c r="HL37">
        <v>9999</v>
      </c>
      <c r="HM37">
        <v>1.8631</v>
      </c>
      <c r="HN37">
        <v>1.86798</v>
      </c>
      <c r="HO37">
        <v>1.86777</v>
      </c>
      <c r="HP37">
        <v>1.8689</v>
      </c>
      <c r="HQ37">
        <v>1.86978</v>
      </c>
      <c r="HR37">
        <v>1.86584</v>
      </c>
      <c r="HS37">
        <v>1.86691</v>
      </c>
      <c r="HT37">
        <v>1.86826</v>
      </c>
      <c r="HU37">
        <v>5</v>
      </c>
      <c r="HV37">
        <v>0</v>
      </c>
      <c r="HW37">
        <v>0</v>
      </c>
      <c r="HX37">
        <v>0</v>
      </c>
      <c r="HY37" t="s">
        <v>422</v>
      </c>
      <c r="HZ37" t="s">
        <v>423</v>
      </c>
      <c r="IA37" t="s">
        <v>424</v>
      </c>
      <c r="IB37" t="s">
        <v>424</v>
      </c>
      <c r="IC37" t="s">
        <v>424</v>
      </c>
      <c r="ID37" t="s">
        <v>424</v>
      </c>
      <c r="IE37">
        <v>0</v>
      </c>
      <c r="IF37">
        <v>100</v>
      </c>
      <c r="IG37">
        <v>100</v>
      </c>
      <c r="IH37">
        <v>6.383</v>
      </c>
      <c r="II37">
        <v>0.0883</v>
      </c>
      <c r="IJ37">
        <v>4.0319575337224</v>
      </c>
      <c r="IK37">
        <v>0.00554908572697553</v>
      </c>
      <c r="IL37">
        <v>4.23774079943867e-07</v>
      </c>
      <c r="IM37">
        <v>-3.89925906918178e-10</v>
      </c>
      <c r="IN37">
        <v>-0.0657079368683254</v>
      </c>
      <c r="IO37">
        <v>-0.0180807483059915</v>
      </c>
      <c r="IP37">
        <v>0.00224471741277042</v>
      </c>
      <c r="IQ37">
        <v>-2.08026483955448e-05</v>
      </c>
      <c r="IR37">
        <v>-3</v>
      </c>
      <c r="IS37">
        <v>1726</v>
      </c>
      <c r="IT37">
        <v>1</v>
      </c>
      <c r="IU37">
        <v>23</v>
      </c>
      <c r="IV37">
        <v>500.9</v>
      </c>
      <c r="IW37">
        <v>500.8</v>
      </c>
      <c r="IX37">
        <v>1.00952</v>
      </c>
      <c r="IY37">
        <v>2.63672</v>
      </c>
      <c r="IZ37">
        <v>1.54785</v>
      </c>
      <c r="JA37">
        <v>2.30835</v>
      </c>
      <c r="JB37">
        <v>1.34644</v>
      </c>
      <c r="JC37">
        <v>2.30347</v>
      </c>
      <c r="JD37">
        <v>32.1564</v>
      </c>
      <c r="JE37">
        <v>24.2801</v>
      </c>
      <c r="JF37">
        <v>18</v>
      </c>
      <c r="JG37">
        <v>480.593</v>
      </c>
      <c r="JH37">
        <v>398.307</v>
      </c>
      <c r="JI37">
        <v>20.9701</v>
      </c>
      <c r="JJ37">
        <v>25.5375</v>
      </c>
      <c r="JK37">
        <v>30.0001</v>
      </c>
      <c r="JL37">
        <v>25.5529</v>
      </c>
      <c r="JM37">
        <v>25.5051</v>
      </c>
      <c r="JN37">
        <v>20.2341</v>
      </c>
      <c r="JO37">
        <v>47.2458</v>
      </c>
      <c r="JP37">
        <v>0</v>
      </c>
      <c r="JQ37">
        <v>20.97</v>
      </c>
      <c r="JR37">
        <v>420.1</v>
      </c>
      <c r="JS37">
        <v>14.073</v>
      </c>
      <c r="JT37">
        <v>102.406</v>
      </c>
      <c r="JU37">
        <v>103.301</v>
      </c>
    </row>
    <row r="38" spans="1:281">
      <c r="A38">
        <v>22</v>
      </c>
      <c r="B38">
        <v>1659658669</v>
      </c>
      <c r="C38">
        <v>566.5</v>
      </c>
      <c r="D38" t="s">
        <v>469</v>
      </c>
      <c r="E38" t="s">
        <v>470</v>
      </c>
      <c r="F38">
        <v>5</v>
      </c>
      <c r="G38" t="s">
        <v>451</v>
      </c>
      <c r="H38" t="s">
        <v>416</v>
      </c>
      <c r="I38">
        <v>1659658666.5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426.057059997902</v>
      </c>
      <c r="AK38">
        <v>428.374654545455</v>
      </c>
      <c r="AL38">
        <v>-0.0232282020760981</v>
      </c>
      <c r="AM38">
        <v>65.6478175275751</v>
      </c>
      <c r="AN38">
        <f>(AP38 - AO38 + DI38*1E3/(8.314*(DK38+273.15)) * AR38/DH38 * AQ38) * DH38/(100*CV38) * 1000/(1000 - AP38)</f>
        <v>0</v>
      </c>
      <c r="AO38">
        <v>13.9523527925246</v>
      </c>
      <c r="AP38">
        <v>14.8210857142857</v>
      </c>
      <c r="AQ38">
        <v>-0.000120799879094796</v>
      </c>
      <c r="AR38">
        <v>114.37772081988</v>
      </c>
      <c r="AS38">
        <v>14</v>
      </c>
      <c r="AT38">
        <v>3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418</v>
      </c>
      <c r="AY38" t="s">
        <v>418</v>
      </c>
      <c r="AZ38">
        <v>0</v>
      </c>
      <c r="BA38">
        <v>0</v>
      </c>
      <c r="BB38">
        <f>1-AZ38/BA38</f>
        <v>0</v>
      </c>
      <c r="BC38">
        <v>0</v>
      </c>
      <c r="BD38" t="s">
        <v>418</v>
      </c>
      <c r="BE38" t="s">
        <v>418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418</v>
      </c>
      <c r="CA38" t="s">
        <v>418</v>
      </c>
      <c r="CB38" t="s">
        <v>418</v>
      </c>
      <c r="CC38" t="s">
        <v>418</v>
      </c>
      <c r="CD38" t="s">
        <v>418</v>
      </c>
      <c r="CE38" t="s">
        <v>418</v>
      </c>
      <c r="CF38" t="s">
        <v>418</v>
      </c>
      <c r="CG38" t="s">
        <v>418</v>
      </c>
      <c r="CH38" t="s">
        <v>418</v>
      </c>
      <c r="CI38" t="s">
        <v>418</v>
      </c>
      <c r="CJ38" t="s">
        <v>418</v>
      </c>
      <c r="CK38" t="s">
        <v>418</v>
      </c>
      <c r="CL38" t="s">
        <v>418</v>
      </c>
      <c r="CM38" t="s">
        <v>418</v>
      </c>
      <c r="CN38" t="s">
        <v>418</v>
      </c>
      <c r="CO38" t="s">
        <v>418</v>
      </c>
      <c r="CP38" t="s">
        <v>418</v>
      </c>
      <c r="CQ38" t="s">
        <v>418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419</v>
      </c>
      <c r="CY38">
        <v>2</v>
      </c>
      <c r="CZ38" t="b">
        <v>1</v>
      </c>
      <c r="DA38">
        <v>1659658666.5</v>
      </c>
      <c r="DB38">
        <v>422.062333333333</v>
      </c>
      <c r="DC38">
        <v>420.025555555556</v>
      </c>
      <c r="DD38">
        <v>14.8172444444444</v>
      </c>
      <c r="DE38">
        <v>13.9875888888889</v>
      </c>
      <c r="DF38">
        <v>415.678444444444</v>
      </c>
      <c r="DG38">
        <v>14.7287555555556</v>
      </c>
      <c r="DH38">
        <v>500.046888888889</v>
      </c>
      <c r="DI38">
        <v>90.0819555555556</v>
      </c>
      <c r="DJ38">
        <v>0.100165688888889</v>
      </c>
      <c r="DK38">
        <v>23.3595777777778</v>
      </c>
      <c r="DL38">
        <v>22.6556444444444</v>
      </c>
      <c r="DM38">
        <v>999.9</v>
      </c>
      <c r="DN38">
        <v>0</v>
      </c>
      <c r="DO38">
        <v>0</v>
      </c>
      <c r="DP38">
        <v>9990</v>
      </c>
      <c r="DQ38">
        <v>0</v>
      </c>
      <c r="DR38">
        <v>0.220656</v>
      </c>
      <c r="DS38">
        <v>2.03682</v>
      </c>
      <c r="DT38">
        <v>428.410222222222</v>
      </c>
      <c r="DU38">
        <v>425.984111111111</v>
      </c>
      <c r="DV38">
        <v>0.829645555555556</v>
      </c>
      <c r="DW38">
        <v>420.025555555556</v>
      </c>
      <c r="DX38">
        <v>13.9875888888889</v>
      </c>
      <c r="DY38">
        <v>1.33476555555556</v>
      </c>
      <c r="DZ38">
        <v>1.26002888888889</v>
      </c>
      <c r="EA38">
        <v>11.1961222222222</v>
      </c>
      <c r="EB38">
        <v>10.3303444444444</v>
      </c>
      <c r="EC38">
        <v>0.00100013</v>
      </c>
      <c r="ED38">
        <v>0</v>
      </c>
      <c r="EE38">
        <v>0</v>
      </c>
      <c r="EF38">
        <v>0</v>
      </c>
      <c r="EG38">
        <v>790.444444444444</v>
      </c>
      <c r="EH38">
        <v>0.00100013</v>
      </c>
      <c r="EI38">
        <v>-21.2222222222222</v>
      </c>
      <c r="EJ38">
        <v>-1.44444444444444</v>
      </c>
      <c r="EK38">
        <v>35.625</v>
      </c>
      <c r="EL38">
        <v>40.9025555555556</v>
      </c>
      <c r="EM38">
        <v>37.7637777777778</v>
      </c>
      <c r="EN38">
        <v>41.9163333333333</v>
      </c>
      <c r="EO38">
        <v>38.09</v>
      </c>
      <c r="EP38">
        <v>0</v>
      </c>
      <c r="EQ38">
        <v>0</v>
      </c>
      <c r="ER38">
        <v>0</v>
      </c>
      <c r="ES38">
        <v>44.2000000476837</v>
      </c>
      <c r="ET38">
        <v>0</v>
      </c>
      <c r="EU38">
        <v>797.019230769231</v>
      </c>
      <c r="EV38">
        <v>-147.504274220195</v>
      </c>
      <c r="EW38">
        <v>9.93162482570954</v>
      </c>
      <c r="EX38">
        <v>-19.4038461538462</v>
      </c>
      <c r="EY38">
        <v>15</v>
      </c>
      <c r="EZ38">
        <v>1659628614.5</v>
      </c>
      <c r="FA38" t="s">
        <v>420</v>
      </c>
      <c r="FB38">
        <v>1659628608.5</v>
      </c>
      <c r="FC38">
        <v>1659628614.5</v>
      </c>
      <c r="FD38">
        <v>1</v>
      </c>
      <c r="FE38">
        <v>0.171</v>
      </c>
      <c r="FF38">
        <v>-0.023</v>
      </c>
      <c r="FG38">
        <v>6.372</v>
      </c>
      <c r="FH38">
        <v>0.072</v>
      </c>
      <c r="FI38">
        <v>420</v>
      </c>
      <c r="FJ38">
        <v>15</v>
      </c>
      <c r="FK38">
        <v>0.23</v>
      </c>
      <c r="FL38">
        <v>0.04</v>
      </c>
      <c r="FM38">
        <v>2.02871625</v>
      </c>
      <c r="FN38">
        <v>-0.174413696060043</v>
      </c>
      <c r="FO38">
        <v>0.135480238608579</v>
      </c>
      <c r="FP38">
        <v>1</v>
      </c>
      <c r="FQ38">
        <v>813.397058823529</v>
      </c>
      <c r="FR38">
        <v>-242.253629195848</v>
      </c>
      <c r="FS38">
        <v>29.0630094925017</v>
      </c>
      <c r="FT38">
        <v>0</v>
      </c>
      <c r="FU38">
        <v>0.8613257</v>
      </c>
      <c r="FV38">
        <v>-0.132216157598499</v>
      </c>
      <c r="FW38">
        <v>0.0150857094234908</v>
      </c>
      <c r="FX38">
        <v>0</v>
      </c>
      <c r="FY38">
        <v>1</v>
      </c>
      <c r="FZ38">
        <v>3</v>
      </c>
      <c r="GA38" t="s">
        <v>432</v>
      </c>
      <c r="GB38">
        <v>2.9748</v>
      </c>
      <c r="GC38">
        <v>2.75355</v>
      </c>
      <c r="GD38">
        <v>0.0906411</v>
      </c>
      <c r="GE38">
        <v>0.091529</v>
      </c>
      <c r="GF38">
        <v>0.0735011</v>
      </c>
      <c r="GG38">
        <v>0.0710787</v>
      </c>
      <c r="GH38">
        <v>35447.3</v>
      </c>
      <c r="GI38">
        <v>38762.8</v>
      </c>
      <c r="GJ38">
        <v>35320.8</v>
      </c>
      <c r="GK38">
        <v>38692.5</v>
      </c>
      <c r="GL38">
        <v>46408.6</v>
      </c>
      <c r="GM38">
        <v>51913.7</v>
      </c>
      <c r="GN38">
        <v>55198.9</v>
      </c>
      <c r="GO38">
        <v>62060.6</v>
      </c>
      <c r="GP38">
        <v>1.9696</v>
      </c>
      <c r="GQ38">
        <v>1.837</v>
      </c>
      <c r="GR38">
        <v>0.0206232</v>
      </c>
      <c r="GS38">
        <v>0</v>
      </c>
      <c r="GT38">
        <v>22.3275</v>
      </c>
      <c r="GU38">
        <v>999.9</v>
      </c>
      <c r="GV38">
        <v>57.716</v>
      </c>
      <c r="GW38">
        <v>28.903</v>
      </c>
      <c r="GX38">
        <v>25.6228</v>
      </c>
      <c r="GY38">
        <v>54.9001</v>
      </c>
      <c r="GZ38">
        <v>49.0184</v>
      </c>
      <c r="HA38">
        <v>1</v>
      </c>
      <c r="HB38">
        <v>-0.133902</v>
      </c>
      <c r="HC38">
        <v>1.05447</v>
      </c>
      <c r="HD38">
        <v>20.1316</v>
      </c>
      <c r="HE38">
        <v>5.19932</v>
      </c>
      <c r="HF38">
        <v>12.0099</v>
      </c>
      <c r="HG38">
        <v>4.976</v>
      </c>
      <c r="HH38">
        <v>3.2934</v>
      </c>
      <c r="HI38">
        <v>9999</v>
      </c>
      <c r="HJ38">
        <v>655.9</v>
      </c>
      <c r="HK38">
        <v>9999</v>
      </c>
      <c r="HL38">
        <v>9999</v>
      </c>
      <c r="HM38">
        <v>1.8631</v>
      </c>
      <c r="HN38">
        <v>1.86801</v>
      </c>
      <c r="HO38">
        <v>1.8678</v>
      </c>
      <c r="HP38">
        <v>1.8689</v>
      </c>
      <c r="HQ38">
        <v>1.86975</v>
      </c>
      <c r="HR38">
        <v>1.86584</v>
      </c>
      <c r="HS38">
        <v>1.86691</v>
      </c>
      <c r="HT38">
        <v>1.86829</v>
      </c>
      <c r="HU38">
        <v>5</v>
      </c>
      <c r="HV38">
        <v>0</v>
      </c>
      <c r="HW38">
        <v>0</v>
      </c>
      <c r="HX38">
        <v>0</v>
      </c>
      <c r="HY38" t="s">
        <v>422</v>
      </c>
      <c r="HZ38" t="s">
        <v>423</v>
      </c>
      <c r="IA38" t="s">
        <v>424</v>
      </c>
      <c r="IB38" t="s">
        <v>424</v>
      </c>
      <c r="IC38" t="s">
        <v>424</v>
      </c>
      <c r="ID38" t="s">
        <v>424</v>
      </c>
      <c r="IE38">
        <v>0</v>
      </c>
      <c r="IF38">
        <v>100</v>
      </c>
      <c r="IG38">
        <v>100</v>
      </c>
      <c r="IH38">
        <v>6.384</v>
      </c>
      <c r="II38">
        <v>0.0887</v>
      </c>
      <c r="IJ38">
        <v>4.0319575337224</v>
      </c>
      <c r="IK38">
        <v>0.00554908572697553</v>
      </c>
      <c r="IL38">
        <v>4.23774079943867e-07</v>
      </c>
      <c r="IM38">
        <v>-3.89925906918178e-10</v>
      </c>
      <c r="IN38">
        <v>-0.0657079368683254</v>
      </c>
      <c r="IO38">
        <v>-0.0180807483059915</v>
      </c>
      <c r="IP38">
        <v>0.00224471741277042</v>
      </c>
      <c r="IQ38">
        <v>-2.08026483955448e-05</v>
      </c>
      <c r="IR38">
        <v>-3</v>
      </c>
      <c r="IS38">
        <v>1726</v>
      </c>
      <c r="IT38">
        <v>1</v>
      </c>
      <c r="IU38">
        <v>23</v>
      </c>
      <c r="IV38">
        <v>501</v>
      </c>
      <c r="IW38">
        <v>500.9</v>
      </c>
      <c r="IX38">
        <v>1.00952</v>
      </c>
      <c r="IY38">
        <v>2.64038</v>
      </c>
      <c r="IZ38">
        <v>1.54785</v>
      </c>
      <c r="JA38">
        <v>2.30835</v>
      </c>
      <c r="JB38">
        <v>1.34644</v>
      </c>
      <c r="JC38">
        <v>2.39014</v>
      </c>
      <c r="JD38">
        <v>32.1784</v>
      </c>
      <c r="JE38">
        <v>24.2801</v>
      </c>
      <c r="JF38">
        <v>18</v>
      </c>
      <c r="JG38">
        <v>480.72</v>
      </c>
      <c r="JH38">
        <v>398.073</v>
      </c>
      <c r="JI38">
        <v>20.9702</v>
      </c>
      <c r="JJ38">
        <v>25.5353</v>
      </c>
      <c r="JK38">
        <v>30.0001</v>
      </c>
      <c r="JL38">
        <v>25.5529</v>
      </c>
      <c r="JM38">
        <v>25.5029</v>
      </c>
      <c r="JN38">
        <v>20.2346</v>
      </c>
      <c r="JO38">
        <v>47.2458</v>
      </c>
      <c r="JP38">
        <v>0</v>
      </c>
      <c r="JQ38">
        <v>20.97</v>
      </c>
      <c r="JR38">
        <v>420.1</v>
      </c>
      <c r="JS38">
        <v>14.0936</v>
      </c>
      <c r="JT38">
        <v>102.405</v>
      </c>
      <c r="JU38">
        <v>103.301</v>
      </c>
    </row>
    <row r="39" spans="1:281">
      <c r="A39">
        <v>23</v>
      </c>
      <c r="B39">
        <v>1659658674</v>
      </c>
      <c r="C39">
        <v>571.5</v>
      </c>
      <c r="D39" t="s">
        <v>471</v>
      </c>
      <c r="E39" t="s">
        <v>472</v>
      </c>
      <c r="F39">
        <v>5</v>
      </c>
      <c r="G39" t="s">
        <v>451</v>
      </c>
      <c r="H39" t="s">
        <v>416</v>
      </c>
      <c r="I39">
        <v>1659658671.2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426.11192798242</v>
      </c>
      <c r="AK39">
        <v>428.491696969697</v>
      </c>
      <c r="AL39">
        <v>0.0291866199151273</v>
      </c>
      <c r="AM39">
        <v>65.6478175275751</v>
      </c>
      <c r="AN39">
        <f>(AP39 - AO39 + DI39*1E3/(8.314*(DK39+273.15)) * AR39/DH39 * AQ39) * DH39/(100*CV39) * 1000/(1000 - AP39)</f>
        <v>0</v>
      </c>
      <c r="AO39">
        <v>13.9992025437999</v>
      </c>
      <c r="AP39">
        <v>14.8347215037594</v>
      </c>
      <c r="AQ39">
        <v>0.000103626630163294</v>
      </c>
      <c r="AR39">
        <v>114.37772081988</v>
      </c>
      <c r="AS39">
        <v>14</v>
      </c>
      <c r="AT39">
        <v>3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418</v>
      </c>
      <c r="AY39" t="s">
        <v>418</v>
      </c>
      <c r="AZ39">
        <v>0</v>
      </c>
      <c r="BA39">
        <v>0</v>
      </c>
      <c r="BB39">
        <f>1-AZ39/BA39</f>
        <v>0</v>
      </c>
      <c r="BC39">
        <v>0</v>
      </c>
      <c r="BD39" t="s">
        <v>418</v>
      </c>
      <c r="BE39" t="s">
        <v>418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418</v>
      </c>
      <c r="CA39" t="s">
        <v>418</v>
      </c>
      <c r="CB39" t="s">
        <v>418</v>
      </c>
      <c r="CC39" t="s">
        <v>418</v>
      </c>
      <c r="CD39" t="s">
        <v>418</v>
      </c>
      <c r="CE39" t="s">
        <v>418</v>
      </c>
      <c r="CF39" t="s">
        <v>418</v>
      </c>
      <c r="CG39" t="s">
        <v>418</v>
      </c>
      <c r="CH39" t="s">
        <v>418</v>
      </c>
      <c r="CI39" t="s">
        <v>418</v>
      </c>
      <c r="CJ39" t="s">
        <v>418</v>
      </c>
      <c r="CK39" t="s">
        <v>418</v>
      </c>
      <c r="CL39" t="s">
        <v>418</v>
      </c>
      <c r="CM39" t="s">
        <v>418</v>
      </c>
      <c r="CN39" t="s">
        <v>418</v>
      </c>
      <c r="CO39" t="s">
        <v>418</v>
      </c>
      <c r="CP39" t="s">
        <v>418</v>
      </c>
      <c r="CQ39" t="s">
        <v>418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419</v>
      </c>
      <c r="CY39">
        <v>2</v>
      </c>
      <c r="CZ39" t="b">
        <v>1</v>
      </c>
      <c r="DA39">
        <v>1659658671.2</v>
      </c>
      <c r="DB39">
        <v>422.071</v>
      </c>
      <c r="DC39">
        <v>420.098</v>
      </c>
      <c r="DD39">
        <v>14.82877</v>
      </c>
      <c r="DE39">
        <v>14.0127</v>
      </c>
      <c r="DF39">
        <v>415.6871</v>
      </c>
      <c r="DG39">
        <v>14.73992</v>
      </c>
      <c r="DH39">
        <v>500.135</v>
      </c>
      <c r="DI39">
        <v>90.08207</v>
      </c>
      <c r="DJ39">
        <v>0.10019852</v>
      </c>
      <c r="DK39">
        <v>23.35789</v>
      </c>
      <c r="DL39">
        <v>22.65236</v>
      </c>
      <c r="DM39">
        <v>999.9</v>
      </c>
      <c r="DN39">
        <v>0</v>
      </c>
      <c r="DO39">
        <v>0</v>
      </c>
      <c r="DP39">
        <v>9960</v>
      </c>
      <c r="DQ39">
        <v>0</v>
      </c>
      <c r="DR39">
        <v>0.220656</v>
      </c>
      <c r="DS39">
        <v>1.973154</v>
      </c>
      <c r="DT39">
        <v>428.424</v>
      </c>
      <c r="DU39">
        <v>426.0682</v>
      </c>
      <c r="DV39">
        <v>0.81608</v>
      </c>
      <c r="DW39">
        <v>420.098</v>
      </c>
      <c r="DX39">
        <v>14.0127</v>
      </c>
      <c r="DY39">
        <v>1.335807</v>
      </c>
      <c r="DZ39">
        <v>1.262293</v>
      </c>
      <c r="EA39">
        <v>11.2079</v>
      </c>
      <c r="EB39">
        <v>10.3572</v>
      </c>
      <c r="EC39">
        <v>0.00100013</v>
      </c>
      <c r="ED39">
        <v>0</v>
      </c>
      <c r="EE39">
        <v>0</v>
      </c>
      <c r="EF39">
        <v>0</v>
      </c>
      <c r="EG39">
        <v>774.75</v>
      </c>
      <c r="EH39">
        <v>0.00100013</v>
      </c>
      <c r="EI39">
        <v>-18.75</v>
      </c>
      <c r="EJ39">
        <v>-0.75</v>
      </c>
      <c r="EK39">
        <v>35.6808</v>
      </c>
      <c r="EL39">
        <v>40.937</v>
      </c>
      <c r="EM39">
        <v>37.812</v>
      </c>
      <c r="EN39">
        <v>41.9496</v>
      </c>
      <c r="EO39">
        <v>38.125</v>
      </c>
      <c r="EP39">
        <v>0</v>
      </c>
      <c r="EQ39">
        <v>0</v>
      </c>
      <c r="ER39">
        <v>0</v>
      </c>
      <c r="ES39">
        <v>49</v>
      </c>
      <c r="ET39">
        <v>0</v>
      </c>
      <c r="EU39">
        <v>783.923076923077</v>
      </c>
      <c r="EV39">
        <v>-83.4188034945124</v>
      </c>
      <c r="EW39">
        <v>1.48718016667855</v>
      </c>
      <c r="EX39">
        <v>-18.8269230769231</v>
      </c>
      <c r="EY39">
        <v>15</v>
      </c>
      <c r="EZ39">
        <v>1659628614.5</v>
      </c>
      <c r="FA39" t="s">
        <v>420</v>
      </c>
      <c r="FB39">
        <v>1659628608.5</v>
      </c>
      <c r="FC39">
        <v>1659628614.5</v>
      </c>
      <c r="FD39">
        <v>1</v>
      </c>
      <c r="FE39">
        <v>0.171</v>
      </c>
      <c r="FF39">
        <v>-0.023</v>
      </c>
      <c r="FG39">
        <v>6.372</v>
      </c>
      <c r="FH39">
        <v>0.072</v>
      </c>
      <c r="FI39">
        <v>420</v>
      </c>
      <c r="FJ39">
        <v>15</v>
      </c>
      <c r="FK39">
        <v>0.23</v>
      </c>
      <c r="FL39">
        <v>0.04</v>
      </c>
      <c r="FM39">
        <v>2.005636</v>
      </c>
      <c r="FN39">
        <v>-0.338822138836775</v>
      </c>
      <c r="FO39">
        <v>0.138249950014458</v>
      </c>
      <c r="FP39">
        <v>1</v>
      </c>
      <c r="FQ39">
        <v>794.544117647059</v>
      </c>
      <c r="FR39">
        <v>-164.820474102123</v>
      </c>
      <c r="FS39">
        <v>22.0535336794552</v>
      </c>
      <c r="FT39">
        <v>0</v>
      </c>
      <c r="FU39">
        <v>0.8487143</v>
      </c>
      <c r="FV39">
        <v>-0.187265763602253</v>
      </c>
      <c r="FW39">
        <v>0.0199506930884619</v>
      </c>
      <c r="FX39">
        <v>0</v>
      </c>
      <c r="FY39">
        <v>1</v>
      </c>
      <c r="FZ39">
        <v>3</v>
      </c>
      <c r="GA39" t="s">
        <v>432</v>
      </c>
      <c r="GB39">
        <v>2.97435</v>
      </c>
      <c r="GC39">
        <v>2.75321</v>
      </c>
      <c r="GD39">
        <v>0.0906504</v>
      </c>
      <c r="GE39">
        <v>0.0915456</v>
      </c>
      <c r="GF39">
        <v>0.073549</v>
      </c>
      <c r="GG39">
        <v>0.0712828</v>
      </c>
      <c r="GH39">
        <v>35447.4</v>
      </c>
      <c r="GI39">
        <v>38761.4</v>
      </c>
      <c r="GJ39">
        <v>35321.2</v>
      </c>
      <c r="GK39">
        <v>38691.7</v>
      </c>
      <c r="GL39">
        <v>46406.4</v>
      </c>
      <c r="GM39">
        <v>51901.4</v>
      </c>
      <c r="GN39">
        <v>55199.1</v>
      </c>
      <c r="GO39">
        <v>62059.6</v>
      </c>
      <c r="GP39">
        <v>1.9696</v>
      </c>
      <c r="GQ39">
        <v>1.8376</v>
      </c>
      <c r="GR39">
        <v>0.0194907</v>
      </c>
      <c r="GS39">
        <v>0</v>
      </c>
      <c r="GT39">
        <v>22.3275</v>
      </c>
      <c r="GU39">
        <v>999.9</v>
      </c>
      <c r="GV39">
        <v>57.716</v>
      </c>
      <c r="GW39">
        <v>28.893</v>
      </c>
      <c r="GX39">
        <v>25.6082</v>
      </c>
      <c r="GY39">
        <v>55.7801</v>
      </c>
      <c r="GZ39">
        <v>48.5296</v>
      </c>
      <c r="HA39">
        <v>1</v>
      </c>
      <c r="HB39">
        <v>-0.134085</v>
      </c>
      <c r="HC39">
        <v>1.05577</v>
      </c>
      <c r="HD39">
        <v>20.1316</v>
      </c>
      <c r="HE39">
        <v>5.19932</v>
      </c>
      <c r="HF39">
        <v>12.0076</v>
      </c>
      <c r="HG39">
        <v>4.9756</v>
      </c>
      <c r="HH39">
        <v>3.2932</v>
      </c>
      <c r="HI39">
        <v>9999</v>
      </c>
      <c r="HJ39">
        <v>655.9</v>
      </c>
      <c r="HK39">
        <v>9999</v>
      </c>
      <c r="HL39">
        <v>9999</v>
      </c>
      <c r="HM39">
        <v>1.8631</v>
      </c>
      <c r="HN39">
        <v>1.86798</v>
      </c>
      <c r="HO39">
        <v>1.86774</v>
      </c>
      <c r="HP39">
        <v>1.8689</v>
      </c>
      <c r="HQ39">
        <v>1.86978</v>
      </c>
      <c r="HR39">
        <v>1.86584</v>
      </c>
      <c r="HS39">
        <v>1.86688</v>
      </c>
      <c r="HT39">
        <v>1.86829</v>
      </c>
      <c r="HU39">
        <v>5</v>
      </c>
      <c r="HV39">
        <v>0</v>
      </c>
      <c r="HW39">
        <v>0</v>
      </c>
      <c r="HX39">
        <v>0</v>
      </c>
      <c r="HY39" t="s">
        <v>422</v>
      </c>
      <c r="HZ39" t="s">
        <v>423</v>
      </c>
      <c r="IA39" t="s">
        <v>424</v>
      </c>
      <c r="IB39" t="s">
        <v>424</v>
      </c>
      <c r="IC39" t="s">
        <v>424</v>
      </c>
      <c r="ID39" t="s">
        <v>424</v>
      </c>
      <c r="IE39">
        <v>0</v>
      </c>
      <c r="IF39">
        <v>100</v>
      </c>
      <c r="IG39">
        <v>100</v>
      </c>
      <c r="IH39">
        <v>6.384</v>
      </c>
      <c r="II39">
        <v>0.0891</v>
      </c>
      <c r="IJ39">
        <v>4.0319575337224</v>
      </c>
      <c r="IK39">
        <v>0.00554908572697553</v>
      </c>
      <c r="IL39">
        <v>4.23774079943867e-07</v>
      </c>
      <c r="IM39">
        <v>-3.89925906918178e-10</v>
      </c>
      <c r="IN39">
        <v>-0.0657079368683254</v>
      </c>
      <c r="IO39">
        <v>-0.0180807483059915</v>
      </c>
      <c r="IP39">
        <v>0.00224471741277042</v>
      </c>
      <c r="IQ39">
        <v>-2.08026483955448e-05</v>
      </c>
      <c r="IR39">
        <v>-3</v>
      </c>
      <c r="IS39">
        <v>1726</v>
      </c>
      <c r="IT39">
        <v>1</v>
      </c>
      <c r="IU39">
        <v>23</v>
      </c>
      <c r="IV39">
        <v>501.1</v>
      </c>
      <c r="IW39">
        <v>501</v>
      </c>
      <c r="IX39">
        <v>1.00952</v>
      </c>
      <c r="IY39">
        <v>2.6416</v>
      </c>
      <c r="IZ39">
        <v>1.54785</v>
      </c>
      <c r="JA39">
        <v>2.30835</v>
      </c>
      <c r="JB39">
        <v>1.34644</v>
      </c>
      <c r="JC39">
        <v>2.40356</v>
      </c>
      <c r="JD39">
        <v>32.1784</v>
      </c>
      <c r="JE39">
        <v>24.2801</v>
      </c>
      <c r="JF39">
        <v>18</v>
      </c>
      <c r="JG39">
        <v>480.701</v>
      </c>
      <c r="JH39">
        <v>398.401</v>
      </c>
      <c r="JI39">
        <v>20.9703</v>
      </c>
      <c r="JJ39">
        <v>25.5332</v>
      </c>
      <c r="JK39">
        <v>30</v>
      </c>
      <c r="JL39">
        <v>25.5508</v>
      </c>
      <c r="JM39">
        <v>25.5029</v>
      </c>
      <c r="JN39">
        <v>20.2331</v>
      </c>
      <c r="JO39">
        <v>46.9628</v>
      </c>
      <c r="JP39">
        <v>0</v>
      </c>
      <c r="JQ39">
        <v>20.97</v>
      </c>
      <c r="JR39">
        <v>420.1</v>
      </c>
      <c r="JS39">
        <v>14.1054</v>
      </c>
      <c r="JT39">
        <v>102.406</v>
      </c>
      <c r="JU39">
        <v>103.3</v>
      </c>
    </row>
    <row r="40" spans="1:281">
      <c r="A40">
        <v>24</v>
      </c>
      <c r="B40">
        <v>1659658679</v>
      </c>
      <c r="C40">
        <v>576.5</v>
      </c>
      <c r="D40" t="s">
        <v>473</v>
      </c>
      <c r="E40" t="s">
        <v>474</v>
      </c>
      <c r="F40">
        <v>5</v>
      </c>
      <c r="G40" t="s">
        <v>451</v>
      </c>
      <c r="H40" t="s">
        <v>416</v>
      </c>
      <c r="I40">
        <v>1659658676.5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426.138685902642</v>
      </c>
      <c r="AK40">
        <v>428.433387878788</v>
      </c>
      <c r="AL40">
        <v>0.00428198953938997</v>
      </c>
      <c r="AM40">
        <v>65.6478175275751</v>
      </c>
      <c r="AN40">
        <f>(AP40 - AO40 + DI40*1E3/(8.314*(DK40+273.15)) * AR40/DH40 * AQ40) * DH40/(100*CV40) * 1000/(1000 - AP40)</f>
        <v>0</v>
      </c>
      <c r="AO40">
        <v>14.0518928627246</v>
      </c>
      <c r="AP40">
        <v>14.867705112782</v>
      </c>
      <c r="AQ40">
        <v>7.5264093687321e-05</v>
      </c>
      <c r="AR40">
        <v>114.37772081988</v>
      </c>
      <c r="AS40">
        <v>13</v>
      </c>
      <c r="AT40">
        <v>3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418</v>
      </c>
      <c r="AY40" t="s">
        <v>418</v>
      </c>
      <c r="AZ40">
        <v>0</v>
      </c>
      <c r="BA40">
        <v>0</v>
      </c>
      <c r="BB40">
        <f>1-AZ40/BA40</f>
        <v>0</v>
      </c>
      <c r="BC40">
        <v>0</v>
      </c>
      <c r="BD40" t="s">
        <v>418</v>
      </c>
      <c r="BE40" t="s">
        <v>418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418</v>
      </c>
      <c r="CA40" t="s">
        <v>418</v>
      </c>
      <c r="CB40" t="s">
        <v>418</v>
      </c>
      <c r="CC40" t="s">
        <v>418</v>
      </c>
      <c r="CD40" t="s">
        <v>418</v>
      </c>
      <c r="CE40" t="s">
        <v>418</v>
      </c>
      <c r="CF40" t="s">
        <v>418</v>
      </c>
      <c r="CG40" t="s">
        <v>418</v>
      </c>
      <c r="CH40" t="s">
        <v>418</v>
      </c>
      <c r="CI40" t="s">
        <v>418</v>
      </c>
      <c r="CJ40" t="s">
        <v>418</v>
      </c>
      <c r="CK40" t="s">
        <v>418</v>
      </c>
      <c r="CL40" t="s">
        <v>418</v>
      </c>
      <c r="CM40" t="s">
        <v>418</v>
      </c>
      <c r="CN40" t="s">
        <v>418</v>
      </c>
      <c r="CO40" t="s">
        <v>418</v>
      </c>
      <c r="CP40" t="s">
        <v>418</v>
      </c>
      <c r="CQ40" t="s">
        <v>418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419</v>
      </c>
      <c r="CY40">
        <v>2</v>
      </c>
      <c r="CZ40" t="b">
        <v>1</v>
      </c>
      <c r="DA40">
        <v>1659658676.5</v>
      </c>
      <c r="DB40">
        <v>422.069555555556</v>
      </c>
      <c r="DC40">
        <v>420.092777777778</v>
      </c>
      <c r="DD40">
        <v>14.8543</v>
      </c>
      <c r="DE40">
        <v>14.0596</v>
      </c>
      <c r="DF40">
        <v>415.685888888889</v>
      </c>
      <c r="DG40">
        <v>14.7646</v>
      </c>
      <c r="DH40">
        <v>500.104</v>
      </c>
      <c r="DI40">
        <v>90.0805333333333</v>
      </c>
      <c r="DJ40">
        <v>0.100039966666667</v>
      </c>
      <c r="DK40">
        <v>23.3601222222222</v>
      </c>
      <c r="DL40">
        <v>22.6546666666667</v>
      </c>
      <c r="DM40">
        <v>999.9</v>
      </c>
      <c r="DN40">
        <v>0</v>
      </c>
      <c r="DO40">
        <v>0</v>
      </c>
      <c r="DP40">
        <v>9953.33333333333</v>
      </c>
      <c r="DQ40">
        <v>0</v>
      </c>
      <c r="DR40">
        <v>0.220656</v>
      </c>
      <c r="DS40">
        <v>1.97690555555556</v>
      </c>
      <c r="DT40">
        <v>428.433888888889</v>
      </c>
      <c r="DU40">
        <v>426.083555555556</v>
      </c>
      <c r="DV40">
        <v>0.794722666666667</v>
      </c>
      <c r="DW40">
        <v>420.092777777778</v>
      </c>
      <c r="DX40">
        <v>14.0596</v>
      </c>
      <c r="DY40">
        <v>1.33808333333333</v>
      </c>
      <c r="DZ40">
        <v>1.26649777777778</v>
      </c>
      <c r="EA40">
        <v>11.2335888888889</v>
      </c>
      <c r="EB40">
        <v>10.4070222222222</v>
      </c>
      <c r="EC40">
        <v>0.00100013</v>
      </c>
      <c r="ED40">
        <v>0</v>
      </c>
      <c r="EE40">
        <v>0</v>
      </c>
      <c r="EF40">
        <v>0</v>
      </c>
      <c r="EG40">
        <v>771.277777777778</v>
      </c>
      <c r="EH40">
        <v>0.00100013</v>
      </c>
      <c r="EI40">
        <v>-17.2777777777778</v>
      </c>
      <c r="EJ40">
        <v>-1.05555555555556</v>
      </c>
      <c r="EK40">
        <v>35.687</v>
      </c>
      <c r="EL40">
        <v>40.993</v>
      </c>
      <c r="EM40">
        <v>37.812</v>
      </c>
      <c r="EN40">
        <v>42.0137777777778</v>
      </c>
      <c r="EO40">
        <v>38.125</v>
      </c>
      <c r="EP40">
        <v>0</v>
      </c>
      <c r="EQ40">
        <v>0</v>
      </c>
      <c r="ER40">
        <v>0</v>
      </c>
      <c r="ES40">
        <v>54.4000000953674</v>
      </c>
      <c r="ET40">
        <v>0</v>
      </c>
      <c r="EU40">
        <v>777.78</v>
      </c>
      <c r="EV40">
        <v>-114.076922994394</v>
      </c>
      <c r="EW40">
        <v>11.3461536016219</v>
      </c>
      <c r="EX40">
        <v>-18.98</v>
      </c>
      <c r="EY40">
        <v>15</v>
      </c>
      <c r="EZ40">
        <v>1659628614.5</v>
      </c>
      <c r="FA40" t="s">
        <v>420</v>
      </c>
      <c r="FB40">
        <v>1659628608.5</v>
      </c>
      <c r="FC40">
        <v>1659628614.5</v>
      </c>
      <c r="FD40">
        <v>1</v>
      </c>
      <c r="FE40">
        <v>0.171</v>
      </c>
      <c r="FF40">
        <v>-0.023</v>
      </c>
      <c r="FG40">
        <v>6.372</v>
      </c>
      <c r="FH40">
        <v>0.072</v>
      </c>
      <c r="FI40">
        <v>420</v>
      </c>
      <c r="FJ40">
        <v>15</v>
      </c>
      <c r="FK40">
        <v>0.23</v>
      </c>
      <c r="FL40">
        <v>0.04</v>
      </c>
      <c r="FM40">
        <v>1.986245</v>
      </c>
      <c r="FN40">
        <v>-0.296827091932456</v>
      </c>
      <c r="FO40">
        <v>0.114028922054889</v>
      </c>
      <c r="FP40">
        <v>1</v>
      </c>
      <c r="FQ40">
        <v>783.220588235294</v>
      </c>
      <c r="FR40">
        <v>-94.4919786748444</v>
      </c>
      <c r="FS40">
        <v>16.348768246672</v>
      </c>
      <c r="FT40">
        <v>0</v>
      </c>
      <c r="FU40">
        <v>0.82924035</v>
      </c>
      <c r="FV40">
        <v>-0.274631369606007</v>
      </c>
      <c r="FW40">
        <v>0.0281586387344541</v>
      </c>
      <c r="FX40">
        <v>0</v>
      </c>
      <c r="FY40">
        <v>1</v>
      </c>
      <c r="FZ40">
        <v>3</v>
      </c>
      <c r="GA40" t="s">
        <v>432</v>
      </c>
      <c r="GB40">
        <v>2.97456</v>
      </c>
      <c r="GC40">
        <v>2.75323</v>
      </c>
      <c r="GD40">
        <v>0.090656</v>
      </c>
      <c r="GE40">
        <v>0.0915037</v>
      </c>
      <c r="GF40">
        <v>0.0736717</v>
      </c>
      <c r="GG40">
        <v>0.0713201</v>
      </c>
      <c r="GH40">
        <v>35447.1</v>
      </c>
      <c r="GI40">
        <v>38763.3</v>
      </c>
      <c r="GJ40">
        <v>35321.1</v>
      </c>
      <c r="GK40">
        <v>38691.8</v>
      </c>
      <c r="GL40">
        <v>46400.7</v>
      </c>
      <c r="GM40">
        <v>51899.4</v>
      </c>
      <c r="GN40">
        <v>55199.8</v>
      </c>
      <c r="GO40">
        <v>62059.7</v>
      </c>
      <c r="GP40">
        <v>1.97</v>
      </c>
      <c r="GQ40">
        <v>1.8372</v>
      </c>
      <c r="GR40">
        <v>0.0190437</v>
      </c>
      <c r="GS40">
        <v>0</v>
      </c>
      <c r="GT40">
        <v>22.3275</v>
      </c>
      <c r="GU40">
        <v>999.9</v>
      </c>
      <c r="GV40">
        <v>57.716</v>
      </c>
      <c r="GW40">
        <v>28.893</v>
      </c>
      <c r="GX40">
        <v>25.6085</v>
      </c>
      <c r="GY40">
        <v>56.0301</v>
      </c>
      <c r="GZ40">
        <v>48.4736</v>
      </c>
      <c r="HA40">
        <v>1</v>
      </c>
      <c r="HB40">
        <v>-0.134146</v>
      </c>
      <c r="HC40">
        <v>1.0566</v>
      </c>
      <c r="HD40">
        <v>20.1298</v>
      </c>
      <c r="HE40">
        <v>5.20052</v>
      </c>
      <c r="HF40">
        <v>12.004</v>
      </c>
      <c r="HG40">
        <v>4.9756</v>
      </c>
      <c r="HH40">
        <v>3.2932</v>
      </c>
      <c r="HI40">
        <v>9999</v>
      </c>
      <c r="HJ40">
        <v>655.9</v>
      </c>
      <c r="HK40">
        <v>9999</v>
      </c>
      <c r="HL40">
        <v>9999</v>
      </c>
      <c r="HM40">
        <v>1.8631</v>
      </c>
      <c r="HN40">
        <v>1.86798</v>
      </c>
      <c r="HO40">
        <v>1.86774</v>
      </c>
      <c r="HP40">
        <v>1.8689</v>
      </c>
      <c r="HQ40">
        <v>1.86975</v>
      </c>
      <c r="HR40">
        <v>1.86584</v>
      </c>
      <c r="HS40">
        <v>1.86688</v>
      </c>
      <c r="HT40">
        <v>1.86829</v>
      </c>
      <c r="HU40">
        <v>5</v>
      </c>
      <c r="HV40">
        <v>0</v>
      </c>
      <c r="HW40">
        <v>0</v>
      </c>
      <c r="HX40">
        <v>0</v>
      </c>
      <c r="HY40" t="s">
        <v>422</v>
      </c>
      <c r="HZ40" t="s">
        <v>423</v>
      </c>
      <c r="IA40" t="s">
        <v>424</v>
      </c>
      <c r="IB40" t="s">
        <v>424</v>
      </c>
      <c r="IC40" t="s">
        <v>424</v>
      </c>
      <c r="ID40" t="s">
        <v>424</v>
      </c>
      <c r="IE40">
        <v>0</v>
      </c>
      <c r="IF40">
        <v>100</v>
      </c>
      <c r="IG40">
        <v>100</v>
      </c>
      <c r="IH40">
        <v>6.384</v>
      </c>
      <c r="II40">
        <v>0.0903</v>
      </c>
      <c r="IJ40">
        <v>4.0319575337224</v>
      </c>
      <c r="IK40">
        <v>0.00554908572697553</v>
      </c>
      <c r="IL40">
        <v>4.23774079943867e-07</v>
      </c>
      <c r="IM40">
        <v>-3.89925906918178e-10</v>
      </c>
      <c r="IN40">
        <v>-0.0657079368683254</v>
      </c>
      <c r="IO40">
        <v>-0.0180807483059915</v>
      </c>
      <c r="IP40">
        <v>0.00224471741277042</v>
      </c>
      <c r="IQ40">
        <v>-2.08026483955448e-05</v>
      </c>
      <c r="IR40">
        <v>-3</v>
      </c>
      <c r="IS40">
        <v>1726</v>
      </c>
      <c r="IT40">
        <v>1</v>
      </c>
      <c r="IU40">
        <v>23</v>
      </c>
      <c r="IV40">
        <v>501.2</v>
      </c>
      <c r="IW40">
        <v>501.1</v>
      </c>
      <c r="IX40">
        <v>1.00952</v>
      </c>
      <c r="IY40">
        <v>2.64893</v>
      </c>
      <c r="IZ40">
        <v>1.54785</v>
      </c>
      <c r="JA40">
        <v>2.30835</v>
      </c>
      <c r="JB40">
        <v>1.34644</v>
      </c>
      <c r="JC40">
        <v>2.30591</v>
      </c>
      <c r="JD40">
        <v>32.1784</v>
      </c>
      <c r="JE40">
        <v>24.2714</v>
      </c>
      <c r="JF40">
        <v>18</v>
      </c>
      <c r="JG40">
        <v>480.936</v>
      </c>
      <c r="JH40">
        <v>398.167</v>
      </c>
      <c r="JI40">
        <v>20.9703</v>
      </c>
      <c r="JJ40">
        <v>25.5332</v>
      </c>
      <c r="JK40">
        <v>29.9999</v>
      </c>
      <c r="JL40">
        <v>25.5486</v>
      </c>
      <c r="JM40">
        <v>25.5008</v>
      </c>
      <c r="JN40">
        <v>20.2352</v>
      </c>
      <c r="JO40">
        <v>46.9628</v>
      </c>
      <c r="JP40">
        <v>0</v>
      </c>
      <c r="JQ40">
        <v>20.97</v>
      </c>
      <c r="JR40">
        <v>420.1</v>
      </c>
      <c r="JS40">
        <v>14.0953</v>
      </c>
      <c r="JT40">
        <v>102.407</v>
      </c>
      <c r="JU40">
        <v>103.3</v>
      </c>
    </row>
    <row r="41" spans="1:281">
      <c r="A41">
        <v>25</v>
      </c>
      <c r="B41">
        <v>1659659037.6</v>
      </c>
      <c r="C41">
        <v>935.099999904633</v>
      </c>
      <c r="D41" t="s">
        <v>475</v>
      </c>
      <c r="E41" t="s">
        <v>476</v>
      </c>
      <c r="F41">
        <v>5</v>
      </c>
      <c r="G41" t="s">
        <v>477</v>
      </c>
      <c r="H41" t="s">
        <v>416</v>
      </c>
      <c r="I41">
        <v>1659659034.85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426.066667425318</v>
      </c>
      <c r="AK41">
        <v>428.171290909091</v>
      </c>
      <c r="AL41">
        <v>-0.00981142559573771</v>
      </c>
      <c r="AM41">
        <v>65.6581311814268</v>
      </c>
      <c r="AN41">
        <f>(AP41 - AO41 + DI41*1E3/(8.314*(DK41+273.15)) * AR41/DH41 * AQ41) * DH41/(100*CV41) * 1000/(1000 - AP41)</f>
        <v>0</v>
      </c>
      <c r="AO41">
        <v>14.0411912171914</v>
      </c>
      <c r="AP41">
        <v>14.7982419548872</v>
      </c>
      <c r="AQ41">
        <v>0.000146222537353067</v>
      </c>
      <c r="AR41">
        <v>114.175918583678</v>
      </c>
      <c r="AS41">
        <v>14</v>
      </c>
      <c r="AT41">
        <v>3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478</v>
      </c>
      <c r="AY41">
        <v>10386.6</v>
      </c>
      <c r="AZ41">
        <v>653.25</v>
      </c>
      <c r="BA41">
        <v>3092.71</v>
      </c>
      <c r="BB41">
        <f>1-AZ41/BA41</f>
        <v>0</v>
      </c>
      <c r="BC41">
        <v>-1.69074376163115</v>
      </c>
      <c r="BD41" t="s">
        <v>418</v>
      </c>
      <c r="BE41" t="s">
        <v>418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418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 t="s">
        <v>418</v>
      </c>
      <c r="CA41" t="s">
        <v>418</v>
      </c>
      <c r="CB41" t="s">
        <v>418</v>
      </c>
      <c r="CC41" t="s">
        <v>418</v>
      </c>
      <c r="CD41" t="s">
        <v>418</v>
      </c>
      <c r="CE41" t="s">
        <v>418</v>
      </c>
      <c r="CF41" t="s">
        <v>418</v>
      </c>
      <c r="CG41" t="s">
        <v>418</v>
      </c>
      <c r="CH41" t="s">
        <v>418</v>
      </c>
      <c r="CI41" t="s">
        <v>418</v>
      </c>
      <c r="CJ41" t="s">
        <v>418</v>
      </c>
      <c r="CK41" t="s">
        <v>418</v>
      </c>
      <c r="CL41" t="s">
        <v>418</v>
      </c>
      <c r="CM41" t="s">
        <v>418</v>
      </c>
      <c r="CN41" t="s">
        <v>418</v>
      </c>
      <c r="CO41" t="s">
        <v>418</v>
      </c>
      <c r="CP41" t="s">
        <v>418</v>
      </c>
      <c r="CQ41" t="s">
        <v>418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419</v>
      </c>
      <c r="CY41">
        <v>2</v>
      </c>
      <c r="CZ41" t="b">
        <v>1</v>
      </c>
      <c r="DA41">
        <v>1659659034.85</v>
      </c>
      <c r="DB41">
        <v>421.8594</v>
      </c>
      <c r="DC41">
        <v>420.114</v>
      </c>
      <c r="DD41">
        <v>14.79732</v>
      </c>
      <c r="DE41">
        <v>14.03902</v>
      </c>
      <c r="DF41">
        <v>415.4766</v>
      </c>
      <c r="DG41">
        <v>14.70953</v>
      </c>
      <c r="DH41">
        <v>500.0604</v>
      </c>
      <c r="DI41">
        <v>90.09267</v>
      </c>
      <c r="DJ41">
        <v>0.09991789</v>
      </c>
      <c r="DK41">
        <v>23.2965</v>
      </c>
      <c r="DL41">
        <v>22.66454</v>
      </c>
      <c r="DM41">
        <v>999.9</v>
      </c>
      <c r="DN41">
        <v>0</v>
      </c>
      <c r="DO41">
        <v>0</v>
      </c>
      <c r="DP41">
        <v>10005</v>
      </c>
      <c r="DQ41">
        <v>0</v>
      </c>
      <c r="DR41">
        <v>0.220656</v>
      </c>
      <c r="DS41">
        <v>1.745563</v>
      </c>
      <c r="DT41">
        <v>428.196</v>
      </c>
      <c r="DU41">
        <v>426.0961</v>
      </c>
      <c r="DV41">
        <v>0.7583107</v>
      </c>
      <c r="DW41">
        <v>420.114</v>
      </c>
      <c r="DX41">
        <v>14.03902</v>
      </c>
      <c r="DY41">
        <v>1.333131</v>
      </c>
      <c r="DZ41">
        <v>1.264814</v>
      </c>
      <c r="EA41">
        <v>11.17768</v>
      </c>
      <c r="EB41">
        <v>10.3871</v>
      </c>
      <c r="EC41">
        <v>0.00100013</v>
      </c>
      <c r="ED41">
        <v>0</v>
      </c>
      <c r="EE41">
        <v>0</v>
      </c>
      <c r="EF41">
        <v>0</v>
      </c>
      <c r="EG41">
        <v>658.45</v>
      </c>
      <c r="EH41">
        <v>0.00100013</v>
      </c>
      <c r="EI41">
        <v>-15.05</v>
      </c>
      <c r="EJ41">
        <v>-0.55</v>
      </c>
      <c r="EK41">
        <v>35.4811</v>
      </c>
      <c r="EL41">
        <v>40.3248</v>
      </c>
      <c r="EM41">
        <v>37.4997</v>
      </c>
      <c r="EN41">
        <v>41.0935</v>
      </c>
      <c r="EO41">
        <v>37.6871</v>
      </c>
      <c r="EP41">
        <v>0</v>
      </c>
      <c r="EQ41">
        <v>0</v>
      </c>
      <c r="ER41">
        <v>0</v>
      </c>
      <c r="ES41">
        <v>412.600000143051</v>
      </c>
      <c r="ET41">
        <v>0</v>
      </c>
      <c r="EU41">
        <v>653.25</v>
      </c>
      <c r="EV41">
        <v>37.5897436332167</v>
      </c>
      <c r="EW41">
        <v>-15.1965816841819</v>
      </c>
      <c r="EX41">
        <v>-13.1346153846154</v>
      </c>
      <c r="EY41">
        <v>15</v>
      </c>
      <c r="EZ41">
        <v>1659628614.5</v>
      </c>
      <c r="FA41" t="s">
        <v>420</v>
      </c>
      <c r="FB41">
        <v>1659628608.5</v>
      </c>
      <c r="FC41">
        <v>1659628614.5</v>
      </c>
      <c r="FD41">
        <v>1</v>
      </c>
      <c r="FE41">
        <v>0.171</v>
      </c>
      <c r="FF41">
        <v>-0.023</v>
      </c>
      <c r="FG41">
        <v>6.372</v>
      </c>
      <c r="FH41">
        <v>0.072</v>
      </c>
      <c r="FI41">
        <v>420</v>
      </c>
      <c r="FJ41">
        <v>15</v>
      </c>
      <c r="FK41">
        <v>0.23</v>
      </c>
      <c r="FL41">
        <v>0.04</v>
      </c>
      <c r="FM41">
        <v>1.7952685</v>
      </c>
      <c r="FN41">
        <v>-0.18490356472796</v>
      </c>
      <c r="FO41">
        <v>0.140986831380629</v>
      </c>
      <c r="FP41">
        <v>1</v>
      </c>
      <c r="FQ41">
        <v>653.867647058824</v>
      </c>
      <c r="FR41">
        <v>9.78609613562354</v>
      </c>
      <c r="FS41">
        <v>12.5231014902162</v>
      </c>
      <c r="FT41">
        <v>0</v>
      </c>
      <c r="FU41">
        <v>0.7459876</v>
      </c>
      <c r="FV41">
        <v>0.115439054409005</v>
      </c>
      <c r="FW41">
        <v>0.0115657869593902</v>
      </c>
      <c r="FX41">
        <v>0</v>
      </c>
      <c r="FY41">
        <v>1</v>
      </c>
      <c r="FZ41">
        <v>3</v>
      </c>
      <c r="GA41" t="s">
        <v>432</v>
      </c>
      <c r="GB41">
        <v>2.97455</v>
      </c>
      <c r="GC41">
        <v>2.75394</v>
      </c>
      <c r="GD41">
        <v>0.0906345</v>
      </c>
      <c r="GE41">
        <v>0.0915431</v>
      </c>
      <c r="GF41">
        <v>0.0734303</v>
      </c>
      <c r="GG41">
        <v>0.0712406</v>
      </c>
      <c r="GH41">
        <v>35449.5</v>
      </c>
      <c r="GI41">
        <v>38763.6</v>
      </c>
      <c r="GJ41">
        <v>35322.4</v>
      </c>
      <c r="GK41">
        <v>38693.6</v>
      </c>
      <c r="GL41">
        <v>46413.1</v>
      </c>
      <c r="GM41">
        <v>51906.2</v>
      </c>
      <c r="GN41">
        <v>55200</v>
      </c>
      <c r="GO41">
        <v>62062.5</v>
      </c>
      <c r="GP41">
        <v>1.97</v>
      </c>
      <c r="GQ41">
        <v>1.838</v>
      </c>
      <c r="GR41">
        <v>0.0201166</v>
      </c>
      <c r="GS41">
        <v>0</v>
      </c>
      <c r="GT41">
        <v>22.3124</v>
      </c>
      <c r="GU41">
        <v>999.9</v>
      </c>
      <c r="GV41">
        <v>57.35</v>
      </c>
      <c r="GW41">
        <v>28.903</v>
      </c>
      <c r="GX41">
        <v>25.4582</v>
      </c>
      <c r="GY41">
        <v>55.2783</v>
      </c>
      <c r="GZ41">
        <v>48.726</v>
      </c>
      <c r="HA41">
        <v>1</v>
      </c>
      <c r="HB41">
        <v>-0.136951</v>
      </c>
      <c r="HC41">
        <v>1.05795</v>
      </c>
      <c r="HD41">
        <v>20.1297</v>
      </c>
      <c r="HE41">
        <v>5.20052</v>
      </c>
      <c r="HF41">
        <v>12.0088</v>
      </c>
      <c r="HG41">
        <v>4.9756</v>
      </c>
      <c r="HH41">
        <v>3.293</v>
      </c>
      <c r="HI41">
        <v>9999</v>
      </c>
      <c r="HJ41">
        <v>656</v>
      </c>
      <c r="HK41">
        <v>9999</v>
      </c>
      <c r="HL41">
        <v>9999</v>
      </c>
      <c r="HM41">
        <v>1.8631</v>
      </c>
      <c r="HN41">
        <v>1.86798</v>
      </c>
      <c r="HO41">
        <v>1.86768</v>
      </c>
      <c r="HP41">
        <v>1.8689</v>
      </c>
      <c r="HQ41">
        <v>1.86969</v>
      </c>
      <c r="HR41">
        <v>1.86584</v>
      </c>
      <c r="HS41">
        <v>1.86691</v>
      </c>
      <c r="HT41">
        <v>1.86829</v>
      </c>
      <c r="HU41">
        <v>5</v>
      </c>
      <c r="HV41">
        <v>0</v>
      </c>
      <c r="HW41">
        <v>0</v>
      </c>
      <c r="HX41">
        <v>0</v>
      </c>
      <c r="HY41" t="s">
        <v>422</v>
      </c>
      <c r="HZ41" t="s">
        <v>423</v>
      </c>
      <c r="IA41" t="s">
        <v>424</v>
      </c>
      <c r="IB41" t="s">
        <v>424</v>
      </c>
      <c r="IC41" t="s">
        <v>424</v>
      </c>
      <c r="ID41" t="s">
        <v>424</v>
      </c>
      <c r="IE41">
        <v>0</v>
      </c>
      <c r="IF41">
        <v>100</v>
      </c>
      <c r="IG41">
        <v>100</v>
      </c>
      <c r="IH41">
        <v>6.383</v>
      </c>
      <c r="II41">
        <v>0.0878</v>
      </c>
      <c r="IJ41">
        <v>4.0319575337224</v>
      </c>
      <c r="IK41">
        <v>0.00554908572697553</v>
      </c>
      <c r="IL41">
        <v>4.23774079943867e-07</v>
      </c>
      <c r="IM41">
        <v>-3.89925906918178e-10</v>
      </c>
      <c r="IN41">
        <v>-0.0657079368683254</v>
      </c>
      <c r="IO41">
        <v>-0.0180807483059915</v>
      </c>
      <c r="IP41">
        <v>0.00224471741277042</v>
      </c>
      <c r="IQ41">
        <v>-2.08026483955448e-05</v>
      </c>
      <c r="IR41">
        <v>-3</v>
      </c>
      <c r="IS41">
        <v>1726</v>
      </c>
      <c r="IT41">
        <v>1</v>
      </c>
      <c r="IU41">
        <v>23</v>
      </c>
      <c r="IV41">
        <v>507.2</v>
      </c>
      <c r="IW41">
        <v>507.1</v>
      </c>
      <c r="IX41">
        <v>1.01196</v>
      </c>
      <c r="IY41">
        <v>2.64282</v>
      </c>
      <c r="IZ41">
        <v>1.54785</v>
      </c>
      <c r="JA41">
        <v>2.30835</v>
      </c>
      <c r="JB41">
        <v>1.34644</v>
      </c>
      <c r="JC41">
        <v>2.39258</v>
      </c>
      <c r="JD41">
        <v>32.2887</v>
      </c>
      <c r="JE41">
        <v>24.2801</v>
      </c>
      <c r="JF41">
        <v>18</v>
      </c>
      <c r="JG41">
        <v>480.479</v>
      </c>
      <c r="JH41">
        <v>398.218</v>
      </c>
      <c r="JI41">
        <v>20.9702</v>
      </c>
      <c r="JJ41">
        <v>25.4902</v>
      </c>
      <c r="JK41">
        <v>30.0001</v>
      </c>
      <c r="JL41">
        <v>25.4973</v>
      </c>
      <c r="JM41">
        <v>25.4476</v>
      </c>
      <c r="JN41">
        <v>20.2709</v>
      </c>
      <c r="JO41">
        <v>46.7088</v>
      </c>
      <c r="JP41">
        <v>0</v>
      </c>
      <c r="JQ41">
        <v>20.97</v>
      </c>
      <c r="JR41">
        <v>420.1</v>
      </c>
      <c r="JS41">
        <v>14.0486</v>
      </c>
      <c r="JT41">
        <v>102.408</v>
      </c>
      <c r="JU41">
        <v>103.304</v>
      </c>
    </row>
    <row r="42" spans="1:281">
      <c r="A42">
        <v>26</v>
      </c>
      <c r="B42">
        <v>1659659043.1</v>
      </c>
      <c r="C42">
        <v>940.599999904633</v>
      </c>
      <c r="D42" t="s">
        <v>479</v>
      </c>
      <c r="E42" t="s">
        <v>480</v>
      </c>
      <c r="F42">
        <v>5</v>
      </c>
      <c r="G42" t="s">
        <v>477</v>
      </c>
      <c r="H42" t="s">
        <v>416</v>
      </c>
      <c r="I42">
        <v>1659659041.35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426.186607923509</v>
      </c>
      <c r="AK42">
        <v>428.214266666667</v>
      </c>
      <c r="AL42">
        <v>-0.000229315198535824</v>
      </c>
      <c r="AM42">
        <v>65.6581311814268</v>
      </c>
      <c r="AN42">
        <f>(AP42 - AO42 + DI42*1E3/(8.314*(DK42+273.15)) * AR42/DH42 * AQ42) * DH42/(100*CV42) * 1000/(1000 - AP42)</f>
        <v>0</v>
      </c>
      <c r="AO42">
        <v>14.0408096274405</v>
      </c>
      <c r="AP42">
        <v>14.8459581954887</v>
      </c>
      <c r="AQ42">
        <v>-0.00525038147471912</v>
      </c>
      <c r="AR42">
        <v>114.175918583678</v>
      </c>
      <c r="AS42">
        <v>14</v>
      </c>
      <c r="AT42">
        <v>3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418</v>
      </c>
      <c r="AY42" t="s">
        <v>418</v>
      </c>
      <c r="AZ42">
        <v>0</v>
      </c>
      <c r="BA42">
        <v>0</v>
      </c>
      <c r="BB42">
        <f>1-AZ42/BA42</f>
        <v>0</v>
      </c>
      <c r="BC42">
        <v>0</v>
      </c>
      <c r="BD42" t="s">
        <v>418</v>
      </c>
      <c r="BE42" t="s">
        <v>418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418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 t="s">
        <v>418</v>
      </c>
      <c r="CA42" t="s">
        <v>418</v>
      </c>
      <c r="CB42" t="s">
        <v>418</v>
      </c>
      <c r="CC42" t="s">
        <v>418</v>
      </c>
      <c r="CD42" t="s">
        <v>418</v>
      </c>
      <c r="CE42" t="s">
        <v>418</v>
      </c>
      <c r="CF42" t="s">
        <v>418</v>
      </c>
      <c r="CG42" t="s">
        <v>418</v>
      </c>
      <c r="CH42" t="s">
        <v>418</v>
      </c>
      <c r="CI42" t="s">
        <v>418</v>
      </c>
      <c r="CJ42" t="s">
        <v>418</v>
      </c>
      <c r="CK42" t="s">
        <v>418</v>
      </c>
      <c r="CL42" t="s">
        <v>418</v>
      </c>
      <c r="CM42" t="s">
        <v>418</v>
      </c>
      <c r="CN42" t="s">
        <v>418</v>
      </c>
      <c r="CO42" t="s">
        <v>418</v>
      </c>
      <c r="CP42" t="s">
        <v>418</v>
      </c>
      <c r="CQ42" t="s">
        <v>418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419</v>
      </c>
      <c r="CY42">
        <v>2</v>
      </c>
      <c r="CZ42" t="b">
        <v>1</v>
      </c>
      <c r="DA42">
        <v>1659659041.35</v>
      </c>
      <c r="DB42">
        <v>421.849333333333</v>
      </c>
      <c r="DC42">
        <v>420.032333333333</v>
      </c>
      <c r="DD42">
        <v>14.8288</v>
      </c>
      <c r="DE42">
        <v>14.0355333333333</v>
      </c>
      <c r="DF42">
        <v>415.466833333333</v>
      </c>
      <c r="DG42">
        <v>14.7399333333333</v>
      </c>
      <c r="DH42">
        <v>499.995</v>
      </c>
      <c r="DI42">
        <v>90.0934333333333</v>
      </c>
      <c r="DJ42">
        <v>0.0996234</v>
      </c>
      <c r="DK42">
        <v>23.50005</v>
      </c>
      <c r="DL42">
        <v>23.8604</v>
      </c>
      <c r="DM42">
        <v>999.9</v>
      </c>
      <c r="DN42">
        <v>0</v>
      </c>
      <c r="DO42">
        <v>0</v>
      </c>
      <c r="DP42">
        <v>10064.1666666667</v>
      </c>
      <c r="DQ42">
        <v>0</v>
      </c>
      <c r="DR42">
        <v>0.22985</v>
      </c>
      <c r="DS42">
        <v>1.81718333333333</v>
      </c>
      <c r="DT42">
        <v>428.199</v>
      </c>
      <c r="DU42">
        <v>426.0115</v>
      </c>
      <c r="DV42">
        <v>0.793282666666667</v>
      </c>
      <c r="DW42">
        <v>420.032333333333</v>
      </c>
      <c r="DX42">
        <v>14.0355333333333</v>
      </c>
      <c r="DY42">
        <v>1.33597833333333</v>
      </c>
      <c r="DZ42">
        <v>1.264505</v>
      </c>
      <c r="EA42">
        <v>11.2098166666667</v>
      </c>
      <c r="EB42">
        <v>10.3835</v>
      </c>
      <c r="EC42">
        <v>0.00100013</v>
      </c>
      <c r="ED42">
        <v>0</v>
      </c>
      <c r="EE42">
        <v>0</v>
      </c>
      <c r="EF42">
        <v>0</v>
      </c>
      <c r="EG42">
        <v>1338.41666666667</v>
      </c>
      <c r="EH42">
        <v>0.00100013</v>
      </c>
      <c r="EI42">
        <v>-13.0833333333333</v>
      </c>
      <c r="EJ42">
        <v>-2.33333333333333</v>
      </c>
      <c r="EK42">
        <v>35.5413333333333</v>
      </c>
      <c r="EL42">
        <v>40.0623333333333</v>
      </c>
      <c r="EM42">
        <v>37.354</v>
      </c>
      <c r="EN42">
        <v>40.729</v>
      </c>
      <c r="EO42">
        <v>37.562</v>
      </c>
      <c r="EP42">
        <v>0</v>
      </c>
      <c r="EQ42">
        <v>0</v>
      </c>
      <c r="ER42">
        <v>0</v>
      </c>
      <c r="ES42">
        <v>4.79999995231628</v>
      </c>
      <c r="ET42">
        <v>0</v>
      </c>
      <c r="EU42">
        <v>1031.46038461538</v>
      </c>
      <c r="EV42">
        <v>4875.4590350846</v>
      </c>
      <c r="EW42">
        <v>205332.158641642</v>
      </c>
      <c r="EX42">
        <v>22872.25</v>
      </c>
      <c r="EY42">
        <v>15</v>
      </c>
      <c r="EZ42">
        <v>1659628614.5</v>
      </c>
      <c r="FA42" t="s">
        <v>420</v>
      </c>
      <c r="FB42">
        <v>1659628608.5</v>
      </c>
      <c r="FC42">
        <v>1659628614.5</v>
      </c>
      <c r="FD42">
        <v>1</v>
      </c>
      <c r="FE42">
        <v>0.171</v>
      </c>
      <c r="FF42">
        <v>-0.023</v>
      </c>
      <c r="FG42">
        <v>6.372</v>
      </c>
      <c r="FH42">
        <v>0.072</v>
      </c>
      <c r="FI42">
        <v>420</v>
      </c>
      <c r="FJ42">
        <v>15</v>
      </c>
      <c r="FK42">
        <v>0.23</v>
      </c>
      <c r="FL42">
        <v>0.04</v>
      </c>
      <c r="FM42">
        <v>1.76614682926829</v>
      </c>
      <c r="FN42">
        <v>-0.185744947735188</v>
      </c>
      <c r="FO42">
        <v>0.148289208107556</v>
      </c>
      <c r="FP42">
        <v>1</v>
      </c>
      <c r="FQ42">
        <v>889.837352941177</v>
      </c>
      <c r="FR42">
        <v>3259.43030014827</v>
      </c>
      <c r="FS42">
        <v>588.428687994355</v>
      </c>
      <c r="FT42">
        <v>0</v>
      </c>
      <c r="FU42">
        <v>0.755223707317073</v>
      </c>
      <c r="FV42">
        <v>0.115023449477352</v>
      </c>
      <c r="FW42">
        <v>0.013176569712097</v>
      </c>
      <c r="FX42">
        <v>0</v>
      </c>
      <c r="FY42">
        <v>1</v>
      </c>
      <c r="FZ42">
        <v>3</v>
      </c>
      <c r="GA42" t="s">
        <v>432</v>
      </c>
      <c r="GB42">
        <v>2.97391</v>
      </c>
      <c r="GC42">
        <v>2.75423</v>
      </c>
      <c r="GD42">
        <v>0.0906264</v>
      </c>
      <c r="GE42">
        <v>0.0915068</v>
      </c>
      <c r="GF42">
        <v>0.0736255</v>
      </c>
      <c r="GG42">
        <v>0.0712451</v>
      </c>
      <c r="GH42">
        <v>35449.6</v>
      </c>
      <c r="GI42">
        <v>38765.2</v>
      </c>
      <c r="GJ42">
        <v>35322.2</v>
      </c>
      <c r="GK42">
        <v>38693.6</v>
      </c>
      <c r="GL42">
        <v>46403.4</v>
      </c>
      <c r="GM42">
        <v>51906.1</v>
      </c>
      <c r="GN42">
        <v>55200.2</v>
      </c>
      <c r="GO42">
        <v>62062.7</v>
      </c>
      <c r="GP42">
        <v>1.9696</v>
      </c>
      <c r="GQ42">
        <v>1.8372</v>
      </c>
      <c r="GR42">
        <v>0.0854135</v>
      </c>
      <c r="GS42">
        <v>0</v>
      </c>
      <c r="GT42">
        <v>22.3161</v>
      </c>
      <c r="GU42">
        <v>999.9</v>
      </c>
      <c r="GV42">
        <v>57.325</v>
      </c>
      <c r="GW42">
        <v>28.903</v>
      </c>
      <c r="GX42">
        <v>25.4462</v>
      </c>
      <c r="GY42">
        <v>55.4883</v>
      </c>
      <c r="GZ42">
        <v>49.0224</v>
      </c>
      <c r="HA42">
        <v>1</v>
      </c>
      <c r="HB42">
        <v>-0.136829</v>
      </c>
      <c r="HC42">
        <v>1.05919</v>
      </c>
      <c r="HD42">
        <v>20.1296</v>
      </c>
      <c r="HE42">
        <v>5.20172</v>
      </c>
      <c r="HF42">
        <v>12.0052</v>
      </c>
      <c r="HG42">
        <v>4.9752</v>
      </c>
      <c r="HH42">
        <v>3.2932</v>
      </c>
      <c r="HI42">
        <v>9999</v>
      </c>
      <c r="HJ42">
        <v>656</v>
      </c>
      <c r="HK42">
        <v>9999</v>
      </c>
      <c r="HL42">
        <v>9999</v>
      </c>
      <c r="HM42">
        <v>1.8631</v>
      </c>
      <c r="HN42">
        <v>1.86798</v>
      </c>
      <c r="HO42">
        <v>1.86771</v>
      </c>
      <c r="HP42">
        <v>1.8689</v>
      </c>
      <c r="HQ42">
        <v>1.86972</v>
      </c>
      <c r="HR42">
        <v>1.86584</v>
      </c>
      <c r="HS42">
        <v>1.86691</v>
      </c>
      <c r="HT42">
        <v>1.86829</v>
      </c>
      <c r="HU42">
        <v>5</v>
      </c>
      <c r="HV42">
        <v>0</v>
      </c>
      <c r="HW42">
        <v>0</v>
      </c>
      <c r="HX42">
        <v>0</v>
      </c>
      <c r="HY42" t="s">
        <v>422</v>
      </c>
      <c r="HZ42" t="s">
        <v>423</v>
      </c>
      <c r="IA42" t="s">
        <v>424</v>
      </c>
      <c r="IB42" t="s">
        <v>424</v>
      </c>
      <c r="IC42" t="s">
        <v>424</v>
      </c>
      <c r="ID42" t="s">
        <v>424</v>
      </c>
      <c r="IE42">
        <v>0</v>
      </c>
      <c r="IF42">
        <v>100</v>
      </c>
      <c r="IG42">
        <v>100</v>
      </c>
      <c r="IH42">
        <v>6.383</v>
      </c>
      <c r="II42">
        <v>0.0896</v>
      </c>
      <c r="IJ42">
        <v>4.0319575337224</v>
      </c>
      <c r="IK42">
        <v>0.00554908572697553</v>
      </c>
      <c r="IL42">
        <v>4.23774079943867e-07</v>
      </c>
      <c r="IM42">
        <v>-3.89925906918178e-10</v>
      </c>
      <c r="IN42">
        <v>-0.0657079368683254</v>
      </c>
      <c r="IO42">
        <v>-0.0180807483059915</v>
      </c>
      <c r="IP42">
        <v>0.00224471741277042</v>
      </c>
      <c r="IQ42">
        <v>-2.08026483955448e-05</v>
      </c>
      <c r="IR42">
        <v>-3</v>
      </c>
      <c r="IS42">
        <v>1726</v>
      </c>
      <c r="IT42">
        <v>1</v>
      </c>
      <c r="IU42">
        <v>23</v>
      </c>
      <c r="IV42">
        <v>507.2</v>
      </c>
      <c r="IW42">
        <v>507.1</v>
      </c>
      <c r="IX42">
        <v>1.01196</v>
      </c>
      <c r="IY42">
        <v>2.64893</v>
      </c>
      <c r="IZ42">
        <v>1.54785</v>
      </c>
      <c r="JA42">
        <v>2.30835</v>
      </c>
      <c r="JB42">
        <v>1.34644</v>
      </c>
      <c r="JC42">
        <v>2.28394</v>
      </c>
      <c r="JD42">
        <v>32.2887</v>
      </c>
      <c r="JE42">
        <v>24.2714</v>
      </c>
      <c r="JF42">
        <v>18</v>
      </c>
      <c r="JG42">
        <v>480.225</v>
      </c>
      <c r="JH42">
        <v>397.782</v>
      </c>
      <c r="JI42">
        <v>20.9703</v>
      </c>
      <c r="JJ42">
        <v>25.4902</v>
      </c>
      <c r="JK42">
        <v>30.0002</v>
      </c>
      <c r="JL42">
        <v>25.4973</v>
      </c>
      <c r="JM42">
        <v>25.4476</v>
      </c>
      <c r="JN42">
        <v>20.2735</v>
      </c>
      <c r="JO42">
        <v>46.7088</v>
      </c>
      <c r="JP42">
        <v>0</v>
      </c>
      <c r="JQ42">
        <v>20.97</v>
      </c>
      <c r="JR42">
        <v>420.1</v>
      </c>
      <c r="JS42">
        <v>14.0329</v>
      </c>
      <c r="JT42">
        <v>102.408</v>
      </c>
      <c r="JU42">
        <v>103.305</v>
      </c>
    </row>
    <row r="43" spans="1:281">
      <c r="A43">
        <v>27</v>
      </c>
      <c r="B43">
        <v>1659659047.6</v>
      </c>
      <c r="C43">
        <v>945.099999904633</v>
      </c>
      <c r="D43" t="s">
        <v>481</v>
      </c>
      <c r="E43" t="s">
        <v>482</v>
      </c>
      <c r="F43">
        <v>5</v>
      </c>
      <c r="G43" t="s">
        <v>477</v>
      </c>
      <c r="H43" t="s">
        <v>416</v>
      </c>
      <c r="I43">
        <v>1659659044.75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426.144934225669</v>
      </c>
      <c r="AK43">
        <v>428.131757575757</v>
      </c>
      <c r="AL43">
        <v>-0.00626674550140615</v>
      </c>
      <c r="AM43">
        <v>65.6581311814268</v>
      </c>
      <c r="AN43">
        <f>(AP43 - AO43 + DI43*1E3/(8.314*(DK43+273.15)) * AR43/DH43 * AQ43) * DH43/(100*CV43) * 1000/(1000 - AP43)</f>
        <v>0</v>
      </c>
      <c r="AO43">
        <v>14.0381554859175</v>
      </c>
      <c r="AP43">
        <v>14.8577236090225</v>
      </c>
      <c r="AQ43">
        <v>0.0160084218907</v>
      </c>
      <c r="AR43">
        <v>114.175918583678</v>
      </c>
      <c r="AS43">
        <v>14</v>
      </c>
      <c r="AT43">
        <v>3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418</v>
      </c>
      <c r="AY43" t="s">
        <v>418</v>
      </c>
      <c r="AZ43">
        <v>0</v>
      </c>
      <c r="BA43">
        <v>0</v>
      </c>
      <c r="BB43">
        <f>1-AZ43/BA43</f>
        <v>0</v>
      </c>
      <c r="BC43">
        <v>0</v>
      </c>
      <c r="BD43" t="s">
        <v>418</v>
      </c>
      <c r="BE43" t="s">
        <v>418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418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 t="s">
        <v>418</v>
      </c>
      <c r="CA43" t="s">
        <v>418</v>
      </c>
      <c r="CB43" t="s">
        <v>418</v>
      </c>
      <c r="CC43" t="s">
        <v>418</v>
      </c>
      <c r="CD43" t="s">
        <v>418</v>
      </c>
      <c r="CE43" t="s">
        <v>418</v>
      </c>
      <c r="CF43" t="s">
        <v>418</v>
      </c>
      <c r="CG43" t="s">
        <v>418</v>
      </c>
      <c r="CH43" t="s">
        <v>418</v>
      </c>
      <c r="CI43" t="s">
        <v>418</v>
      </c>
      <c r="CJ43" t="s">
        <v>418</v>
      </c>
      <c r="CK43" t="s">
        <v>418</v>
      </c>
      <c r="CL43" t="s">
        <v>418</v>
      </c>
      <c r="CM43" t="s">
        <v>418</v>
      </c>
      <c r="CN43" t="s">
        <v>418</v>
      </c>
      <c r="CO43" t="s">
        <v>418</v>
      </c>
      <c r="CP43" t="s">
        <v>418</v>
      </c>
      <c r="CQ43" t="s">
        <v>418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6</v>
      </c>
      <c r="CW43">
        <v>0.5</v>
      </c>
      <c r="CX43" t="s">
        <v>419</v>
      </c>
      <c r="CY43">
        <v>2</v>
      </c>
      <c r="CZ43" t="b">
        <v>1</v>
      </c>
      <c r="DA43">
        <v>1659659044.75</v>
      </c>
      <c r="DB43">
        <v>421.8119</v>
      </c>
      <c r="DC43">
        <v>420.0448</v>
      </c>
      <c r="DD43">
        <v>14.85347</v>
      </c>
      <c r="DE43">
        <v>14.03488</v>
      </c>
      <c r="DF43">
        <v>415.4296</v>
      </c>
      <c r="DG43">
        <v>14.76379</v>
      </c>
      <c r="DH43">
        <v>500.1868</v>
      </c>
      <c r="DI43">
        <v>90.09265</v>
      </c>
      <c r="DJ43">
        <v>0.10030681</v>
      </c>
      <c r="DK43">
        <v>23.43592</v>
      </c>
      <c r="DL43">
        <v>23.52264</v>
      </c>
      <c r="DM43">
        <v>999.9</v>
      </c>
      <c r="DN43">
        <v>0</v>
      </c>
      <c r="DO43">
        <v>0</v>
      </c>
      <c r="DP43">
        <v>9966.5</v>
      </c>
      <c r="DQ43">
        <v>0</v>
      </c>
      <c r="DR43">
        <v>0.220656</v>
      </c>
      <c r="DS43">
        <v>1.767106</v>
      </c>
      <c r="DT43">
        <v>428.1716</v>
      </c>
      <c r="DU43">
        <v>426.0242</v>
      </c>
      <c r="DV43">
        <v>0.8185893</v>
      </c>
      <c r="DW43">
        <v>420.0448</v>
      </c>
      <c r="DX43">
        <v>14.03488</v>
      </c>
      <c r="DY43">
        <v>1.338188</v>
      </c>
      <c r="DZ43">
        <v>1.264439</v>
      </c>
      <c r="EA43">
        <v>11.23477</v>
      </c>
      <c r="EB43">
        <v>10.38269</v>
      </c>
      <c r="EC43">
        <v>0.00100013</v>
      </c>
      <c r="ED43">
        <v>0</v>
      </c>
      <c r="EE43">
        <v>0</v>
      </c>
      <c r="EF43">
        <v>0</v>
      </c>
      <c r="EG43">
        <v>1143.75</v>
      </c>
      <c r="EH43">
        <v>0.00100013</v>
      </c>
      <c r="EI43">
        <v>-14.95</v>
      </c>
      <c r="EJ43">
        <v>-2.45</v>
      </c>
      <c r="EK43">
        <v>35.6187</v>
      </c>
      <c r="EL43">
        <v>39.9186</v>
      </c>
      <c r="EM43">
        <v>37.2934</v>
      </c>
      <c r="EN43">
        <v>40.5434</v>
      </c>
      <c r="EO43">
        <v>37.5434</v>
      </c>
      <c r="EP43">
        <v>0</v>
      </c>
      <c r="EQ43">
        <v>0</v>
      </c>
      <c r="ER43">
        <v>0</v>
      </c>
      <c r="ES43">
        <v>9</v>
      </c>
      <c r="ET43">
        <v>0</v>
      </c>
      <c r="EU43">
        <v>1156.07576923077</v>
      </c>
      <c r="EV43">
        <v>2105.61737306568</v>
      </c>
      <c r="EW43">
        <v>-85829.964385621</v>
      </c>
      <c r="EX43">
        <v>22870.0576923077</v>
      </c>
      <c r="EY43">
        <v>15</v>
      </c>
      <c r="EZ43">
        <v>1659628614.5</v>
      </c>
      <c r="FA43" t="s">
        <v>420</v>
      </c>
      <c r="FB43">
        <v>1659628608.5</v>
      </c>
      <c r="FC43">
        <v>1659628614.5</v>
      </c>
      <c r="FD43">
        <v>1</v>
      </c>
      <c r="FE43">
        <v>0.171</v>
      </c>
      <c r="FF43">
        <v>-0.023</v>
      </c>
      <c r="FG43">
        <v>6.372</v>
      </c>
      <c r="FH43">
        <v>0.072</v>
      </c>
      <c r="FI43">
        <v>420</v>
      </c>
      <c r="FJ43">
        <v>15</v>
      </c>
      <c r="FK43">
        <v>0.23</v>
      </c>
      <c r="FL43">
        <v>0.04</v>
      </c>
      <c r="FM43">
        <v>1.76794675</v>
      </c>
      <c r="FN43">
        <v>-0.130934521575988</v>
      </c>
      <c r="FO43">
        <v>0.147290121145097</v>
      </c>
      <c r="FP43">
        <v>1</v>
      </c>
      <c r="FQ43">
        <v>1036.44029411765</v>
      </c>
      <c r="FR43">
        <v>2575.30742927845</v>
      </c>
      <c r="FS43">
        <v>574.225417597148</v>
      </c>
      <c r="FT43">
        <v>0</v>
      </c>
      <c r="FU43">
        <v>0.776302475</v>
      </c>
      <c r="FV43">
        <v>0.260634787992493</v>
      </c>
      <c r="FW43">
        <v>0.0278738732902224</v>
      </c>
      <c r="FX43">
        <v>0</v>
      </c>
      <c r="FY43">
        <v>1</v>
      </c>
      <c r="FZ43">
        <v>3</v>
      </c>
      <c r="GA43" t="s">
        <v>432</v>
      </c>
      <c r="GB43">
        <v>2.97444</v>
      </c>
      <c r="GC43">
        <v>2.75329</v>
      </c>
      <c r="GD43">
        <v>0.0906301</v>
      </c>
      <c r="GE43">
        <v>0.0915338</v>
      </c>
      <c r="GF43">
        <v>0.0736341</v>
      </c>
      <c r="GG43">
        <v>0.0712285</v>
      </c>
      <c r="GH43">
        <v>35449.6</v>
      </c>
      <c r="GI43">
        <v>38764.3</v>
      </c>
      <c r="GJ43">
        <v>35322.3</v>
      </c>
      <c r="GK43">
        <v>38693.8</v>
      </c>
      <c r="GL43">
        <v>46402.6</v>
      </c>
      <c r="GM43">
        <v>51906.9</v>
      </c>
      <c r="GN43">
        <v>55199.8</v>
      </c>
      <c r="GO43">
        <v>62062.6</v>
      </c>
      <c r="GP43">
        <v>1.9696</v>
      </c>
      <c r="GQ43">
        <v>1.838</v>
      </c>
      <c r="GR43">
        <v>0.0555813</v>
      </c>
      <c r="GS43">
        <v>0</v>
      </c>
      <c r="GT43">
        <v>22.3218</v>
      </c>
      <c r="GU43">
        <v>999.9</v>
      </c>
      <c r="GV43">
        <v>57.325</v>
      </c>
      <c r="GW43">
        <v>28.903</v>
      </c>
      <c r="GX43">
        <v>25.4448</v>
      </c>
      <c r="GY43">
        <v>55.6583</v>
      </c>
      <c r="GZ43">
        <v>48.2772</v>
      </c>
      <c r="HA43">
        <v>1</v>
      </c>
      <c r="HB43">
        <v>-0.136768</v>
      </c>
      <c r="HC43">
        <v>1.06275</v>
      </c>
      <c r="HD43">
        <v>20.1296</v>
      </c>
      <c r="HE43">
        <v>5.20411</v>
      </c>
      <c r="HF43">
        <v>12.0064</v>
      </c>
      <c r="HG43">
        <v>4.976</v>
      </c>
      <c r="HH43">
        <v>3.293</v>
      </c>
      <c r="HI43">
        <v>9999</v>
      </c>
      <c r="HJ43">
        <v>656</v>
      </c>
      <c r="HK43">
        <v>9999</v>
      </c>
      <c r="HL43">
        <v>9999</v>
      </c>
      <c r="HM43">
        <v>1.8631</v>
      </c>
      <c r="HN43">
        <v>1.86798</v>
      </c>
      <c r="HO43">
        <v>1.86771</v>
      </c>
      <c r="HP43">
        <v>1.8689</v>
      </c>
      <c r="HQ43">
        <v>1.86972</v>
      </c>
      <c r="HR43">
        <v>1.86584</v>
      </c>
      <c r="HS43">
        <v>1.86691</v>
      </c>
      <c r="HT43">
        <v>1.86826</v>
      </c>
      <c r="HU43">
        <v>5</v>
      </c>
      <c r="HV43">
        <v>0</v>
      </c>
      <c r="HW43">
        <v>0</v>
      </c>
      <c r="HX43">
        <v>0</v>
      </c>
      <c r="HY43" t="s">
        <v>422</v>
      </c>
      <c r="HZ43" t="s">
        <v>423</v>
      </c>
      <c r="IA43" t="s">
        <v>424</v>
      </c>
      <c r="IB43" t="s">
        <v>424</v>
      </c>
      <c r="IC43" t="s">
        <v>424</v>
      </c>
      <c r="ID43" t="s">
        <v>424</v>
      </c>
      <c r="IE43">
        <v>0</v>
      </c>
      <c r="IF43">
        <v>100</v>
      </c>
      <c r="IG43">
        <v>100</v>
      </c>
      <c r="IH43">
        <v>6.382</v>
      </c>
      <c r="II43">
        <v>0.0897</v>
      </c>
      <c r="IJ43">
        <v>4.0319575337224</v>
      </c>
      <c r="IK43">
        <v>0.00554908572697553</v>
      </c>
      <c r="IL43">
        <v>4.23774079943867e-07</v>
      </c>
      <c r="IM43">
        <v>-3.89925906918178e-10</v>
      </c>
      <c r="IN43">
        <v>-0.0657079368683254</v>
      </c>
      <c r="IO43">
        <v>-0.0180807483059915</v>
      </c>
      <c r="IP43">
        <v>0.00224471741277042</v>
      </c>
      <c r="IQ43">
        <v>-2.08026483955448e-05</v>
      </c>
      <c r="IR43">
        <v>-3</v>
      </c>
      <c r="IS43">
        <v>1726</v>
      </c>
      <c r="IT43">
        <v>1</v>
      </c>
      <c r="IU43">
        <v>23</v>
      </c>
      <c r="IV43">
        <v>507.3</v>
      </c>
      <c r="IW43">
        <v>507.2</v>
      </c>
      <c r="IX43">
        <v>1.01196</v>
      </c>
      <c r="IY43">
        <v>2.6416</v>
      </c>
      <c r="IZ43">
        <v>1.54785</v>
      </c>
      <c r="JA43">
        <v>2.30957</v>
      </c>
      <c r="JB43">
        <v>1.34644</v>
      </c>
      <c r="JC43">
        <v>2.39014</v>
      </c>
      <c r="JD43">
        <v>32.2887</v>
      </c>
      <c r="JE43">
        <v>24.2801</v>
      </c>
      <c r="JF43">
        <v>18</v>
      </c>
      <c r="JG43">
        <v>480.225</v>
      </c>
      <c r="JH43">
        <v>398.218</v>
      </c>
      <c r="JI43">
        <v>20.9705</v>
      </c>
      <c r="JJ43">
        <v>25.4902</v>
      </c>
      <c r="JK43">
        <v>30.0002</v>
      </c>
      <c r="JL43">
        <v>25.4973</v>
      </c>
      <c r="JM43">
        <v>25.4476</v>
      </c>
      <c r="JN43">
        <v>20.2733</v>
      </c>
      <c r="JO43">
        <v>46.7088</v>
      </c>
      <c r="JP43">
        <v>0</v>
      </c>
      <c r="JQ43">
        <v>20.97</v>
      </c>
      <c r="JR43">
        <v>420.1</v>
      </c>
      <c r="JS43">
        <v>14.0227</v>
      </c>
      <c r="JT43">
        <v>102.408</v>
      </c>
      <c r="JU43">
        <v>103.305</v>
      </c>
    </row>
    <row r="44" spans="1:281">
      <c r="A44">
        <v>28</v>
      </c>
      <c r="B44">
        <v>1659659052.6</v>
      </c>
      <c r="C44">
        <v>950.099999904633</v>
      </c>
      <c r="D44" t="s">
        <v>483</v>
      </c>
      <c r="E44" t="s">
        <v>484</v>
      </c>
      <c r="F44">
        <v>5</v>
      </c>
      <c r="G44" t="s">
        <v>477</v>
      </c>
      <c r="H44" t="s">
        <v>416</v>
      </c>
      <c r="I44">
        <v>1659659050.1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426.057421294723</v>
      </c>
      <c r="AK44">
        <v>428.160878787879</v>
      </c>
      <c r="AL44">
        <v>0.00703389695377008</v>
      </c>
      <c r="AM44">
        <v>65.6581311814268</v>
      </c>
      <c r="AN44">
        <f>(AP44 - AO44 + DI44*1E3/(8.314*(DK44+273.15)) * AR44/DH44 * AQ44) * DH44/(100*CV44) * 1000/(1000 - AP44)</f>
        <v>0</v>
      </c>
      <c r="AO44">
        <v>14.0339751224334</v>
      </c>
      <c r="AP44">
        <v>14.8445918796992</v>
      </c>
      <c r="AQ44">
        <v>0.00100804125262373</v>
      </c>
      <c r="AR44">
        <v>114.175918583678</v>
      </c>
      <c r="AS44">
        <v>14</v>
      </c>
      <c r="AT44">
        <v>3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418</v>
      </c>
      <c r="AY44" t="s">
        <v>418</v>
      </c>
      <c r="AZ44">
        <v>0</v>
      </c>
      <c r="BA44">
        <v>0</v>
      </c>
      <c r="BB44">
        <f>1-AZ44/BA44</f>
        <v>0</v>
      </c>
      <c r="BC44">
        <v>0</v>
      </c>
      <c r="BD44" t="s">
        <v>418</v>
      </c>
      <c r="BE44" t="s">
        <v>418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418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 t="s">
        <v>418</v>
      </c>
      <c r="CA44" t="s">
        <v>418</v>
      </c>
      <c r="CB44" t="s">
        <v>418</v>
      </c>
      <c r="CC44" t="s">
        <v>418</v>
      </c>
      <c r="CD44" t="s">
        <v>418</v>
      </c>
      <c r="CE44" t="s">
        <v>418</v>
      </c>
      <c r="CF44" t="s">
        <v>418</v>
      </c>
      <c r="CG44" t="s">
        <v>418</v>
      </c>
      <c r="CH44" t="s">
        <v>418</v>
      </c>
      <c r="CI44" t="s">
        <v>418</v>
      </c>
      <c r="CJ44" t="s">
        <v>418</v>
      </c>
      <c r="CK44" t="s">
        <v>418</v>
      </c>
      <c r="CL44" t="s">
        <v>418</v>
      </c>
      <c r="CM44" t="s">
        <v>418</v>
      </c>
      <c r="CN44" t="s">
        <v>418</v>
      </c>
      <c r="CO44" t="s">
        <v>418</v>
      </c>
      <c r="CP44" t="s">
        <v>418</v>
      </c>
      <c r="CQ44" t="s">
        <v>418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6</v>
      </c>
      <c r="CW44">
        <v>0.5</v>
      </c>
      <c r="CX44" t="s">
        <v>419</v>
      </c>
      <c r="CY44">
        <v>2</v>
      </c>
      <c r="CZ44" t="b">
        <v>1</v>
      </c>
      <c r="DA44">
        <v>1659659050.1</v>
      </c>
      <c r="DB44">
        <v>421.757444444444</v>
      </c>
      <c r="DC44">
        <v>420.086</v>
      </c>
      <c r="DD44">
        <v>14.8506222222222</v>
      </c>
      <c r="DE44">
        <v>14.0336666666667</v>
      </c>
      <c r="DF44">
        <v>415.375333333333</v>
      </c>
      <c r="DG44">
        <v>14.7610222222222</v>
      </c>
      <c r="DH44">
        <v>500.013333333333</v>
      </c>
      <c r="DI44">
        <v>90.0921444444445</v>
      </c>
      <c r="DJ44">
        <v>0.0999136666666667</v>
      </c>
      <c r="DK44">
        <v>23.3818888888889</v>
      </c>
      <c r="DL44">
        <v>23.0780111111111</v>
      </c>
      <c r="DM44">
        <v>999.9</v>
      </c>
      <c r="DN44">
        <v>0</v>
      </c>
      <c r="DO44">
        <v>0</v>
      </c>
      <c r="DP44">
        <v>10003.8888888889</v>
      </c>
      <c r="DQ44">
        <v>0</v>
      </c>
      <c r="DR44">
        <v>0.220656</v>
      </c>
      <c r="DS44">
        <v>1.67133222222222</v>
      </c>
      <c r="DT44">
        <v>428.115222222222</v>
      </c>
      <c r="DU44">
        <v>426.065333333333</v>
      </c>
      <c r="DV44">
        <v>0.816954</v>
      </c>
      <c r="DW44">
        <v>420.086</v>
      </c>
      <c r="DX44">
        <v>14.0336666666667</v>
      </c>
      <c r="DY44">
        <v>1.33792444444444</v>
      </c>
      <c r="DZ44">
        <v>1.26432222222222</v>
      </c>
      <c r="EA44">
        <v>11.2317777777778</v>
      </c>
      <c r="EB44">
        <v>10.3813222222222</v>
      </c>
      <c r="EC44">
        <v>0.00100013</v>
      </c>
      <c r="ED44">
        <v>0</v>
      </c>
      <c r="EE44">
        <v>0</v>
      </c>
      <c r="EF44">
        <v>0</v>
      </c>
      <c r="EG44">
        <v>982.388888888889</v>
      </c>
      <c r="EH44">
        <v>0.00100013</v>
      </c>
      <c r="EI44">
        <v>-24.2777777777778</v>
      </c>
      <c r="EJ44">
        <v>-4.22222222222222</v>
      </c>
      <c r="EK44">
        <v>35.5067777777778</v>
      </c>
      <c r="EL44">
        <v>39.7358888888889</v>
      </c>
      <c r="EM44">
        <v>37.215</v>
      </c>
      <c r="EN44">
        <v>40.2636666666667</v>
      </c>
      <c r="EO44">
        <v>37.493</v>
      </c>
      <c r="EP44">
        <v>0</v>
      </c>
      <c r="EQ44">
        <v>0</v>
      </c>
      <c r="ER44">
        <v>0</v>
      </c>
      <c r="ES44">
        <v>14.3999998569489</v>
      </c>
      <c r="ET44">
        <v>0</v>
      </c>
      <c r="EU44">
        <v>1265.55653846154</v>
      </c>
      <c r="EV44">
        <v>-4277.7608596907</v>
      </c>
      <c r="EW44">
        <v>-447905.505162306</v>
      </c>
      <c r="EX44">
        <v>22867.9038461538</v>
      </c>
      <c r="EY44">
        <v>15</v>
      </c>
      <c r="EZ44">
        <v>1659628614.5</v>
      </c>
      <c r="FA44" t="s">
        <v>420</v>
      </c>
      <c r="FB44">
        <v>1659628608.5</v>
      </c>
      <c r="FC44">
        <v>1659628614.5</v>
      </c>
      <c r="FD44">
        <v>1</v>
      </c>
      <c r="FE44">
        <v>0.171</v>
      </c>
      <c r="FF44">
        <v>-0.023</v>
      </c>
      <c r="FG44">
        <v>6.372</v>
      </c>
      <c r="FH44">
        <v>0.072</v>
      </c>
      <c r="FI44">
        <v>420</v>
      </c>
      <c r="FJ44">
        <v>15</v>
      </c>
      <c r="FK44">
        <v>0.23</v>
      </c>
      <c r="FL44">
        <v>0.04</v>
      </c>
      <c r="FM44">
        <v>1.73604</v>
      </c>
      <c r="FN44">
        <v>-0.285085923344947</v>
      </c>
      <c r="FO44">
        <v>0.146935096689063</v>
      </c>
      <c r="FP44">
        <v>1</v>
      </c>
      <c r="FQ44">
        <v>1107.01382352941</v>
      </c>
      <c r="FR44">
        <v>694.336600957316</v>
      </c>
      <c r="FS44">
        <v>542.481981864048</v>
      </c>
      <c r="FT44">
        <v>0</v>
      </c>
      <c r="FU44">
        <v>0.790299292682927</v>
      </c>
      <c r="FV44">
        <v>0.264473895470383</v>
      </c>
      <c r="FW44">
        <v>0.0286724386018656</v>
      </c>
      <c r="FX44">
        <v>0</v>
      </c>
      <c r="FY44">
        <v>1</v>
      </c>
      <c r="FZ44">
        <v>3</v>
      </c>
      <c r="GA44" t="s">
        <v>432</v>
      </c>
      <c r="GB44">
        <v>2.97473</v>
      </c>
      <c r="GC44">
        <v>2.75399</v>
      </c>
      <c r="GD44">
        <v>0.0906001</v>
      </c>
      <c r="GE44">
        <v>0.0915771</v>
      </c>
      <c r="GF44">
        <v>0.0735908</v>
      </c>
      <c r="GG44">
        <v>0.0712087</v>
      </c>
      <c r="GH44">
        <v>35450</v>
      </c>
      <c r="GI44">
        <v>38762</v>
      </c>
      <c r="GJ44">
        <v>35321.6</v>
      </c>
      <c r="GK44">
        <v>38693.4</v>
      </c>
      <c r="GL44">
        <v>46404.4</v>
      </c>
      <c r="GM44">
        <v>51907.2</v>
      </c>
      <c r="GN44">
        <v>55199.3</v>
      </c>
      <c r="GO44">
        <v>62061.6</v>
      </c>
      <c r="GP44">
        <v>1.9706</v>
      </c>
      <c r="GQ44">
        <v>1.8376</v>
      </c>
      <c r="GR44">
        <v>0.038147</v>
      </c>
      <c r="GS44">
        <v>0</v>
      </c>
      <c r="GT44">
        <v>22.3275</v>
      </c>
      <c r="GU44">
        <v>999.9</v>
      </c>
      <c r="GV44">
        <v>57.325</v>
      </c>
      <c r="GW44">
        <v>28.903</v>
      </c>
      <c r="GX44">
        <v>25.448</v>
      </c>
      <c r="GY44">
        <v>55.6083</v>
      </c>
      <c r="GZ44">
        <v>48.8181</v>
      </c>
      <c r="HA44">
        <v>1</v>
      </c>
      <c r="HB44">
        <v>-0.136443</v>
      </c>
      <c r="HC44">
        <v>1.06492</v>
      </c>
      <c r="HD44">
        <v>20.1297</v>
      </c>
      <c r="HE44">
        <v>5.20172</v>
      </c>
      <c r="HF44">
        <v>12.0076</v>
      </c>
      <c r="HG44">
        <v>4.976</v>
      </c>
      <c r="HH44">
        <v>3.293</v>
      </c>
      <c r="HI44">
        <v>9999</v>
      </c>
      <c r="HJ44">
        <v>656</v>
      </c>
      <c r="HK44">
        <v>9999</v>
      </c>
      <c r="HL44">
        <v>9999</v>
      </c>
      <c r="HM44">
        <v>1.8631</v>
      </c>
      <c r="HN44">
        <v>1.86798</v>
      </c>
      <c r="HO44">
        <v>1.86768</v>
      </c>
      <c r="HP44">
        <v>1.8689</v>
      </c>
      <c r="HQ44">
        <v>1.86969</v>
      </c>
      <c r="HR44">
        <v>1.86584</v>
      </c>
      <c r="HS44">
        <v>1.86691</v>
      </c>
      <c r="HT44">
        <v>1.86829</v>
      </c>
      <c r="HU44">
        <v>5</v>
      </c>
      <c r="HV44">
        <v>0</v>
      </c>
      <c r="HW44">
        <v>0</v>
      </c>
      <c r="HX44">
        <v>0</v>
      </c>
      <c r="HY44" t="s">
        <v>422</v>
      </c>
      <c r="HZ44" t="s">
        <v>423</v>
      </c>
      <c r="IA44" t="s">
        <v>424</v>
      </c>
      <c r="IB44" t="s">
        <v>424</v>
      </c>
      <c r="IC44" t="s">
        <v>424</v>
      </c>
      <c r="ID44" t="s">
        <v>424</v>
      </c>
      <c r="IE44">
        <v>0</v>
      </c>
      <c r="IF44">
        <v>100</v>
      </c>
      <c r="IG44">
        <v>100</v>
      </c>
      <c r="IH44">
        <v>6.382</v>
      </c>
      <c r="II44">
        <v>0.0893</v>
      </c>
      <c r="IJ44">
        <v>4.0319575337224</v>
      </c>
      <c r="IK44">
        <v>0.00554908572697553</v>
      </c>
      <c r="IL44">
        <v>4.23774079943867e-07</v>
      </c>
      <c r="IM44">
        <v>-3.89925906918178e-10</v>
      </c>
      <c r="IN44">
        <v>-0.0657079368683254</v>
      </c>
      <c r="IO44">
        <v>-0.0180807483059915</v>
      </c>
      <c r="IP44">
        <v>0.00224471741277042</v>
      </c>
      <c r="IQ44">
        <v>-2.08026483955448e-05</v>
      </c>
      <c r="IR44">
        <v>-3</v>
      </c>
      <c r="IS44">
        <v>1726</v>
      </c>
      <c r="IT44">
        <v>1</v>
      </c>
      <c r="IU44">
        <v>23</v>
      </c>
      <c r="IV44">
        <v>507.4</v>
      </c>
      <c r="IW44">
        <v>507.3</v>
      </c>
      <c r="IX44">
        <v>1.01196</v>
      </c>
      <c r="IY44">
        <v>2.64282</v>
      </c>
      <c r="IZ44">
        <v>1.54785</v>
      </c>
      <c r="JA44">
        <v>2.30835</v>
      </c>
      <c r="JB44">
        <v>1.34644</v>
      </c>
      <c r="JC44">
        <v>2.37671</v>
      </c>
      <c r="JD44">
        <v>32.2887</v>
      </c>
      <c r="JE44">
        <v>24.2714</v>
      </c>
      <c r="JF44">
        <v>18</v>
      </c>
      <c r="JG44">
        <v>480.859</v>
      </c>
      <c r="JH44">
        <v>398</v>
      </c>
      <c r="JI44">
        <v>20.9704</v>
      </c>
      <c r="JJ44">
        <v>25.4902</v>
      </c>
      <c r="JK44">
        <v>30.0004</v>
      </c>
      <c r="JL44">
        <v>25.4973</v>
      </c>
      <c r="JM44">
        <v>25.4476</v>
      </c>
      <c r="JN44">
        <v>20.2721</v>
      </c>
      <c r="JO44">
        <v>46.7088</v>
      </c>
      <c r="JP44">
        <v>0</v>
      </c>
      <c r="JQ44">
        <v>20.97</v>
      </c>
      <c r="JR44">
        <v>420.1</v>
      </c>
      <c r="JS44">
        <v>14.0232</v>
      </c>
      <c r="JT44">
        <v>102.407</v>
      </c>
      <c r="JU44">
        <v>103.303</v>
      </c>
    </row>
    <row r="45" spans="1:281">
      <c r="A45">
        <v>29</v>
      </c>
      <c r="B45">
        <v>1659659057.6</v>
      </c>
      <c r="C45">
        <v>955.099999904633</v>
      </c>
      <c r="D45" t="s">
        <v>485</v>
      </c>
      <c r="E45" t="s">
        <v>486</v>
      </c>
      <c r="F45">
        <v>5</v>
      </c>
      <c r="G45" t="s">
        <v>477</v>
      </c>
      <c r="H45" t="s">
        <v>416</v>
      </c>
      <c r="I45">
        <v>1659659054.8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426.047263426744</v>
      </c>
      <c r="AK45">
        <v>428.078739393939</v>
      </c>
      <c r="AL45">
        <v>-0.00656776099553104</v>
      </c>
      <c r="AM45">
        <v>65.6581311814268</v>
      </c>
      <c r="AN45">
        <f>(AP45 - AO45 + DI45*1E3/(8.314*(DK45+273.15)) * AR45/DH45 * AQ45) * DH45/(100*CV45) * 1000/(1000 - AP45)</f>
        <v>0</v>
      </c>
      <c r="AO45">
        <v>14.0304563209085</v>
      </c>
      <c r="AP45">
        <v>14.8325278195489</v>
      </c>
      <c r="AQ45">
        <v>-0.000639220139772014</v>
      </c>
      <c r="AR45">
        <v>114.175918583678</v>
      </c>
      <c r="AS45">
        <v>13</v>
      </c>
      <c r="AT45">
        <v>3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418</v>
      </c>
      <c r="AY45" t="s">
        <v>418</v>
      </c>
      <c r="AZ45">
        <v>0</v>
      </c>
      <c r="BA45">
        <v>0</v>
      </c>
      <c r="BB45">
        <f>1-AZ45/BA45</f>
        <v>0</v>
      </c>
      <c r="BC45">
        <v>0</v>
      </c>
      <c r="BD45" t="s">
        <v>418</v>
      </c>
      <c r="BE45" t="s">
        <v>418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418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 t="s">
        <v>418</v>
      </c>
      <c r="CA45" t="s">
        <v>418</v>
      </c>
      <c r="CB45" t="s">
        <v>418</v>
      </c>
      <c r="CC45" t="s">
        <v>418</v>
      </c>
      <c r="CD45" t="s">
        <v>418</v>
      </c>
      <c r="CE45" t="s">
        <v>418</v>
      </c>
      <c r="CF45" t="s">
        <v>418</v>
      </c>
      <c r="CG45" t="s">
        <v>418</v>
      </c>
      <c r="CH45" t="s">
        <v>418</v>
      </c>
      <c r="CI45" t="s">
        <v>418</v>
      </c>
      <c r="CJ45" t="s">
        <v>418</v>
      </c>
      <c r="CK45" t="s">
        <v>418</v>
      </c>
      <c r="CL45" t="s">
        <v>418</v>
      </c>
      <c r="CM45" t="s">
        <v>418</v>
      </c>
      <c r="CN45" t="s">
        <v>418</v>
      </c>
      <c r="CO45" t="s">
        <v>418</v>
      </c>
      <c r="CP45" t="s">
        <v>418</v>
      </c>
      <c r="CQ45" t="s">
        <v>418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6</v>
      </c>
      <c r="CW45">
        <v>0.5</v>
      </c>
      <c r="CX45" t="s">
        <v>419</v>
      </c>
      <c r="CY45">
        <v>2</v>
      </c>
      <c r="CZ45" t="b">
        <v>1</v>
      </c>
      <c r="DA45">
        <v>1659659054.8</v>
      </c>
      <c r="DB45">
        <v>421.7773</v>
      </c>
      <c r="DC45">
        <v>420.0833</v>
      </c>
      <c r="DD45">
        <v>14.83817</v>
      </c>
      <c r="DE45">
        <v>14.03065</v>
      </c>
      <c r="DF45">
        <v>415.395</v>
      </c>
      <c r="DG45">
        <v>14.74899</v>
      </c>
      <c r="DH45">
        <v>500.1106</v>
      </c>
      <c r="DI45">
        <v>90.09145</v>
      </c>
      <c r="DJ45">
        <v>0.10001415</v>
      </c>
      <c r="DK45">
        <v>23.36354</v>
      </c>
      <c r="DL45">
        <v>22.88419</v>
      </c>
      <c r="DM45">
        <v>999.9</v>
      </c>
      <c r="DN45">
        <v>0</v>
      </c>
      <c r="DO45">
        <v>0</v>
      </c>
      <c r="DP45">
        <v>10002</v>
      </c>
      <c r="DQ45">
        <v>0</v>
      </c>
      <c r="DR45">
        <v>0.220656</v>
      </c>
      <c r="DS45">
        <v>1.693803</v>
      </c>
      <c r="DT45">
        <v>428.13</v>
      </c>
      <c r="DU45">
        <v>426.0613</v>
      </c>
      <c r="DV45">
        <v>0.8075062</v>
      </c>
      <c r="DW45">
        <v>420.0833</v>
      </c>
      <c r="DX45">
        <v>14.03065</v>
      </c>
      <c r="DY45">
        <v>1.336793</v>
      </c>
      <c r="DZ45">
        <v>1.264042</v>
      </c>
      <c r="EA45">
        <v>11.21902</v>
      </c>
      <c r="EB45">
        <v>10.37798</v>
      </c>
      <c r="EC45">
        <v>0.00100013</v>
      </c>
      <c r="ED45">
        <v>0</v>
      </c>
      <c r="EE45">
        <v>0</v>
      </c>
      <c r="EF45">
        <v>0</v>
      </c>
      <c r="EG45">
        <v>892.8</v>
      </c>
      <c r="EH45">
        <v>0.00100013</v>
      </c>
      <c r="EI45">
        <v>-12.2</v>
      </c>
      <c r="EJ45">
        <v>1.55</v>
      </c>
      <c r="EK45">
        <v>35.4308</v>
      </c>
      <c r="EL45">
        <v>39.5747</v>
      </c>
      <c r="EM45">
        <v>37.1249</v>
      </c>
      <c r="EN45">
        <v>40.0248</v>
      </c>
      <c r="EO45">
        <v>37.406</v>
      </c>
      <c r="EP45">
        <v>0</v>
      </c>
      <c r="EQ45">
        <v>0</v>
      </c>
      <c r="ER45">
        <v>0</v>
      </c>
      <c r="ES45">
        <v>19.1999998092651</v>
      </c>
      <c r="ET45">
        <v>0</v>
      </c>
      <c r="EU45">
        <v>993.08</v>
      </c>
      <c r="EV45">
        <v>-1420.6538485492</v>
      </c>
      <c r="EW45">
        <v>98.692308162091</v>
      </c>
      <c r="EX45">
        <v>-17.28</v>
      </c>
      <c r="EY45">
        <v>15</v>
      </c>
      <c r="EZ45">
        <v>1659628614.5</v>
      </c>
      <c r="FA45" t="s">
        <v>420</v>
      </c>
      <c r="FB45">
        <v>1659628608.5</v>
      </c>
      <c r="FC45">
        <v>1659628614.5</v>
      </c>
      <c r="FD45">
        <v>1</v>
      </c>
      <c r="FE45">
        <v>0.171</v>
      </c>
      <c r="FF45">
        <v>-0.023</v>
      </c>
      <c r="FG45">
        <v>6.372</v>
      </c>
      <c r="FH45">
        <v>0.072</v>
      </c>
      <c r="FI45">
        <v>420</v>
      </c>
      <c r="FJ45">
        <v>15</v>
      </c>
      <c r="FK45">
        <v>0.23</v>
      </c>
      <c r="FL45">
        <v>0.04</v>
      </c>
      <c r="FM45">
        <v>1.71436024390244</v>
      </c>
      <c r="FN45">
        <v>-0.427933379790943</v>
      </c>
      <c r="FO45">
        <v>0.145599855475803</v>
      </c>
      <c r="FP45">
        <v>1</v>
      </c>
      <c r="FQ45">
        <v>1164.60205882353</v>
      </c>
      <c r="FR45">
        <v>-2293.35770880188</v>
      </c>
      <c r="FS45">
        <v>503.210879206366</v>
      </c>
      <c r="FT45">
        <v>0</v>
      </c>
      <c r="FU45">
        <v>0.802643512195122</v>
      </c>
      <c r="FV45">
        <v>0.145915505226481</v>
      </c>
      <c r="FW45">
        <v>0.0221974014323166</v>
      </c>
      <c r="FX45">
        <v>0</v>
      </c>
      <c r="FY45">
        <v>1</v>
      </c>
      <c r="FZ45">
        <v>3</v>
      </c>
      <c r="GA45" t="s">
        <v>432</v>
      </c>
      <c r="GB45">
        <v>2.97393</v>
      </c>
      <c r="GC45">
        <v>2.7537</v>
      </c>
      <c r="GD45">
        <v>0.0906243</v>
      </c>
      <c r="GE45">
        <v>0.0915608</v>
      </c>
      <c r="GF45">
        <v>0.0735337</v>
      </c>
      <c r="GG45">
        <v>0.0712108</v>
      </c>
      <c r="GH45">
        <v>35449.4</v>
      </c>
      <c r="GI45">
        <v>38762.7</v>
      </c>
      <c r="GJ45">
        <v>35321.9</v>
      </c>
      <c r="GK45">
        <v>38693.4</v>
      </c>
      <c r="GL45">
        <v>46407.3</v>
      </c>
      <c r="GM45">
        <v>51907.5</v>
      </c>
      <c r="GN45">
        <v>55199.3</v>
      </c>
      <c r="GO45">
        <v>62062.1</v>
      </c>
      <c r="GP45">
        <v>1.9702</v>
      </c>
      <c r="GQ45">
        <v>1.8382</v>
      </c>
      <c r="GR45">
        <v>0.0284612</v>
      </c>
      <c r="GS45">
        <v>0</v>
      </c>
      <c r="GT45">
        <v>22.3312</v>
      </c>
      <c r="GU45">
        <v>999.9</v>
      </c>
      <c r="GV45">
        <v>57.325</v>
      </c>
      <c r="GW45">
        <v>28.893</v>
      </c>
      <c r="GX45">
        <v>25.4344</v>
      </c>
      <c r="GY45">
        <v>55.6783</v>
      </c>
      <c r="GZ45">
        <v>48.9343</v>
      </c>
      <c r="HA45">
        <v>1</v>
      </c>
      <c r="HB45">
        <v>-0.136951</v>
      </c>
      <c r="HC45">
        <v>1.06575</v>
      </c>
      <c r="HD45">
        <v>20.1295</v>
      </c>
      <c r="HE45">
        <v>5.20291</v>
      </c>
      <c r="HF45">
        <v>12.0064</v>
      </c>
      <c r="HG45">
        <v>4.976</v>
      </c>
      <c r="HH45">
        <v>3.293</v>
      </c>
      <c r="HI45">
        <v>9999</v>
      </c>
      <c r="HJ45">
        <v>656</v>
      </c>
      <c r="HK45">
        <v>9999</v>
      </c>
      <c r="HL45">
        <v>9999</v>
      </c>
      <c r="HM45">
        <v>1.8631</v>
      </c>
      <c r="HN45">
        <v>1.86798</v>
      </c>
      <c r="HO45">
        <v>1.86768</v>
      </c>
      <c r="HP45">
        <v>1.8689</v>
      </c>
      <c r="HQ45">
        <v>1.86975</v>
      </c>
      <c r="HR45">
        <v>1.86584</v>
      </c>
      <c r="HS45">
        <v>1.86691</v>
      </c>
      <c r="HT45">
        <v>1.86829</v>
      </c>
      <c r="HU45">
        <v>5</v>
      </c>
      <c r="HV45">
        <v>0</v>
      </c>
      <c r="HW45">
        <v>0</v>
      </c>
      <c r="HX45">
        <v>0</v>
      </c>
      <c r="HY45" t="s">
        <v>422</v>
      </c>
      <c r="HZ45" t="s">
        <v>423</v>
      </c>
      <c r="IA45" t="s">
        <v>424</v>
      </c>
      <c r="IB45" t="s">
        <v>424</v>
      </c>
      <c r="IC45" t="s">
        <v>424</v>
      </c>
      <c r="ID45" t="s">
        <v>424</v>
      </c>
      <c r="IE45">
        <v>0</v>
      </c>
      <c r="IF45">
        <v>100</v>
      </c>
      <c r="IG45">
        <v>100</v>
      </c>
      <c r="IH45">
        <v>6.382</v>
      </c>
      <c r="II45">
        <v>0.0888</v>
      </c>
      <c r="IJ45">
        <v>4.0319575337224</v>
      </c>
      <c r="IK45">
        <v>0.00554908572697553</v>
      </c>
      <c r="IL45">
        <v>4.23774079943867e-07</v>
      </c>
      <c r="IM45">
        <v>-3.89925906918178e-10</v>
      </c>
      <c r="IN45">
        <v>-0.0657079368683254</v>
      </c>
      <c r="IO45">
        <v>-0.0180807483059915</v>
      </c>
      <c r="IP45">
        <v>0.00224471741277042</v>
      </c>
      <c r="IQ45">
        <v>-2.08026483955448e-05</v>
      </c>
      <c r="IR45">
        <v>-3</v>
      </c>
      <c r="IS45">
        <v>1726</v>
      </c>
      <c r="IT45">
        <v>1</v>
      </c>
      <c r="IU45">
        <v>23</v>
      </c>
      <c r="IV45">
        <v>507.5</v>
      </c>
      <c r="IW45">
        <v>507.4</v>
      </c>
      <c r="IX45">
        <v>1.01196</v>
      </c>
      <c r="IY45">
        <v>2.64893</v>
      </c>
      <c r="IZ45">
        <v>1.54785</v>
      </c>
      <c r="JA45">
        <v>2.30835</v>
      </c>
      <c r="JB45">
        <v>1.34644</v>
      </c>
      <c r="JC45">
        <v>2.27173</v>
      </c>
      <c r="JD45">
        <v>32.2887</v>
      </c>
      <c r="JE45">
        <v>24.2714</v>
      </c>
      <c r="JF45">
        <v>18</v>
      </c>
      <c r="JG45">
        <v>480.606</v>
      </c>
      <c r="JH45">
        <v>398.328</v>
      </c>
      <c r="JI45">
        <v>20.9703</v>
      </c>
      <c r="JJ45">
        <v>25.4924</v>
      </c>
      <c r="JK45">
        <v>30.0001</v>
      </c>
      <c r="JL45">
        <v>25.4973</v>
      </c>
      <c r="JM45">
        <v>25.4476</v>
      </c>
      <c r="JN45">
        <v>20.2724</v>
      </c>
      <c r="JO45">
        <v>46.7088</v>
      </c>
      <c r="JP45">
        <v>0</v>
      </c>
      <c r="JQ45">
        <v>20.97</v>
      </c>
      <c r="JR45">
        <v>420.1</v>
      </c>
      <c r="JS45">
        <v>14.0302</v>
      </c>
      <c r="JT45">
        <v>102.407</v>
      </c>
      <c r="JU45">
        <v>103.304</v>
      </c>
    </row>
    <row r="46" spans="1:281">
      <c r="A46">
        <v>30</v>
      </c>
      <c r="B46">
        <v>1659659062.6</v>
      </c>
      <c r="C46">
        <v>960.099999904633</v>
      </c>
      <c r="D46" t="s">
        <v>487</v>
      </c>
      <c r="E46" t="s">
        <v>488</v>
      </c>
      <c r="F46">
        <v>5</v>
      </c>
      <c r="G46" t="s">
        <v>477</v>
      </c>
      <c r="H46" t="s">
        <v>416</v>
      </c>
      <c r="I46">
        <v>1659659060.1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426.058982517466</v>
      </c>
      <c r="AK46">
        <v>428.118484848485</v>
      </c>
      <c r="AL46">
        <v>0.00024795628841692</v>
      </c>
      <c r="AM46">
        <v>65.6581311814268</v>
      </c>
      <c r="AN46">
        <f>(AP46 - AO46 + DI46*1E3/(8.314*(DK46+273.15)) * AR46/DH46 * AQ46) * DH46/(100*CV46) * 1000/(1000 - AP46)</f>
        <v>0</v>
      </c>
      <c r="AO46">
        <v>14.028500073121</v>
      </c>
      <c r="AP46">
        <v>14.8186789473684</v>
      </c>
      <c r="AQ46">
        <v>-0.000487555815740213</v>
      </c>
      <c r="AR46">
        <v>114.175918583678</v>
      </c>
      <c r="AS46">
        <v>14</v>
      </c>
      <c r="AT46">
        <v>3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418</v>
      </c>
      <c r="AY46" t="s">
        <v>418</v>
      </c>
      <c r="AZ46">
        <v>0</v>
      </c>
      <c r="BA46">
        <v>0</v>
      </c>
      <c r="BB46">
        <f>1-AZ46/BA46</f>
        <v>0</v>
      </c>
      <c r="BC46">
        <v>0</v>
      </c>
      <c r="BD46" t="s">
        <v>418</v>
      </c>
      <c r="BE46" t="s">
        <v>418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418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 t="s">
        <v>418</v>
      </c>
      <c r="CA46" t="s">
        <v>418</v>
      </c>
      <c r="CB46" t="s">
        <v>418</v>
      </c>
      <c r="CC46" t="s">
        <v>418</v>
      </c>
      <c r="CD46" t="s">
        <v>418</v>
      </c>
      <c r="CE46" t="s">
        <v>418</v>
      </c>
      <c r="CF46" t="s">
        <v>418</v>
      </c>
      <c r="CG46" t="s">
        <v>418</v>
      </c>
      <c r="CH46" t="s">
        <v>418</v>
      </c>
      <c r="CI46" t="s">
        <v>418</v>
      </c>
      <c r="CJ46" t="s">
        <v>418</v>
      </c>
      <c r="CK46" t="s">
        <v>418</v>
      </c>
      <c r="CL46" t="s">
        <v>418</v>
      </c>
      <c r="CM46" t="s">
        <v>418</v>
      </c>
      <c r="CN46" t="s">
        <v>418</v>
      </c>
      <c r="CO46" t="s">
        <v>418</v>
      </c>
      <c r="CP46" t="s">
        <v>418</v>
      </c>
      <c r="CQ46" t="s">
        <v>418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6</v>
      </c>
      <c r="CW46">
        <v>0.5</v>
      </c>
      <c r="CX46" t="s">
        <v>419</v>
      </c>
      <c r="CY46">
        <v>2</v>
      </c>
      <c r="CZ46" t="b">
        <v>1</v>
      </c>
      <c r="DA46">
        <v>1659659060.1</v>
      </c>
      <c r="DB46">
        <v>421.779555555556</v>
      </c>
      <c r="DC46">
        <v>420.070222222222</v>
      </c>
      <c r="DD46">
        <v>14.8233</v>
      </c>
      <c r="DE46">
        <v>14.0288777777778</v>
      </c>
      <c r="DF46">
        <v>415.397333333333</v>
      </c>
      <c r="DG46">
        <v>14.7346111111111</v>
      </c>
      <c r="DH46">
        <v>500.179666666667</v>
      </c>
      <c r="DI46">
        <v>90.0891777777778</v>
      </c>
      <c r="DJ46">
        <v>0.0999276333333333</v>
      </c>
      <c r="DK46">
        <v>23.3513555555556</v>
      </c>
      <c r="DL46">
        <v>22.7766333333333</v>
      </c>
      <c r="DM46">
        <v>999.9</v>
      </c>
      <c r="DN46">
        <v>0</v>
      </c>
      <c r="DO46">
        <v>0</v>
      </c>
      <c r="DP46">
        <v>10005</v>
      </c>
      <c r="DQ46">
        <v>0</v>
      </c>
      <c r="DR46">
        <v>0.229237111111111</v>
      </c>
      <c r="DS46">
        <v>1.70938444444444</v>
      </c>
      <c r="DT46">
        <v>428.125777777778</v>
      </c>
      <c r="DU46">
        <v>426.047111111111</v>
      </c>
      <c r="DV46">
        <v>0.794425222222222</v>
      </c>
      <c r="DW46">
        <v>420.070222222222</v>
      </c>
      <c r="DX46">
        <v>14.0288777777778</v>
      </c>
      <c r="DY46">
        <v>1.33541888888889</v>
      </c>
      <c r="DZ46">
        <v>1.26385</v>
      </c>
      <c r="EA46">
        <v>11.2035333333333</v>
      </c>
      <c r="EB46">
        <v>10.3757111111111</v>
      </c>
      <c r="EC46">
        <v>0.00100013</v>
      </c>
      <c r="ED46">
        <v>0</v>
      </c>
      <c r="EE46">
        <v>0</v>
      </c>
      <c r="EF46">
        <v>0</v>
      </c>
      <c r="EG46">
        <v>828.777777777778</v>
      </c>
      <c r="EH46">
        <v>0.00100013</v>
      </c>
      <c r="EI46">
        <v>-14.8333333333333</v>
      </c>
      <c r="EJ46">
        <v>-2</v>
      </c>
      <c r="EK46">
        <v>35.34</v>
      </c>
      <c r="EL46">
        <v>39.3955555555556</v>
      </c>
      <c r="EM46">
        <v>37.0551111111111</v>
      </c>
      <c r="EN46">
        <v>39.7705555555556</v>
      </c>
      <c r="EO46">
        <v>37.3051111111111</v>
      </c>
      <c r="EP46">
        <v>0</v>
      </c>
      <c r="EQ46">
        <v>0</v>
      </c>
      <c r="ER46">
        <v>0</v>
      </c>
      <c r="ES46">
        <v>24</v>
      </c>
      <c r="ET46">
        <v>0</v>
      </c>
      <c r="EU46">
        <v>898.88</v>
      </c>
      <c r="EV46">
        <v>-913.999999125797</v>
      </c>
      <c r="EW46">
        <v>29.9615381896144</v>
      </c>
      <c r="EX46">
        <v>-14.82</v>
      </c>
      <c r="EY46">
        <v>15</v>
      </c>
      <c r="EZ46">
        <v>1659628614.5</v>
      </c>
      <c r="FA46" t="s">
        <v>420</v>
      </c>
      <c r="FB46">
        <v>1659628608.5</v>
      </c>
      <c r="FC46">
        <v>1659628614.5</v>
      </c>
      <c r="FD46">
        <v>1</v>
      </c>
      <c r="FE46">
        <v>0.171</v>
      </c>
      <c r="FF46">
        <v>-0.023</v>
      </c>
      <c r="FG46">
        <v>6.372</v>
      </c>
      <c r="FH46">
        <v>0.072</v>
      </c>
      <c r="FI46">
        <v>420</v>
      </c>
      <c r="FJ46">
        <v>15</v>
      </c>
      <c r="FK46">
        <v>0.23</v>
      </c>
      <c r="FL46">
        <v>0.04</v>
      </c>
      <c r="FM46">
        <v>1.70563</v>
      </c>
      <c r="FN46">
        <v>-0.225325087108014</v>
      </c>
      <c r="FO46">
        <v>0.138942825212563</v>
      </c>
      <c r="FP46">
        <v>1</v>
      </c>
      <c r="FQ46">
        <v>976.029411764706</v>
      </c>
      <c r="FR46">
        <v>-1294.39266657615</v>
      </c>
      <c r="FS46">
        <v>131.644348261009</v>
      </c>
      <c r="FT46">
        <v>0</v>
      </c>
      <c r="FU46">
        <v>0.809790341463415</v>
      </c>
      <c r="FV46">
        <v>-0.0753296655052266</v>
      </c>
      <c r="FW46">
        <v>0.0103440230617935</v>
      </c>
      <c r="FX46">
        <v>1</v>
      </c>
      <c r="FY46">
        <v>2</v>
      </c>
      <c r="FZ46">
        <v>3</v>
      </c>
      <c r="GA46" t="s">
        <v>427</v>
      </c>
      <c r="GB46">
        <v>2.97489</v>
      </c>
      <c r="GC46">
        <v>2.75331</v>
      </c>
      <c r="GD46">
        <v>0.0906164</v>
      </c>
      <c r="GE46">
        <v>0.0915415</v>
      </c>
      <c r="GF46">
        <v>0.0734963</v>
      </c>
      <c r="GG46">
        <v>0.0711899</v>
      </c>
      <c r="GH46">
        <v>35449.9</v>
      </c>
      <c r="GI46">
        <v>38763.7</v>
      </c>
      <c r="GJ46">
        <v>35322.1</v>
      </c>
      <c r="GK46">
        <v>38693.5</v>
      </c>
      <c r="GL46">
        <v>46409.3</v>
      </c>
      <c r="GM46">
        <v>51909.2</v>
      </c>
      <c r="GN46">
        <v>55199.4</v>
      </c>
      <c r="GO46">
        <v>62062.7</v>
      </c>
      <c r="GP46">
        <v>1.9698</v>
      </c>
      <c r="GQ46">
        <v>1.8376</v>
      </c>
      <c r="GR46">
        <v>0.0253618</v>
      </c>
      <c r="GS46">
        <v>0</v>
      </c>
      <c r="GT46">
        <v>22.335</v>
      </c>
      <c r="GU46">
        <v>999.9</v>
      </c>
      <c r="GV46">
        <v>57.325</v>
      </c>
      <c r="GW46">
        <v>28.893</v>
      </c>
      <c r="GX46">
        <v>25.4331</v>
      </c>
      <c r="GY46">
        <v>55.4183</v>
      </c>
      <c r="GZ46">
        <v>48.4816</v>
      </c>
      <c r="HA46">
        <v>1</v>
      </c>
      <c r="HB46">
        <v>-0.136504</v>
      </c>
      <c r="HC46">
        <v>1.06645</v>
      </c>
      <c r="HD46">
        <v>20.1297</v>
      </c>
      <c r="HE46">
        <v>5.20291</v>
      </c>
      <c r="HF46">
        <v>12.0088</v>
      </c>
      <c r="HG46">
        <v>4.9756</v>
      </c>
      <c r="HH46">
        <v>3.293</v>
      </c>
      <c r="HI46">
        <v>9999</v>
      </c>
      <c r="HJ46">
        <v>656</v>
      </c>
      <c r="HK46">
        <v>9999</v>
      </c>
      <c r="HL46">
        <v>9999</v>
      </c>
      <c r="HM46">
        <v>1.8631</v>
      </c>
      <c r="HN46">
        <v>1.86798</v>
      </c>
      <c r="HO46">
        <v>1.86768</v>
      </c>
      <c r="HP46">
        <v>1.8689</v>
      </c>
      <c r="HQ46">
        <v>1.86975</v>
      </c>
      <c r="HR46">
        <v>1.86581</v>
      </c>
      <c r="HS46">
        <v>1.86691</v>
      </c>
      <c r="HT46">
        <v>1.86829</v>
      </c>
      <c r="HU46">
        <v>5</v>
      </c>
      <c r="HV46">
        <v>0</v>
      </c>
      <c r="HW46">
        <v>0</v>
      </c>
      <c r="HX46">
        <v>0</v>
      </c>
      <c r="HY46" t="s">
        <v>422</v>
      </c>
      <c r="HZ46" t="s">
        <v>423</v>
      </c>
      <c r="IA46" t="s">
        <v>424</v>
      </c>
      <c r="IB46" t="s">
        <v>424</v>
      </c>
      <c r="IC46" t="s">
        <v>424</v>
      </c>
      <c r="ID46" t="s">
        <v>424</v>
      </c>
      <c r="IE46">
        <v>0</v>
      </c>
      <c r="IF46">
        <v>100</v>
      </c>
      <c r="IG46">
        <v>100</v>
      </c>
      <c r="IH46">
        <v>6.382</v>
      </c>
      <c r="II46">
        <v>0.0885</v>
      </c>
      <c r="IJ46">
        <v>4.0319575337224</v>
      </c>
      <c r="IK46">
        <v>0.00554908572697553</v>
      </c>
      <c r="IL46">
        <v>4.23774079943867e-07</v>
      </c>
      <c r="IM46">
        <v>-3.89925906918178e-10</v>
      </c>
      <c r="IN46">
        <v>-0.0657079368683254</v>
      </c>
      <c r="IO46">
        <v>-0.0180807483059915</v>
      </c>
      <c r="IP46">
        <v>0.00224471741277042</v>
      </c>
      <c r="IQ46">
        <v>-2.08026483955448e-05</v>
      </c>
      <c r="IR46">
        <v>-3</v>
      </c>
      <c r="IS46">
        <v>1726</v>
      </c>
      <c r="IT46">
        <v>1</v>
      </c>
      <c r="IU46">
        <v>23</v>
      </c>
      <c r="IV46">
        <v>507.6</v>
      </c>
      <c r="IW46">
        <v>507.5</v>
      </c>
      <c r="IX46">
        <v>1.01196</v>
      </c>
      <c r="IY46">
        <v>2.64404</v>
      </c>
      <c r="IZ46">
        <v>1.54785</v>
      </c>
      <c r="JA46">
        <v>2.30835</v>
      </c>
      <c r="JB46">
        <v>1.34644</v>
      </c>
      <c r="JC46">
        <v>2.32666</v>
      </c>
      <c r="JD46">
        <v>32.2887</v>
      </c>
      <c r="JE46">
        <v>24.2714</v>
      </c>
      <c r="JF46">
        <v>18</v>
      </c>
      <c r="JG46">
        <v>480.352</v>
      </c>
      <c r="JH46">
        <v>398</v>
      </c>
      <c r="JI46">
        <v>20.9702</v>
      </c>
      <c r="JJ46">
        <v>25.4924</v>
      </c>
      <c r="JK46">
        <v>30</v>
      </c>
      <c r="JL46">
        <v>25.4973</v>
      </c>
      <c r="JM46">
        <v>25.4476</v>
      </c>
      <c r="JN46">
        <v>20.2736</v>
      </c>
      <c r="JO46">
        <v>46.7088</v>
      </c>
      <c r="JP46">
        <v>0</v>
      </c>
      <c r="JQ46">
        <v>20.97</v>
      </c>
      <c r="JR46">
        <v>420.1</v>
      </c>
      <c r="JS46">
        <v>14.0963</v>
      </c>
      <c r="JT46">
        <v>102.407</v>
      </c>
      <c r="JU46">
        <v>103.305</v>
      </c>
    </row>
    <row r="47" spans="1:281">
      <c r="A47">
        <v>31</v>
      </c>
      <c r="B47">
        <v>1659659067.6</v>
      </c>
      <c r="C47">
        <v>965.099999904633</v>
      </c>
      <c r="D47" t="s">
        <v>489</v>
      </c>
      <c r="E47" t="s">
        <v>490</v>
      </c>
      <c r="F47">
        <v>5</v>
      </c>
      <c r="G47" t="s">
        <v>477</v>
      </c>
      <c r="H47" t="s">
        <v>416</v>
      </c>
      <c r="I47">
        <v>1659659064.8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425.982366116456</v>
      </c>
      <c r="AK47">
        <v>428.042575757576</v>
      </c>
      <c r="AL47">
        <v>-0.00583371425145989</v>
      </c>
      <c r="AM47">
        <v>65.6581311814268</v>
      </c>
      <c r="AN47">
        <f>(AP47 - AO47 + DI47*1E3/(8.314*(DK47+273.15)) * AR47/DH47 * AQ47) * DH47/(100*CV47) * 1000/(1000 - AP47)</f>
        <v>0</v>
      </c>
      <c r="AO47">
        <v>14.0269016556002</v>
      </c>
      <c r="AP47">
        <v>14.8133390977444</v>
      </c>
      <c r="AQ47">
        <v>-0.000329473866853393</v>
      </c>
      <c r="AR47">
        <v>114.175918583678</v>
      </c>
      <c r="AS47">
        <v>14</v>
      </c>
      <c r="AT47">
        <v>3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418</v>
      </c>
      <c r="AY47" t="s">
        <v>418</v>
      </c>
      <c r="AZ47">
        <v>0</v>
      </c>
      <c r="BA47">
        <v>0</v>
      </c>
      <c r="BB47">
        <f>1-AZ47/BA47</f>
        <v>0</v>
      </c>
      <c r="BC47">
        <v>0</v>
      </c>
      <c r="BD47" t="s">
        <v>418</v>
      </c>
      <c r="BE47" t="s">
        <v>418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418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 t="s">
        <v>418</v>
      </c>
      <c r="CA47" t="s">
        <v>418</v>
      </c>
      <c r="CB47" t="s">
        <v>418</v>
      </c>
      <c r="CC47" t="s">
        <v>418</v>
      </c>
      <c r="CD47" t="s">
        <v>418</v>
      </c>
      <c r="CE47" t="s">
        <v>418</v>
      </c>
      <c r="CF47" t="s">
        <v>418</v>
      </c>
      <c r="CG47" t="s">
        <v>418</v>
      </c>
      <c r="CH47" t="s">
        <v>418</v>
      </c>
      <c r="CI47" t="s">
        <v>418</v>
      </c>
      <c r="CJ47" t="s">
        <v>418</v>
      </c>
      <c r="CK47" t="s">
        <v>418</v>
      </c>
      <c r="CL47" t="s">
        <v>418</v>
      </c>
      <c r="CM47" t="s">
        <v>418</v>
      </c>
      <c r="CN47" t="s">
        <v>418</v>
      </c>
      <c r="CO47" t="s">
        <v>418</v>
      </c>
      <c r="CP47" t="s">
        <v>418</v>
      </c>
      <c r="CQ47" t="s">
        <v>418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6</v>
      </c>
      <c r="CW47">
        <v>0.5</v>
      </c>
      <c r="CX47" t="s">
        <v>419</v>
      </c>
      <c r="CY47">
        <v>2</v>
      </c>
      <c r="CZ47" t="b">
        <v>1</v>
      </c>
      <c r="DA47">
        <v>1659659064.8</v>
      </c>
      <c r="DB47">
        <v>421.7488</v>
      </c>
      <c r="DC47">
        <v>420.0927</v>
      </c>
      <c r="DD47">
        <v>14.81503</v>
      </c>
      <c r="DE47">
        <v>14.02581</v>
      </c>
      <c r="DF47">
        <v>415.3668</v>
      </c>
      <c r="DG47">
        <v>14.72662</v>
      </c>
      <c r="DH47">
        <v>500.1126</v>
      </c>
      <c r="DI47">
        <v>90.0918</v>
      </c>
      <c r="DJ47">
        <v>0.09999214</v>
      </c>
      <c r="DK47">
        <v>23.34564</v>
      </c>
      <c r="DL47">
        <v>22.7293</v>
      </c>
      <c r="DM47">
        <v>999.9</v>
      </c>
      <c r="DN47">
        <v>0</v>
      </c>
      <c r="DO47">
        <v>0</v>
      </c>
      <c r="DP47">
        <v>10020.5</v>
      </c>
      <c r="DQ47">
        <v>0</v>
      </c>
      <c r="DR47">
        <v>0.220656</v>
      </c>
      <c r="DS47">
        <v>1.656014</v>
      </c>
      <c r="DT47">
        <v>428.0909</v>
      </c>
      <c r="DU47">
        <v>426.0686</v>
      </c>
      <c r="DV47">
        <v>0.7891917</v>
      </c>
      <c r="DW47">
        <v>420.0927</v>
      </c>
      <c r="DX47">
        <v>14.02581</v>
      </c>
      <c r="DY47">
        <v>1.334712</v>
      </c>
      <c r="DZ47">
        <v>1.263613</v>
      </c>
      <c r="EA47">
        <v>11.19554</v>
      </c>
      <c r="EB47">
        <v>10.37287</v>
      </c>
      <c r="EC47">
        <v>0.00100013</v>
      </c>
      <c r="ED47">
        <v>0</v>
      </c>
      <c r="EE47">
        <v>0</v>
      </c>
      <c r="EF47">
        <v>0</v>
      </c>
      <c r="EG47">
        <v>796.4</v>
      </c>
      <c r="EH47">
        <v>0.00100013</v>
      </c>
      <c r="EI47">
        <v>-18.75</v>
      </c>
      <c r="EJ47">
        <v>-2.9</v>
      </c>
      <c r="EK47">
        <v>35.281</v>
      </c>
      <c r="EL47">
        <v>39.2435</v>
      </c>
      <c r="EM47">
        <v>36.9685</v>
      </c>
      <c r="EN47">
        <v>39.5498</v>
      </c>
      <c r="EO47">
        <v>37.2311</v>
      </c>
      <c r="EP47">
        <v>0</v>
      </c>
      <c r="EQ47">
        <v>0</v>
      </c>
      <c r="ER47">
        <v>0</v>
      </c>
      <c r="ES47">
        <v>29.3999998569489</v>
      </c>
      <c r="ET47">
        <v>0</v>
      </c>
      <c r="EU47">
        <v>836.576923076923</v>
      </c>
      <c r="EV47">
        <v>-546.358975119812</v>
      </c>
      <c r="EW47">
        <v>-59.794871785397</v>
      </c>
      <c r="EX47">
        <v>-12.8076923076923</v>
      </c>
      <c r="EY47">
        <v>15</v>
      </c>
      <c r="EZ47">
        <v>1659628614.5</v>
      </c>
      <c r="FA47" t="s">
        <v>420</v>
      </c>
      <c r="FB47">
        <v>1659628608.5</v>
      </c>
      <c r="FC47">
        <v>1659628614.5</v>
      </c>
      <c r="FD47">
        <v>1</v>
      </c>
      <c r="FE47">
        <v>0.171</v>
      </c>
      <c r="FF47">
        <v>-0.023</v>
      </c>
      <c r="FG47">
        <v>6.372</v>
      </c>
      <c r="FH47">
        <v>0.072</v>
      </c>
      <c r="FI47">
        <v>420</v>
      </c>
      <c r="FJ47">
        <v>15</v>
      </c>
      <c r="FK47">
        <v>0.23</v>
      </c>
      <c r="FL47">
        <v>0.04</v>
      </c>
      <c r="FM47">
        <v>1.685508</v>
      </c>
      <c r="FN47">
        <v>0.026922776735456</v>
      </c>
      <c r="FO47">
        <v>0.12930833946811</v>
      </c>
      <c r="FP47">
        <v>1</v>
      </c>
      <c r="FQ47">
        <v>897.088235294118</v>
      </c>
      <c r="FR47">
        <v>-874.759358363266</v>
      </c>
      <c r="FS47">
        <v>89.5076788184905</v>
      </c>
      <c r="FT47">
        <v>0</v>
      </c>
      <c r="FU47">
        <v>0.803782575</v>
      </c>
      <c r="FV47">
        <v>-0.120389302063791</v>
      </c>
      <c r="FW47">
        <v>0.0119150423454713</v>
      </c>
      <c r="FX47">
        <v>0</v>
      </c>
      <c r="FY47">
        <v>1</v>
      </c>
      <c r="FZ47">
        <v>3</v>
      </c>
      <c r="GA47" t="s">
        <v>432</v>
      </c>
      <c r="GB47">
        <v>2.97502</v>
      </c>
      <c r="GC47">
        <v>2.75385</v>
      </c>
      <c r="GD47">
        <v>0.0906193</v>
      </c>
      <c r="GE47">
        <v>0.0915548</v>
      </c>
      <c r="GF47">
        <v>0.0734781</v>
      </c>
      <c r="GG47">
        <v>0.071191</v>
      </c>
      <c r="GH47">
        <v>35449.4</v>
      </c>
      <c r="GI47">
        <v>38763</v>
      </c>
      <c r="GJ47">
        <v>35321.8</v>
      </c>
      <c r="GK47">
        <v>38693.5</v>
      </c>
      <c r="GL47">
        <v>46410.1</v>
      </c>
      <c r="GM47">
        <v>51908.6</v>
      </c>
      <c r="GN47">
        <v>55199.2</v>
      </c>
      <c r="GO47">
        <v>62062.1</v>
      </c>
      <c r="GP47">
        <v>1.9702</v>
      </c>
      <c r="GQ47">
        <v>1.8382</v>
      </c>
      <c r="GR47">
        <v>0.0220537</v>
      </c>
      <c r="GS47">
        <v>0</v>
      </c>
      <c r="GT47">
        <v>22.3369</v>
      </c>
      <c r="GU47">
        <v>999.9</v>
      </c>
      <c r="GV47">
        <v>57.325</v>
      </c>
      <c r="GW47">
        <v>28.903</v>
      </c>
      <c r="GX47">
        <v>25.446</v>
      </c>
      <c r="GY47">
        <v>55.3383</v>
      </c>
      <c r="GZ47">
        <v>48.6338</v>
      </c>
      <c r="HA47">
        <v>1</v>
      </c>
      <c r="HB47">
        <v>-0.136504</v>
      </c>
      <c r="HC47">
        <v>1.06571</v>
      </c>
      <c r="HD47">
        <v>20.1296</v>
      </c>
      <c r="HE47">
        <v>5.20291</v>
      </c>
      <c r="HF47">
        <v>12.0076</v>
      </c>
      <c r="HG47">
        <v>4.9756</v>
      </c>
      <c r="HH47">
        <v>3.293</v>
      </c>
      <c r="HI47">
        <v>9999</v>
      </c>
      <c r="HJ47">
        <v>656</v>
      </c>
      <c r="HK47">
        <v>9999</v>
      </c>
      <c r="HL47">
        <v>9999</v>
      </c>
      <c r="HM47">
        <v>1.8631</v>
      </c>
      <c r="HN47">
        <v>1.86798</v>
      </c>
      <c r="HO47">
        <v>1.86771</v>
      </c>
      <c r="HP47">
        <v>1.8689</v>
      </c>
      <c r="HQ47">
        <v>1.86972</v>
      </c>
      <c r="HR47">
        <v>1.86584</v>
      </c>
      <c r="HS47">
        <v>1.86691</v>
      </c>
      <c r="HT47">
        <v>1.86829</v>
      </c>
      <c r="HU47">
        <v>5</v>
      </c>
      <c r="HV47">
        <v>0</v>
      </c>
      <c r="HW47">
        <v>0</v>
      </c>
      <c r="HX47">
        <v>0</v>
      </c>
      <c r="HY47" t="s">
        <v>422</v>
      </c>
      <c r="HZ47" t="s">
        <v>423</v>
      </c>
      <c r="IA47" t="s">
        <v>424</v>
      </c>
      <c r="IB47" t="s">
        <v>424</v>
      </c>
      <c r="IC47" t="s">
        <v>424</v>
      </c>
      <c r="ID47" t="s">
        <v>424</v>
      </c>
      <c r="IE47">
        <v>0</v>
      </c>
      <c r="IF47">
        <v>100</v>
      </c>
      <c r="IG47">
        <v>100</v>
      </c>
      <c r="IH47">
        <v>6.382</v>
      </c>
      <c r="II47">
        <v>0.0883</v>
      </c>
      <c r="IJ47">
        <v>4.0319575337224</v>
      </c>
      <c r="IK47">
        <v>0.00554908572697553</v>
      </c>
      <c r="IL47">
        <v>4.23774079943867e-07</v>
      </c>
      <c r="IM47">
        <v>-3.89925906918178e-10</v>
      </c>
      <c r="IN47">
        <v>-0.0657079368683254</v>
      </c>
      <c r="IO47">
        <v>-0.0180807483059915</v>
      </c>
      <c r="IP47">
        <v>0.00224471741277042</v>
      </c>
      <c r="IQ47">
        <v>-2.08026483955448e-05</v>
      </c>
      <c r="IR47">
        <v>-3</v>
      </c>
      <c r="IS47">
        <v>1726</v>
      </c>
      <c r="IT47">
        <v>1</v>
      </c>
      <c r="IU47">
        <v>23</v>
      </c>
      <c r="IV47">
        <v>507.7</v>
      </c>
      <c r="IW47">
        <v>507.6</v>
      </c>
      <c r="IX47">
        <v>1.01196</v>
      </c>
      <c r="IY47">
        <v>2.64404</v>
      </c>
      <c r="IZ47">
        <v>1.54785</v>
      </c>
      <c r="JA47">
        <v>2.30835</v>
      </c>
      <c r="JB47">
        <v>1.34644</v>
      </c>
      <c r="JC47">
        <v>2.39746</v>
      </c>
      <c r="JD47">
        <v>32.2887</v>
      </c>
      <c r="JE47">
        <v>24.2801</v>
      </c>
      <c r="JF47">
        <v>18</v>
      </c>
      <c r="JG47">
        <v>480.606</v>
      </c>
      <c r="JH47">
        <v>398.327</v>
      </c>
      <c r="JI47">
        <v>20.9698</v>
      </c>
      <c r="JJ47">
        <v>25.4924</v>
      </c>
      <c r="JK47">
        <v>30</v>
      </c>
      <c r="JL47">
        <v>25.4973</v>
      </c>
      <c r="JM47">
        <v>25.4476</v>
      </c>
      <c r="JN47">
        <v>20.2742</v>
      </c>
      <c r="JO47">
        <v>46.4386</v>
      </c>
      <c r="JP47">
        <v>0</v>
      </c>
      <c r="JQ47">
        <v>20.97</v>
      </c>
      <c r="JR47">
        <v>420.1</v>
      </c>
      <c r="JS47">
        <v>14.1329</v>
      </c>
      <c r="JT47">
        <v>102.407</v>
      </c>
      <c r="JU47">
        <v>103.304</v>
      </c>
    </row>
    <row r="48" spans="1:281">
      <c r="A48">
        <v>32</v>
      </c>
      <c r="B48">
        <v>1659659072.6</v>
      </c>
      <c r="C48">
        <v>970.099999904633</v>
      </c>
      <c r="D48" t="s">
        <v>491</v>
      </c>
      <c r="E48" t="s">
        <v>492</v>
      </c>
      <c r="F48">
        <v>5</v>
      </c>
      <c r="G48" t="s">
        <v>477</v>
      </c>
      <c r="H48" t="s">
        <v>416</v>
      </c>
      <c r="I48">
        <v>1659659070.1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426.077235705338</v>
      </c>
      <c r="AK48">
        <v>428.071042424242</v>
      </c>
      <c r="AL48">
        <v>-0.00200264929736097</v>
      </c>
      <c r="AM48">
        <v>65.6581311814268</v>
      </c>
      <c r="AN48">
        <f>(AP48 - AO48 + DI48*1E3/(8.314*(DK48+273.15)) * AR48/DH48 * AQ48) * DH48/(100*CV48) * 1000/(1000 - AP48)</f>
        <v>0</v>
      </c>
      <c r="AO48">
        <v>14.0189283157953</v>
      </c>
      <c r="AP48">
        <v>14.8065589473684</v>
      </c>
      <c r="AQ48">
        <v>-0.000131508514894124</v>
      </c>
      <c r="AR48">
        <v>114.175918583678</v>
      </c>
      <c r="AS48">
        <v>13</v>
      </c>
      <c r="AT48">
        <v>3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418</v>
      </c>
      <c r="AY48" t="s">
        <v>418</v>
      </c>
      <c r="AZ48">
        <v>0</v>
      </c>
      <c r="BA48">
        <v>0</v>
      </c>
      <c r="BB48">
        <f>1-AZ48/BA48</f>
        <v>0</v>
      </c>
      <c r="BC48">
        <v>0</v>
      </c>
      <c r="BD48" t="s">
        <v>418</v>
      </c>
      <c r="BE48" t="s">
        <v>418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418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 t="s">
        <v>418</v>
      </c>
      <c r="CA48" t="s">
        <v>418</v>
      </c>
      <c r="CB48" t="s">
        <v>418</v>
      </c>
      <c r="CC48" t="s">
        <v>418</v>
      </c>
      <c r="CD48" t="s">
        <v>418</v>
      </c>
      <c r="CE48" t="s">
        <v>418</v>
      </c>
      <c r="CF48" t="s">
        <v>418</v>
      </c>
      <c r="CG48" t="s">
        <v>418</v>
      </c>
      <c r="CH48" t="s">
        <v>418</v>
      </c>
      <c r="CI48" t="s">
        <v>418</v>
      </c>
      <c r="CJ48" t="s">
        <v>418</v>
      </c>
      <c r="CK48" t="s">
        <v>418</v>
      </c>
      <c r="CL48" t="s">
        <v>418</v>
      </c>
      <c r="CM48" t="s">
        <v>418</v>
      </c>
      <c r="CN48" t="s">
        <v>418</v>
      </c>
      <c r="CO48" t="s">
        <v>418</v>
      </c>
      <c r="CP48" t="s">
        <v>418</v>
      </c>
      <c r="CQ48" t="s">
        <v>418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6</v>
      </c>
      <c r="CW48">
        <v>0.5</v>
      </c>
      <c r="CX48" t="s">
        <v>419</v>
      </c>
      <c r="CY48">
        <v>2</v>
      </c>
      <c r="CZ48" t="b">
        <v>1</v>
      </c>
      <c r="DA48">
        <v>1659659070.1</v>
      </c>
      <c r="DB48">
        <v>421.759333333333</v>
      </c>
      <c r="DC48">
        <v>420.096111111111</v>
      </c>
      <c r="DD48">
        <v>14.8080111111111</v>
      </c>
      <c r="DE48">
        <v>14.0481</v>
      </c>
      <c r="DF48">
        <v>415.377222222222</v>
      </c>
      <c r="DG48">
        <v>14.7198666666667</v>
      </c>
      <c r="DH48">
        <v>500.060777777778</v>
      </c>
      <c r="DI48">
        <v>90.0892444444444</v>
      </c>
      <c r="DJ48">
        <v>0.100065</v>
      </c>
      <c r="DK48">
        <v>23.3425777777778</v>
      </c>
      <c r="DL48">
        <v>22.7150333333333</v>
      </c>
      <c r="DM48">
        <v>999.9</v>
      </c>
      <c r="DN48">
        <v>0</v>
      </c>
      <c r="DO48">
        <v>0</v>
      </c>
      <c r="DP48">
        <v>9969.44444444445</v>
      </c>
      <c r="DQ48">
        <v>0</v>
      </c>
      <c r="DR48">
        <v>0.220656</v>
      </c>
      <c r="DS48">
        <v>1.66322888888889</v>
      </c>
      <c r="DT48">
        <v>428.098666666667</v>
      </c>
      <c r="DU48">
        <v>426.081666666667</v>
      </c>
      <c r="DV48">
        <v>0.759911222222222</v>
      </c>
      <c r="DW48">
        <v>420.096111111111</v>
      </c>
      <c r="DX48">
        <v>14.0481</v>
      </c>
      <c r="DY48">
        <v>1.33404333333333</v>
      </c>
      <c r="DZ48">
        <v>1.26558333333333</v>
      </c>
      <c r="EA48">
        <v>11.1879888888889</v>
      </c>
      <c r="EB48">
        <v>10.3962222222222</v>
      </c>
      <c r="EC48">
        <v>0.00100013</v>
      </c>
      <c r="ED48">
        <v>0</v>
      </c>
      <c r="EE48">
        <v>0</v>
      </c>
      <c r="EF48">
        <v>0</v>
      </c>
      <c r="EG48">
        <v>773.333333333333</v>
      </c>
      <c r="EH48">
        <v>0.00100013</v>
      </c>
      <c r="EI48">
        <v>-29.5</v>
      </c>
      <c r="EJ48">
        <v>-2.38888888888889</v>
      </c>
      <c r="EK48">
        <v>35.215</v>
      </c>
      <c r="EL48">
        <v>39.0831111111111</v>
      </c>
      <c r="EM48">
        <v>36.8887777777778</v>
      </c>
      <c r="EN48">
        <v>39.3468888888889</v>
      </c>
      <c r="EO48">
        <v>37.1387777777778</v>
      </c>
      <c r="EP48">
        <v>0</v>
      </c>
      <c r="EQ48">
        <v>0</v>
      </c>
      <c r="ER48">
        <v>0</v>
      </c>
      <c r="ES48">
        <v>34.1999998092651</v>
      </c>
      <c r="ET48">
        <v>0</v>
      </c>
      <c r="EU48">
        <v>800.384615384615</v>
      </c>
      <c r="EV48">
        <v>-350.871795476229</v>
      </c>
      <c r="EW48">
        <v>-80.8205126524755</v>
      </c>
      <c r="EX48">
        <v>-19.5384615384615</v>
      </c>
      <c r="EY48">
        <v>15</v>
      </c>
      <c r="EZ48">
        <v>1659628614.5</v>
      </c>
      <c r="FA48" t="s">
        <v>420</v>
      </c>
      <c r="FB48">
        <v>1659628608.5</v>
      </c>
      <c r="FC48">
        <v>1659628614.5</v>
      </c>
      <c r="FD48">
        <v>1</v>
      </c>
      <c r="FE48">
        <v>0.171</v>
      </c>
      <c r="FF48">
        <v>-0.023</v>
      </c>
      <c r="FG48">
        <v>6.372</v>
      </c>
      <c r="FH48">
        <v>0.072</v>
      </c>
      <c r="FI48">
        <v>420</v>
      </c>
      <c r="FJ48">
        <v>15</v>
      </c>
      <c r="FK48">
        <v>0.23</v>
      </c>
      <c r="FL48">
        <v>0.04</v>
      </c>
      <c r="FM48">
        <v>1.670849</v>
      </c>
      <c r="FN48">
        <v>0.178856285178234</v>
      </c>
      <c r="FO48">
        <v>0.13190677256684</v>
      </c>
      <c r="FP48">
        <v>1</v>
      </c>
      <c r="FQ48">
        <v>831.397058823529</v>
      </c>
      <c r="FR48">
        <v>-514.553093776197</v>
      </c>
      <c r="FS48">
        <v>52.9810981016378</v>
      </c>
      <c r="FT48">
        <v>0</v>
      </c>
      <c r="FU48">
        <v>0.792315525</v>
      </c>
      <c r="FV48">
        <v>-0.150984619136961</v>
      </c>
      <c r="FW48">
        <v>0.0165099736280642</v>
      </c>
      <c r="FX48">
        <v>0</v>
      </c>
      <c r="FY48">
        <v>1</v>
      </c>
      <c r="FZ48">
        <v>3</v>
      </c>
      <c r="GA48" t="s">
        <v>432</v>
      </c>
      <c r="GB48">
        <v>2.97432</v>
      </c>
      <c r="GC48">
        <v>2.75366</v>
      </c>
      <c r="GD48">
        <v>0.0906049</v>
      </c>
      <c r="GE48">
        <v>0.09156</v>
      </c>
      <c r="GF48">
        <v>0.0734877</v>
      </c>
      <c r="GG48">
        <v>0.0713612</v>
      </c>
      <c r="GH48">
        <v>35450.1</v>
      </c>
      <c r="GI48">
        <v>38762.4</v>
      </c>
      <c r="GJ48">
        <v>35321.9</v>
      </c>
      <c r="GK48">
        <v>38693</v>
      </c>
      <c r="GL48">
        <v>46410.2</v>
      </c>
      <c r="GM48">
        <v>51898.7</v>
      </c>
      <c r="GN48">
        <v>55200</v>
      </c>
      <c r="GO48">
        <v>62061.6</v>
      </c>
      <c r="GP48">
        <v>1.9708</v>
      </c>
      <c r="GQ48">
        <v>1.837</v>
      </c>
      <c r="GR48">
        <v>0.0222027</v>
      </c>
      <c r="GS48">
        <v>0</v>
      </c>
      <c r="GT48">
        <v>22.3406</v>
      </c>
      <c r="GU48">
        <v>999.9</v>
      </c>
      <c r="GV48">
        <v>57.325</v>
      </c>
      <c r="GW48">
        <v>28.903</v>
      </c>
      <c r="GX48">
        <v>25.4449</v>
      </c>
      <c r="GY48">
        <v>55.7083</v>
      </c>
      <c r="GZ48">
        <v>48.9663</v>
      </c>
      <c r="HA48">
        <v>1</v>
      </c>
      <c r="HB48">
        <v>-0.136423</v>
      </c>
      <c r="HC48">
        <v>1.06514</v>
      </c>
      <c r="HD48">
        <v>20.1296</v>
      </c>
      <c r="HE48">
        <v>5.20172</v>
      </c>
      <c r="HF48">
        <v>12.0076</v>
      </c>
      <c r="HG48">
        <v>4.9756</v>
      </c>
      <c r="HH48">
        <v>3.293</v>
      </c>
      <c r="HI48">
        <v>9999</v>
      </c>
      <c r="HJ48">
        <v>656</v>
      </c>
      <c r="HK48">
        <v>9999</v>
      </c>
      <c r="HL48">
        <v>9999</v>
      </c>
      <c r="HM48">
        <v>1.8631</v>
      </c>
      <c r="HN48">
        <v>1.86798</v>
      </c>
      <c r="HO48">
        <v>1.86768</v>
      </c>
      <c r="HP48">
        <v>1.8689</v>
      </c>
      <c r="HQ48">
        <v>1.86969</v>
      </c>
      <c r="HR48">
        <v>1.86584</v>
      </c>
      <c r="HS48">
        <v>1.86691</v>
      </c>
      <c r="HT48">
        <v>1.86829</v>
      </c>
      <c r="HU48">
        <v>5</v>
      </c>
      <c r="HV48">
        <v>0</v>
      </c>
      <c r="HW48">
        <v>0</v>
      </c>
      <c r="HX48">
        <v>0</v>
      </c>
      <c r="HY48" t="s">
        <v>422</v>
      </c>
      <c r="HZ48" t="s">
        <v>423</v>
      </c>
      <c r="IA48" t="s">
        <v>424</v>
      </c>
      <c r="IB48" t="s">
        <v>424</v>
      </c>
      <c r="IC48" t="s">
        <v>424</v>
      </c>
      <c r="ID48" t="s">
        <v>424</v>
      </c>
      <c r="IE48">
        <v>0</v>
      </c>
      <c r="IF48">
        <v>100</v>
      </c>
      <c r="IG48">
        <v>100</v>
      </c>
      <c r="IH48">
        <v>6.382</v>
      </c>
      <c r="II48">
        <v>0.0883</v>
      </c>
      <c r="IJ48">
        <v>4.0319575337224</v>
      </c>
      <c r="IK48">
        <v>0.00554908572697553</v>
      </c>
      <c r="IL48">
        <v>4.23774079943867e-07</v>
      </c>
      <c r="IM48">
        <v>-3.89925906918178e-10</v>
      </c>
      <c r="IN48">
        <v>-0.0657079368683254</v>
      </c>
      <c r="IO48">
        <v>-0.0180807483059915</v>
      </c>
      <c r="IP48">
        <v>0.00224471741277042</v>
      </c>
      <c r="IQ48">
        <v>-2.08026483955448e-05</v>
      </c>
      <c r="IR48">
        <v>-3</v>
      </c>
      <c r="IS48">
        <v>1726</v>
      </c>
      <c r="IT48">
        <v>1</v>
      </c>
      <c r="IU48">
        <v>23</v>
      </c>
      <c r="IV48">
        <v>507.7</v>
      </c>
      <c r="IW48">
        <v>507.6</v>
      </c>
      <c r="IX48">
        <v>1.01196</v>
      </c>
      <c r="IY48">
        <v>2.65137</v>
      </c>
      <c r="IZ48">
        <v>1.54785</v>
      </c>
      <c r="JA48">
        <v>2.30835</v>
      </c>
      <c r="JB48">
        <v>1.34644</v>
      </c>
      <c r="JC48">
        <v>2.31567</v>
      </c>
      <c r="JD48">
        <v>32.2887</v>
      </c>
      <c r="JE48">
        <v>24.2714</v>
      </c>
      <c r="JF48">
        <v>18</v>
      </c>
      <c r="JG48">
        <v>480.987</v>
      </c>
      <c r="JH48">
        <v>397.673</v>
      </c>
      <c r="JI48">
        <v>20.9699</v>
      </c>
      <c r="JJ48">
        <v>25.4924</v>
      </c>
      <c r="JK48">
        <v>30.0001</v>
      </c>
      <c r="JL48">
        <v>25.4973</v>
      </c>
      <c r="JM48">
        <v>25.4476</v>
      </c>
      <c r="JN48">
        <v>20.2734</v>
      </c>
      <c r="JO48">
        <v>46.4386</v>
      </c>
      <c r="JP48">
        <v>0</v>
      </c>
      <c r="JQ48">
        <v>20.97</v>
      </c>
      <c r="JR48">
        <v>420.1</v>
      </c>
      <c r="JS48">
        <v>14.1666</v>
      </c>
      <c r="JT48">
        <v>102.408</v>
      </c>
      <c r="JU48">
        <v>103.303</v>
      </c>
    </row>
    <row r="49" spans="1:281">
      <c r="A49">
        <v>33</v>
      </c>
      <c r="B49">
        <v>1659659077.6</v>
      </c>
      <c r="C49">
        <v>975.099999904633</v>
      </c>
      <c r="D49" t="s">
        <v>493</v>
      </c>
      <c r="E49" t="s">
        <v>494</v>
      </c>
      <c r="F49">
        <v>5</v>
      </c>
      <c r="G49" t="s">
        <v>477</v>
      </c>
      <c r="H49" t="s">
        <v>416</v>
      </c>
      <c r="I49">
        <v>1659659074.8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426.088463661431</v>
      </c>
      <c r="AK49">
        <v>428.124636363636</v>
      </c>
      <c r="AL49">
        <v>0.000909621048256041</v>
      </c>
      <c r="AM49">
        <v>65.6581311814268</v>
      </c>
      <c r="AN49">
        <f>(AP49 - AO49 + DI49*1E3/(8.314*(DK49+273.15)) * AR49/DH49 * AQ49) * DH49/(100*CV49) * 1000/(1000 - AP49)</f>
        <v>0</v>
      </c>
      <c r="AO49">
        <v>14.0748825443781</v>
      </c>
      <c r="AP49">
        <v>14.8264720300752</v>
      </c>
      <c r="AQ49">
        <v>3.60333712636848e-06</v>
      </c>
      <c r="AR49">
        <v>114.175918583678</v>
      </c>
      <c r="AS49">
        <v>13</v>
      </c>
      <c r="AT49">
        <v>3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418</v>
      </c>
      <c r="AY49" t="s">
        <v>418</v>
      </c>
      <c r="AZ49">
        <v>0</v>
      </c>
      <c r="BA49">
        <v>0</v>
      </c>
      <c r="BB49">
        <f>1-AZ49/BA49</f>
        <v>0</v>
      </c>
      <c r="BC49">
        <v>0</v>
      </c>
      <c r="BD49" t="s">
        <v>418</v>
      </c>
      <c r="BE49" t="s">
        <v>418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418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 t="s">
        <v>418</v>
      </c>
      <c r="CA49" t="s">
        <v>418</v>
      </c>
      <c r="CB49" t="s">
        <v>418</v>
      </c>
      <c r="CC49" t="s">
        <v>418</v>
      </c>
      <c r="CD49" t="s">
        <v>418</v>
      </c>
      <c r="CE49" t="s">
        <v>418</v>
      </c>
      <c r="CF49" t="s">
        <v>418</v>
      </c>
      <c r="CG49" t="s">
        <v>418</v>
      </c>
      <c r="CH49" t="s">
        <v>418</v>
      </c>
      <c r="CI49" t="s">
        <v>418</v>
      </c>
      <c r="CJ49" t="s">
        <v>418</v>
      </c>
      <c r="CK49" t="s">
        <v>418</v>
      </c>
      <c r="CL49" t="s">
        <v>418</v>
      </c>
      <c r="CM49" t="s">
        <v>418</v>
      </c>
      <c r="CN49" t="s">
        <v>418</v>
      </c>
      <c r="CO49" t="s">
        <v>418</v>
      </c>
      <c r="CP49" t="s">
        <v>418</v>
      </c>
      <c r="CQ49" t="s">
        <v>418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6</v>
      </c>
      <c r="CW49">
        <v>0.5</v>
      </c>
      <c r="CX49" t="s">
        <v>419</v>
      </c>
      <c r="CY49">
        <v>2</v>
      </c>
      <c r="CZ49" t="b">
        <v>1</v>
      </c>
      <c r="DA49">
        <v>1659659074.8</v>
      </c>
      <c r="DB49">
        <v>421.7775</v>
      </c>
      <c r="DC49">
        <v>420.0916</v>
      </c>
      <c r="DD49">
        <v>14.81877</v>
      </c>
      <c r="DE49">
        <v>14.08405</v>
      </c>
      <c r="DF49">
        <v>415.3953</v>
      </c>
      <c r="DG49">
        <v>14.73025</v>
      </c>
      <c r="DH49">
        <v>500.1473</v>
      </c>
      <c r="DI49">
        <v>90.0898</v>
      </c>
      <c r="DJ49">
        <v>0.10008877</v>
      </c>
      <c r="DK49">
        <v>23.33762</v>
      </c>
      <c r="DL49">
        <v>22.69596</v>
      </c>
      <c r="DM49">
        <v>999.9</v>
      </c>
      <c r="DN49">
        <v>0</v>
      </c>
      <c r="DO49">
        <v>0</v>
      </c>
      <c r="DP49">
        <v>9968.5</v>
      </c>
      <c r="DQ49">
        <v>0</v>
      </c>
      <c r="DR49">
        <v>0.220656</v>
      </c>
      <c r="DS49">
        <v>1.685977</v>
      </c>
      <c r="DT49">
        <v>428.1217</v>
      </c>
      <c r="DU49">
        <v>426.0926</v>
      </c>
      <c r="DV49">
        <v>0.7347066</v>
      </c>
      <c r="DW49">
        <v>420.0916</v>
      </c>
      <c r="DX49">
        <v>14.08405</v>
      </c>
      <c r="DY49">
        <v>1.335021</v>
      </c>
      <c r="DZ49">
        <v>1.268831</v>
      </c>
      <c r="EA49">
        <v>11.19902</v>
      </c>
      <c r="EB49">
        <v>10.4346</v>
      </c>
      <c r="EC49">
        <v>0.00100013</v>
      </c>
      <c r="ED49">
        <v>0</v>
      </c>
      <c r="EE49">
        <v>0</v>
      </c>
      <c r="EF49">
        <v>0</v>
      </c>
      <c r="EG49">
        <v>752.4</v>
      </c>
      <c r="EH49">
        <v>0.00100013</v>
      </c>
      <c r="EI49">
        <v>-28.05</v>
      </c>
      <c r="EJ49">
        <v>-4.4</v>
      </c>
      <c r="EK49">
        <v>35.1436</v>
      </c>
      <c r="EL49">
        <v>38.9623</v>
      </c>
      <c r="EM49">
        <v>36.8121</v>
      </c>
      <c r="EN49">
        <v>39.131</v>
      </c>
      <c r="EO49">
        <v>37.0809</v>
      </c>
      <c r="EP49">
        <v>0</v>
      </c>
      <c r="EQ49">
        <v>0</v>
      </c>
      <c r="ER49">
        <v>0</v>
      </c>
      <c r="ES49">
        <v>39</v>
      </c>
      <c r="ET49">
        <v>0</v>
      </c>
      <c r="EU49">
        <v>773.576923076923</v>
      </c>
      <c r="EV49">
        <v>-255.008546748548</v>
      </c>
      <c r="EW49">
        <v>-51.2649571913887</v>
      </c>
      <c r="EX49">
        <v>-24.5192307692308</v>
      </c>
      <c r="EY49">
        <v>15</v>
      </c>
      <c r="EZ49">
        <v>1659628614.5</v>
      </c>
      <c r="FA49" t="s">
        <v>420</v>
      </c>
      <c r="FB49">
        <v>1659628608.5</v>
      </c>
      <c r="FC49">
        <v>1659628614.5</v>
      </c>
      <c r="FD49">
        <v>1</v>
      </c>
      <c r="FE49">
        <v>0.171</v>
      </c>
      <c r="FF49">
        <v>-0.023</v>
      </c>
      <c r="FG49">
        <v>6.372</v>
      </c>
      <c r="FH49">
        <v>0.072</v>
      </c>
      <c r="FI49">
        <v>420</v>
      </c>
      <c r="FJ49">
        <v>15</v>
      </c>
      <c r="FK49">
        <v>0.23</v>
      </c>
      <c r="FL49">
        <v>0.04</v>
      </c>
      <c r="FM49">
        <v>1.67591675</v>
      </c>
      <c r="FN49">
        <v>-0.00253001876172945</v>
      </c>
      <c r="FO49">
        <v>0.121294119568665</v>
      </c>
      <c r="FP49">
        <v>1</v>
      </c>
      <c r="FQ49">
        <v>794.808823529412</v>
      </c>
      <c r="FR49">
        <v>-340.603514145119</v>
      </c>
      <c r="FS49">
        <v>36.5718500525059</v>
      </c>
      <c r="FT49">
        <v>0</v>
      </c>
      <c r="FU49">
        <v>0.775542125</v>
      </c>
      <c r="FV49">
        <v>-0.215684116322702</v>
      </c>
      <c r="FW49">
        <v>0.0229091538366081</v>
      </c>
      <c r="FX49">
        <v>0</v>
      </c>
      <c r="FY49">
        <v>1</v>
      </c>
      <c r="FZ49">
        <v>3</v>
      </c>
      <c r="GA49" t="s">
        <v>432</v>
      </c>
      <c r="GB49">
        <v>2.97408</v>
      </c>
      <c r="GC49">
        <v>2.75349</v>
      </c>
      <c r="GD49">
        <v>0.0906166</v>
      </c>
      <c r="GE49">
        <v>0.0915456</v>
      </c>
      <c r="GF49">
        <v>0.0735282</v>
      </c>
      <c r="GG49">
        <v>0.0716465</v>
      </c>
      <c r="GH49">
        <v>35449.7</v>
      </c>
      <c r="GI49">
        <v>38763.1</v>
      </c>
      <c r="GJ49">
        <v>35321.9</v>
      </c>
      <c r="GK49">
        <v>38693.1</v>
      </c>
      <c r="GL49">
        <v>46408</v>
      </c>
      <c r="GM49">
        <v>51882.3</v>
      </c>
      <c r="GN49">
        <v>55199.8</v>
      </c>
      <c r="GO49">
        <v>62061.2</v>
      </c>
      <c r="GP49">
        <v>1.9704</v>
      </c>
      <c r="GQ49">
        <v>1.8374</v>
      </c>
      <c r="GR49">
        <v>0.0213087</v>
      </c>
      <c r="GS49">
        <v>0</v>
      </c>
      <c r="GT49">
        <v>22.3425</v>
      </c>
      <c r="GU49">
        <v>999.9</v>
      </c>
      <c r="GV49">
        <v>57.325</v>
      </c>
      <c r="GW49">
        <v>28.923</v>
      </c>
      <c r="GX49">
        <v>25.479</v>
      </c>
      <c r="GY49">
        <v>55.6283</v>
      </c>
      <c r="GZ49">
        <v>48.3814</v>
      </c>
      <c r="HA49">
        <v>1</v>
      </c>
      <c r="HB49">
        <v>-0.136301</v>
      </c>
      <c r="HC49">
        <v>1.06601</v>
      </c>
      <c r="HD49">
        <v>20.1296</v>
      </c>
      <c r="HE49">
        <v>5.20291</v>
      </c>
      <c r="HF49">
        <v>12.0076</v>
      </c>
      <c r="HG49">
        <v>4.9756</v>
      </c>
      <c r="HH49">
        <v>3.293</v>
      </c>
      <c r="HI49">
        <v>9999</v>
      </c>
      <c r="HJ49">
        <v>656</v>
      </c>
      <c r="HK49">
        <v>9999</v>
      </c>
      <c r="HL49">
        <v>9999</v>
      </c>
      <c r="HM49">
        <v>1.8631</v>
      </c>
      <c r="HN49">
        <v>1.86798</v>
      </c>
      <c r="HO49">
        <v>1.86768</v>
      </c>
      <c r="HP49">
        <v>1.8689</v>
      </c>
      <c r="HQ49">
        <v>1.86975</v>
      </c>
      <c r="HR49">
        <v>1.86584</v>
      </c>
      <c r="HS49">
        <v>1.86691</v>
      </c>
      <c r="HT49">
        <v>1.86829</v>
      </c>
      <c r="HU49">
        <v>5</v>
      </c>
      <c r="HV49">
        <v>0</v>
      </c>
      <c r="HW49">
        <v>0</v>
      </c>
      <c r="HX49">
        <v>0</v>
      </c>
      <c r="HY49" t="s">
        <v>422</v>
      </c>
      <c r="HZ49" t="s">
        <v>423</v>
      </c>
      <c r="IA49" t="s">
        <v>424</v>
      </c>
      <c r="IB49" t="s">
        <v>424</v>
      </c>
      <c r="IC49" t="s">
        <v>424</v>
      </c>
      <c r="ID49" t="s">
        <v>424</v>
      </c>
      <c r="IE49">
        <v>0</v>
      </c>
      <c r="IF49">
        <v>100</v>
      </c>
      <c r="IG49">
        <v>100</v>
      </c>
      <c r="IH49">
        <v>6.382</v>
      </c>
      <c r="II49">
        <v>0.0888</v>
      </c>
      <c r="IJ49">
        <v>4.0319575337224</v>
      </c>
      <c r="IK49">
        <v>0.00554908572697553</v>
      </c>
      <c r="IL49">
        <v>4.23774079943867e-07</v>
      </c>
      <c r="IM49">
        <v>-3.89925906918178e-10</v>
      </c>
      <c r="IN49">
        <v>-0.0657079368683254</v>
      </c>
      <c r="IO49">
        <v>-0.0180807483059915</v>
      </c>
      <c r="IP49">
        <v>0.00224471741277042</v>
      </c>
      <c r="IQ49">
        <v>-2.08026483955448e-05</v>
      </c>
      <c r="IR49">
        <v>-3</v>
      </c>
      <c r="IS49">
        <v>1726</v>
      </c>
      <c r="IT49">
        <v>1</v>
      </c>
      <c r="IU49">
        <v>23</v>
      </c>
      <c r="IV49">
        <v>507.8</v>
      </c>
      <c r="IW49">
        <v>507.7</v>
      </c>
      <c r="IX49">
        <v>1.01196</v>
      </c>
      <c r="IY49">
        <v>2.64282</v>
      </c>
      <c r="IZ49">
        <v>1.54785</v>
      </c>
      <c r="JA49">
        <v>2.30835</v>
      </c>
      <c r="JB49">
        <v>1.34644</v>
      </c>
      <c r="JC49">
        <v>2.30591</v>
      </c>
      <c r="JD49">
        <v>32.2887</v>
      </c>
      <c r="JE49">
        <v>24.2714</v>
      </c>
      <c r="JF49">
        <v>18</v>
      </c>
      <c r="JG49">
        <v>480.732</v>
      </c>
      <c r="JH49">
        <v>397.903</v>
      </c>
      <c r="JI49">
        <v>20.97</v>
      </c>
      <c r="JJ49">
        <v>25.4924</v>
      </c>
      <c r="JK49">
        <v>30.0002</v>
      </c>
      <c r="JL49">
        <v>25.4973</v>
      </c>
      <c r="JM49">
        <v>25.4497</v>
      </c>
      <c r="JN49">
        <v>20.2744</v>
      </c>
      <c r="JO49">
        <v>46.1503</v>
      </c>
      <c r="JP49">
        <v>0</v>
      </c>
      <c r="JQ49">
        <v>20.97</v>
      </c>
      <c r="JR49">
        <v>420.1</v>
      </c>
      <c r="JS49">
        <v>14.1877</v>
      </c>
      <c r="JT49">
        <v>102.408</v>
      </c>
      <c r="JU49">
        <v>103.303</v>
      </c>
    </row>
    <row r="50" spans="1:281">
      <c r="A50">
        <v>34</v>
      </c>
      <c r="B50">
        <v>1659659082.6</v>
      </c>
      <c r="C50">
        <v>980.099999904633</v>
      </c>
      <c r="D50" t="s">
        <v>495</v>
      </c>
      <c r="E50" t="s">
        <v>496</v>
      </c>
      <c r="F50">
        <v>5</v>
      </c>
      <c r="G50" t="s">
        <v>477</v>
      </c>
      <c r="H50" t="s">
        <v>416</v>
      </c>
      <c r="I50">
        <v>1659659080.1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426.170249164181</v>
      </c>
      <c r="AK50">
        <v>428.134890909091</v>
      </c>
      <c r="AL50">
        <v>0.0123576702720377</v>
      </c>
      <c r="AM50">
        <v>65.6581311814268</v>
      </c>
      <c r="AN50">
        <f>(AP50 - AO50 + DI50*1E3/(8.314*(DK50+273.15)) * AR50/DH50 * AQ50) * DH50/(100*CV50) * 1000/(1000 - AP50)</f>
        <v>0</v>
      </c>
      <c r="AO50">
        <v>14.1379553792938</v>
      </c>
      <c r="AP50">
        <v>14.869387368421</v>
      </c>
      <c r="AQ50">
        <v>2.26118373353773e-05</v>
      </c>
      <c r="AR50">
        <v>114.175918583678</v>
      </c>
      <c r="AS50">
        <v>14</v>
      </c>
      <c r="AT50">
        <v>3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418</v>
      </c>
      <c r="AY50" t="s">
        <v>418</v>
      </c>
      <c r="AZ50">
        <v>0</v>
      </c>
      <c r="BA50">
        <v>0</v>
      </c>
      <c r="BB50">
        <f>1-AZ50/BA50</f>
        <v>0</v>
      </c>
      <c r="BC50">
        <v>0</v>
      </c>
      <c r="BD50" t="s">
        <v>418</v>
      </c>
      <c r="BE50" t="s">
        <v>418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418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 t="s">
        <v>418</v>
      </c>
      <c r="CA50" t="s">
        <v>418</v>
      </c>
      <c r="CB50" t="s">
        <v>418</v>
      </c>
      <c r="CC50" t="s">
        <v>418</v>
      </c>
      <c r="CD50" t="s">
        <v>418</v>
      </c>
      <c r="CE50" t="s">
        <v>418</v>
      </c>
      <c r="CF50" t="s">
        <v>418</v>
      </c>
      <c r="CG50" t="s">
        <v>418</v>
      </c>
      <c r="CH50" t="s">
        <v>418</v>
      </c>
      <c r="CI50" t="s">
        <v>418</v>
      </c>
      <c r="CJ50" t="s">
        <v>418</v>
      </c>
      <c r="CK50" t="s">
        <v>418</v>
      </c>
      <c r="CL50" t="s">
        <v>418</v>
      </c>
      <c r="CM50" t="s">
        <v>418</v>
      </c>
      <c r="CN50" t="s">
        <v>418</v>
      </c>
      <c r="CO50" t="s">
        <v>418</v>
      </c>
      <c r="CP50" t="s">
        <v>418</v>
      </c>
      <c r="CQ50" t="s">
        <v>418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6</v>
      </c>
      <c r="CW50">
        <v>0.5</v>
      </c>
      <c r="CX50" t="s">
        <v>419</v>
      </c>
      <c r="CY50">
        <v>2</v>
      </c>
      <c r="CZ50" t="b">
        <v>1</v>
      </c>
      <c r="DA50">
        <v>1659659080.1</v>
      </c>
      <c r="DB50">
        <v>421.756666666667</v>
      </c>
      <c r="DC50">
        <v>420.089222222222</v>
      </c>
      <c r="DD50">
        <v>14.8494333333333</v>
      </c>
      <c r="DE50">
        <v>14.1721111111111</v>
      </c>
      <c r="DF50">
        <v>415.374666666667</v>
      </c>
      <c r="DG50">
        <v>14.7599111111111</v>
      </c>
      <c r="DH50">
        <v>500.058111111111</v>
      </c>
      <c r="DI50">
        <v>90.0890888888889</v>
      </c>
      <c r="DJ50">
        <v>0.0998926111111111</v>
      </c>
      <c r="DK50">
        <v>23.3358333333333</v>
      </c>
      <c r="DL50">
        <v>22.6920222222222</v>
      </c>
      <c r="DM50">
        <v>999.9</v>
      </c>
      <c r="DN50">
        <v>0</v>
      </c>
      <c r="DO50">
        <v>0</v>
      </c>
      <c r="DP50">
        <v>10025</v>
      </c>
      <c r="DQ50">
        <v>0</v>
      </c>
      <c r="DR50">
        <v>0.220656</v>
      </c>
      <c r="DS50">
        <v>1.66736222222222</v>
      </c>
      <c r="DT50">
        <v>428.113888888889</v>
      </c>
      <c r="DU50">
        <v>426.128444444444</v>
      </c>
      <c r="DV50">
        <v>0.677352111111111</v>
      </c>
      <c r="DW50">
        <v>420.089222222222</v>
      </c>
      <c r="DX50">
        <v>14.1721111111111</v>
      </c>
      <c r="DY50">
        <v>1.33777222222222</v>
      </c>
      <c r="DZ50">
        <v>1.27675222222222</v>
      </c>
      <c r="EA50">
        <v>11.2300666666667</v>
      </c>
      <c r="EB50">
        <v>10.5279333333333</v>
      </c>
      <c r="EC50">
        <v>0.00100013</v>
      </c>
      <c r="ED50">
        <v>0</v>
      </c>
      <c r="EE50">
        <v>0</v>
      </c>
      <c r="EF50">
        <v>0</v>
      </c>
      <c r="EG50">
        <v>737.722222222222</v>
      </c>
      <c r="EH50">
        <v>0.00100013</v>
      </c>
      <c r="EI50">
        <v>-8.61111111111111</v>
      </c>
      <c r="EJ50">
        <v>-0.222222222222222</v>
      </c>
      <c r="EK50">
        <v>35.09</v>
      </c>
      <c r="EL50">
        <v>38.8331111111111</v>
      </c>
      <c r="EM50">
        <v>36.729</v>
      </c>
      <c r="EN50">
        <v>38.9443333333333</v>
      </c>
      <c r="EO50">
        <v>36.993</v>
      </c>
      <c r="EP50">
        <v>0</v>
      </c>
      <c r="EQ50">
        <v>0</v>
      </c>
      <c r="ER50">
        <v>0</v>
      </c>
      <c r="ES50">
        <v>44.3999998569489</v>
      </c>
      <c r="ET50">
        <v>0</v>
      </c>
      <c r="EU50">
        <v>751.64</v>
      </c>
      <c r="EV50">
        <v>-198.230768235007</v>
      </c>
      <c r="EW50">
        <v>82.5769228647211</v>
      </c>
      <c r="EX50">
        <v>-22.22</v>
      </c>
      <c r="EY50">
        <v>15</v>
      </c>
      <c r="EZ50">
        <v>1659628614.5</v>
      </c>
      <c r="FA50" t="s">
        <v>420</v>
      </c>
      <c r="FB50">
        <v>1659628608.5</v>
      </c>
      <c r="FC50">
        <v>1659628614.5</v>
      </c>
      <c r="FD50">
        <v>1</v>
      </c>
      <c r="FE50">
        <v>0.171</v>
      </c>
      <c r="FF50">
        <v>-0.023</v>
      </c>
      <c r="FG50">
        <v>6.372</v>
      </c>
      <c r="FH50">
        <v>0.072</v>
      </c>
      <c r="FI50">
        <v>420</v>
      </c>
      <c r="FJ50">
        <v>15</v>
      </c>
      <c r="FK50">
        <v>0.23</v>
      </c>
      <c r="FL50">
        <v>0.04</v>
      </c>
      <c r="FM50">
        <v>1.66996175</v>
      </c>
      <c r="FN50">
        <v>0.0266430393996224</v>
      </c>
      <c r="FO50">
        <v>0.120448278586443</v>
      </c>
      <c r="FP50">
        <v>1</v>
      </c>
      <c r="FQ50">
        <v>769.955882352941</v>
      </c>
      <c r="FR50">
        <v>-255.011458762186</v>
      </c>
      <c r="FS50">
        <v>29.1354260932154</v>
      </c>
      <c r="FT50">
        <v>0</v>
      </c>
      <c r="FU50">
        <v>0.746187225</v>
      </c>
      <c r="FV50">
        <v>-0.417630787992497</v>
      </c>
      <c r="FW50">
        <v>0.0430893103800046</v>
      </c>
      <c r="FX50">
        <v>0</v>
      </c>
      <c r="FY50">
        <v>1</v>
      </c>
      <c r="FZ50">
        <v>3</v>
      </c>
      <c r="GA50" t="s">
        <v>432</v>
      </c>
      <c r="GB50">
        <v>2.97498</v>
      </c>
      <c r="GC50">
        <v>2.75412</v>
      </c>
      <c r="GD50">
        <v>0.0906231</v>
      </c>
      <c r="GE50">
        <v>0.0915475</v>
      </c>
      <c r="GF50">
        <v>0.0736908</v>
      </c>
      <c r="GG50">
        <v>0.0717502</v>
      </c>
      <c r="GH50">
        <v>35449.7</v>
      </c>
      <c r="GI50">
        <v>38762.6</v>
      </c>
      <c r="GJ50">
        <v>35322.1</v>
      </c>
      <c r="GK50">
        <v>38692.7</v>
      </c>
      <c r="GL50">
        <v>46399.4</v>
      </c>
      <c r="GM50">
        <v>51876.1</v>
      </c>
      <c r="GN50">
        <v>55199.4</v>
      </c>
      <c r="GO50">
        <v>62060.7</v>
      </c>
      <c r="GP50">
        <v>1.9702</v>
      </c>
      <c r="GQ50">
        <v>1.8376</v>
      </c>
      <c r="GR50">
        <v>0.0214577</v>
      </c>
      <c r="GS50">
        <v>0</v>
      </c>
      <c r="GT50">
        <v>22.3425</v>
      </c>
      <c r="GU50">
        <v>999.9</v>
      </c>
      <c r="GV50">
        <v>57.301</v>
      </c>
      <c r="GW50">
        <v>28.923</v>
      </c>
      <c r="GX50">
        <v>25.467</v>
      </c>
      <c r="GY50">
        <v>55.5183</v>
      </c>
      <c r="GZ50">
        <v>48.5337</v>
      </c>
      <c r="HA50">
        <v>1</v>
      </c>
      <c r="HB50">
        <v>-0.136301</v>
      </c>
      <c r="HC50">
        <v>1.06732</v>
      </c>
      <c r="HD50">
        <v>20.1297</v>
      </c>
      <c r="HE50">
        <v>5.20291</v>
      </c>
      <c r="HF50">
        <v>12.0088</v>
      </c>
      <c r="HG50">
        <v>4.976</v>
      </c>
      <c r="HH50">
        <v>3.2932</v>
      </c>
      <c r="HI50">
        <v>9999</v>
      </c>
      <c r="HJ50">
        <v>656</v>
      </c>
      <c r="HK50">
        <v>9999</v>
      </c>
      <c r="HL50">
        <v>9999</v>
      </c>
      <c r="HM50">
        <v>1.8631</v>
      </c>
      <c r="HN50">
        <v>1.86798</v>
      </c>
      <c r="HO50">
        <v>1.86768</v>
      </c>
      <c r="HP50">
        <v>1.8689</v>
      </c>
      <c r="HQ50">
        <v>1.86975</v>
      </c>
      <c r="HR50">
        <v>1.86584</v>
      </c>
      <c r="HS50">
        <v>1.86688</v>
      </c>
      <c r="HT50">
        <v>1.86829</v>
      </c>
      <c r="HU50">
        <v>5</v>
      </c>
      <c r="HV50">
        <v>0</v>
      </c>
      <c r="HW50">
        <v>0</v>
      </c>
      <c r="HX50">
        <v>0</v>
      </c>
      <c r="HY50" t="s">
        <v>422</v>
      </c>
      <c r="HZ50" t="s">
        <v>423</v>
      </c>
      <c r="IA50" t="s">
        <v>424</v>
      </c>
      <c r="IB50" t="s">
        <v>424</v>
      </c>
      <c r="IC50" t="s">
        <v>424</v>
      </c>
      <c r="ID50" t="s">
        <v>424</v>
      </c>
      <c r="IE50">
        <v>0</v>
      </c>
      <c r="IF50">
        <v>100</v>
      </c>
      <c r="IG50">
        <v>100</v>
      </c>
      <c r="IH50">
        <v>6.382</v>
      </c>
      <c r="II50">
        <v>0.0903</v>
      </c>
      <c r="IJ50">
        <v>4.0319575337224</v>
      </c>
      <c r="IK50">
        <v>0.00554908572697553</v>
      </c>
      <c r="IL50">
        <v>4.23774079943867e-07</v>
      </c>
      <c r="IM50">
        <v>-3.89925906918178e-10</v>
      </c>
      <c r="IN50">
        <v>-0.0657079368683254</v>
      </c>
      <c r="IO50">
        <v>-0.0180807483059915</v>
      </c>
      <c r="IP50">
        <v>0.00224471741277042</v>
      </c>
      <c r="IQ50">
        <v>-2.08026483955448e-05</v>
      </c>
      <c r="IR50">
        <v>-3</v>
      </c>
      <c r="IS50">
        <v>1726</v>
      </c>
      <c r="IT50">
        <v>1</v>
      </c>
      <c r="IU50">
        <v>23</v>
      </c>
      <c r="IV50">
        <v>507.9</v>
      </c>
      <c r="IW50">
        <v>507.8</v>
      </c>
      <c r="IX50">
        <v>1.01196</v>
      </c>
      <c r="IY50">
        <v>2.64282</v>
      </c>
      <c r="IZ50">
        <v>1.54785</v>
      </c>
      <c r="JA50">
        <v>2.30957</v>
      </c>
      <c r="JB50">
        <v>1.34644</v>
      </c>
      <c r="JC50">
        <v>2.40601</v>
      </c>
      <c r="JD50">
        <v>32.2887</v>
      </c>
      <c r="JE50">
        <v>24.2801</v>
      </c>
      <c r="JF50">
        <v>18</v>
      </c>
      <c r="JG50">
        <v>480.606</v>
      </c>
      <c r="JH50">
        <v>398.015</v>
      </c>
      <c r="JI50">
        <v>20.9701</v>
      </c>
      <c r="JJ50">
        <v>25.4924</v>
      </c>
      <c r="JK50">
        <v>30.0002</v>
      </c>
      <c r="JL50">
        <v>25.4973</v>
      </c>
      <c r="JM50">
        <v>25.4497</v>
      </c>
      <c r="JN50">
        <v>20.2746</v>
      </c>
      <c r="JO50">
        <v>46.1503</v>
      </c>
      <c r="JP50">
        <v>0</v>
      </c>
      <c r="JQ50">
        <v>20.97</v>
      </c>
      <c r="JR50">
        <v>420.1</v>
      </c>
      <c r="JS50">
        <v>14.1746</v>
      </c>
      <c r="JT50">
        <v>102.407</v>
      </c>
      <c r="JU50">
        <v>103.302</v>
      </c>
    </row>
    <row r="51" spans="1:281">
      <c r="A51">
        <v>35</v>
      </c>
      <c r="B51">
        <v>1659659087.6</v>
      </c>
      <c r="C51">
        <v>985.099999904633</v>
      </c>
      <c r="D51" t="s">
        <v>497</v>
      </c>
      <c r="E51" t="s">
        <v>498</v>
      </c>
      <c r="F51">
        <v>5</v>
      </c>
      <c r="G51" t="s">
        <v>477</v>
      </c>
      <c r="H51" t="s">
        <v>416</v>
      </c>
      <c r="I51">
        <v>1659659084.8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426.112520050289</v>
      </c>
      <c r="AK51">
        <v>428.116006060606</v>
      </c>
      <c r="AL51">
        <v>-0.00477417218668246</v>
      </c>
      <c r="AM51">
        <v>65.6581311814268</v>
      </c>
      <c r="AN51">
        <f>(AP51 - AO51 + DI51*1E3/(8.314*(DK51+273.15)) * AR51/DH51 * AQ51) * DH51/(100*CV51) * 1000/(1000 - AP51)</f>
        <v>0</v>
      </c>
      <c r="AO51">
        <v>14.1787383913182</v>
      </c>
      <c r="AP51">
        <v>14.8997523308271</v>
      </c>
      <c r="AQ51">
        <v>0.0108767572787214</v>
      </c>
      <c r="AR51">
        <v>114.175918583678</v>
      </c>
      <c r="AS51">
        <v>14</v>
      </c>
      <c r="AT51">
        <v>3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418</v>
      </c>
      <c r="AY51" t="s">
        <v>418</v>
      </c>
      <c r="AZ51">
        <v>0</v>
      </c>
      <c r="BA51">
        <v>0</v>
      </c>
      <c r="BB51">
        <f>1-AZ51/BA51</f>
        <v>0</v>
      </c>
      <c r="BC51">
        <v>0</v>
      </c>
      <c r="BD51" t="s">
        <v>418</v>
      </c>
      <c r="BE51" t="s">
        <v>418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418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 t="s">
        <v>418</v>
      </c>
      <c r="CA51" t="s">
        <v>418</v>
      </c>
      <c r="CB51" t="s">
        <v>418</v>
      </c>
      <c r="CC51" t="s">
        <v>418</v>
      </c>
      <c r="CD51" t="s">
        <v>418</v>
      </c>
      <c r="CE51" t="s">
        <v>418</v>
      </c>
      <c r="CF51" t="s">
        <v>418</v>
      </c>
      <c r="CG51" t="s">
        <v>418</v>
      </c>
      <c r="CH51" t="s">
        <v>418</v>
      </c>
      <c r="CI51" t="s">
        <v>418</v>
      </c>
      <c r="CJ51" t="s">
        <v>418</v>
      </c>
      <c r="CK51" t="s">
        <v>418</v>
      </c>
      <c r="CL51" t="s">
        <v>418</v>
      </c>
      <c r="CM51" t="s">
        <v>418</v>
      </c>
      <c r="CN51" t="s">
        <v>418</v>
      </c>
      <c r="CO51" t="s">
        <v>418</v>
      </c>
      <c r="CP51" t="s">
        <v>418</v>
      </c>
      <c r="CQ51" t="s">
        <v>418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6</v>
      </c>
      <c r="CW51">
        <v>0.5</v>
      </c>
      <c r="CX51" t="s">
        <v>419</v>
      </c>
      <c r="CY51">
        <v>2</v>
      </c>
      <c r="CZ51" t="b">
        <v>1</v>
      </c>
      <c r="DA51">
        <v>1659659084.8</v>
      </c>
      <c r="DB51">
        <v>421.7521</v>
      </c>
      <c r="DC51">
        <v>420.0625</v>
      </c>
      <c r="DD51">
        <v>14.88701</v>
      </c>
      <c r="DE51">
        <v>14.18044</v>
      </c>
      <c r="DF51">
        <v>415.37</v>
      </c>
      <c r="DG51">
        <v>14.7962</v>
      </c>
      <c r="DH51">
        <v>500.1062</v>
      </c>
      <c r="DI51">
        <v>90.08689</v>
      </c>
      <c r="DJ51">
        <v>0.09990709</v>
      </c>
      <c r="DK51">
        <v>23.33505</v>
      </c>
      <c r="DL51">
        <v>22.69183</v>
      </c>
      <c r="DM51">
        <v>999.9</v>
      </c>
      <c r="DN51">
        <v>0</v>
      </c>
      <c r="DO51">
        <v>0</v>
      </c>
      <c r="DP51">
        <v>10034</v>
      </c>
      <c r="DQ51">
        <v>0</v>
      </c>
      <c r="DR51">
        <v>0.220656</v>
      </c>
      <c r="DS51">
        <v>1.689711</v>
      </c>
      <c r="DT51">
        <v>428.1257</v>
      </c>
      <c r="DU51">
        <v>426.1047</v>
      </c>
      <c r="DV51">
        <v>0.706587</v>
      </c>
      <c r="DW51">
        <v>420.0625</v>
      </c>
      <c r="DX51">
        <v>14.18044</v>
      </c>
      <c r="DY51">
        <v>1.341126</v>
      </c>
      <c r="DZ51">
        <v>1.277471</v>
      </c>
      <c r="EA51">
        <v>11.26781</v>
      </c>
      <c r="EB51">
        <v>10.53638</v>
      </c>
      <c r="EC51">
        <v>0.00100013</v>
      </c>
      <c r="ED51">
        <v>0</v>
      </c>
      <c r="EE51">
        <v>0</v>
      </c>
      <c r="EF51">
        <v>0</v>
      </c>
      <c r="EG51">
        <v>727</v>
      </c>
      <c r="EH51">
        <v>0.00100013</v>
      </c>
      <c r="EI51">
        <v>-17.4</v>
      </c>
      <c r="EJ51">
        <v>-1.3</v>
      </c>
      <c r="EK51">
        <v>35.031</v>
      </c>
      <c r="EL51">
        <v>38.6873</v>
      </c>
      <c r="EM51">
        <v>36.6684</v>
      </c>
      <c r="EN51">
        <v>38.7684</v>
      </c>
      <c r="EO51">
        <v>36.9308</v>
      </c>
      <c r="EP51">
        <v>0</v>
      </c>
      <c r="EQ51">
        <v>0</v>
      </c>
      <c r="ER51">
        <v>0</v>
      </c>
      <c r="ES51">
        <v>49.1999998092651</v>
      </c>
      <c r="ET51">
        <v>0</v>
      </c>
      <c r="EU51">
        <v>736.28</v>
      </c>
      <c r="EV51">
        <v>-121.576921599268</v>
      </c>
      <c r="EW51">
        <v>42.6538457309706</v>
      </c>
      <c r="EX51">
        <v>-18.28</v>
      </c>
      <c r="EY51">
        <v>15</v>
      </c>
      <c r="EZ51">
        <v>1659628614.5</v>
      </c>
      <c r="FA51" t="s">
        <v>420</v>
      </c>
      <c r="FB51">
        <v>1659628608.5</v>
      </c>
      <c r="FC51">
        <v>1659628614.5</v>
      </c>
      <c r="FD51">
        <v>1</v>
      </c>
      <c r="FE51">
        <v>0.171</v>
      </c>
      <c r="FF51">
        <v>-0.023</v>
      </c>
      <c r="FG51">
        <v>6.372</v>
      </c>
      <c r="FH51">
        <v>0.072</v>
      </c>
      <c r="FI51">
        <v>420</v>
      </c>
      <c r="FJ51">
        <v>15</v>
      </c>
      <c r="FK51">
        <v>0.23</v>
      </c>
      <c r="FL51">
        <v>0.04</v>
      </c>
      <c r="FM51">
        <v>1.669256</v>
      </c>
      <c r="FN51">
        <v>0.145200225140712</v>
      </c>
      <c r="FO51">
        <v>0.123079904285793</v>
      </c>
      <c r="FP51">
        <v>1</v>
      </c>
      <c r="FQ51">
        <v>749.117647058824</v>
      </c>
      <c r="FR51">
        <v>-203.483574482236</v>
      </c>
      <c r="FS51">
        <v>24.2793360528979</v>
      </c>
      <c r="FT51">
        <v>0</v>
      </c>
      <c r="FU51">
        <v>0.724129575</v>
      </c>
      <c r="FV51">
        <v>-0.320110255159475</v>
      </c>
      <c r="FW51">
        <v>0.0379125194855786</v>
      </c>
      <c r="FX51">
        <v>0</v>
      </c>
      <c r="FY51">
        <v>1</v>
      </c>
      <c r="FZ51">
        <v>3</v>
      </c>
      <c r="GA51" t="s">
        <v>432</v>
      </c>
      <c r="GB51">
        <v>2.97445</v>
      </c>
      <c r="GC51">
        <v>2.75382</v>
      </c>
      <c r="GD51">
        <v>0.0906176</v>
      </c>
      <c r="GE51">
        <v>0.0915406</v>
      </c>
      <c r="GF51">
        <v>0.0737994</v>
      </c>
      <c r="GG51">
        <v>0.0717674</v>
      </c>
      <c r="GH51">
        <v>35449.5</v>
      </c>
      <c r="GI51">
        <v>38762.5</v>
      </c>
      <c r="GJ51">
        <v>35321.8</v>
      </c>
      <c r="GK51">
        <v>38692.3</v>
      </c>
      <c r="GL51">
        <v>46394.2</v>
      </c>
      <c r="GM51">
        <v>51875.3</v>
      </c>
      <c r="GN51">
        <v>55199.7</v>
      </c>
      <c r="GO51">
        <v>62060.9</v>
      </c>
      <c r="GP51">
        <v>1.9698</v>
      </c>
      <c r="GQ51">
        <v>1.8378</v>
      </c>
      <c r="GR51">
        <v>0.0208616</v>
      </c>
      <c r="GS51">
        <v>0</v>
      </c>
      <c r="GT51">
        <v>22.3444</v>
      </c>
      <c r="GU51">
        <v>999.9</v>
      </c>
      <c r="GV51">
        <v>57.301</v>
      </c>
      <c r="GW51">
        <v>28.903</v>
      </c>
      <c r="GX51">
        <v>25.4357</v>
      </c>
      <c r="GY51">
        <v>54.8983</v>
      </c>
      <c r="GZ51">
        <v>48.9183</v>
      </c>
      <c r="HA51">
        <v>1</v>
      </c>
      <c r="HB51">
        <v>-0.13622</v>
      </c>
      <c r="HC51">
        <v>1.06863</v>
      </c>
      <c r="HD51">
        <v>20.1297</v>
      </c>
      <c r="HE51">
        <v>5.20291</v>
      </c>
      <c r="HF51">
        <v>12.0088</v>
      </c>
      <c r="HG51">
        <v>4.976</v>
      </c>
      <c r="HH51">
        <v>3.293</v>
      </c>
      <c r="HI51">
        <v>9999</v>
      </c>
      <c r="HJ51">
        <v>656</v>
      </c>
      <c r="HK51">
        <v>9999</v>
      </c>
      <c r="HL51">
        <v>9999</v>
      </c>
      <c r="HM51">
        <v>1.8631</v>
      </c>
      <c r="HN51">
        <v>1.86798</v>
      </c>
      <c r="HO51">
        <v>1.86771</v>
      </c>
      <c r="HP51">
        <v>1.8689</v>
      </c>
      <c r="HQ51">
        <v>1.86978</v>
      </c>
      <c r="HR51">
        <v>1.86584</v>
      </c>
      <c r="HS51">
        <v>1.86691</v>
      </c>
      <c r="HT51">
        <v>1.86829</v>
      </c>
      <c r="HU51">
        <v>5</v>
      </c>
      <c r="HV51">
        <v>0</v>
      </c>
      <c r="HW51">
        <v>0</v>
      </c>
      <c r="HX51">
        <v>0</v>
      </c>
      <c r="HY51" t="s">
        <v>422</v>
      </c>
      <c r="HZ51" t="s">
        <v>423</v>
      </c>
      <c r="IA51" t="s">
        <v>424</v>
      </c>
      <c r="IB51" t="s">
        <v>424</v>
      </c>
      <c r="IC51" t="s">
        <v>424</v>
      </c>
      <c r="ID51" t="s">
        <v>424</v>
      </c>
      <c r="IE51">
        <v>0</v>
      </c>
      <c r="IF51">
        <v>100</v>
      </c>
      <c r="IG51">
        <v>100</v>
      </c>
      <c r="IH51">
        <v>6.382</v>
      </c>
      <c r="II51">
        <v>0.0913</v>
      </c>
      <c r="IJ51">
        <v>4.0319575337224</v>
      </c>
      <c r="IK51">
        <v>0.00554908572697553</v>
      </c>
      <c r="IL51">
        <v>4.23774079943867e-07</v>
      </c>
      <c r="IM51">
        <v>-3.89925906918178e-10</v>
      </c>
      <c r="IN51">
        <v>-0.0657079368683254</v>
      </c>
      <c r="IO51">
        <v>-0.0180807483059915</v>
      </c>
      <c r="IP51">
        <v>0.00224471741277042</v>
      </c>
      <c r="IQ51">
        <v>-2.08026483955448e-05</v>
      </c>
      <c r="IR51">
        <v>-3</v>
      </c>
      <c r="IS51">
        <v>1726</v>
      </c>
      <c r="IT51">
        <v>1</v>
      </c>
      <c r="IU51">
        <v>23</v>
      </c>
      <c r="IV51">
        <v>508</v>
      </c>
      <c r="IW51">
        <v>507.9</v>
      </c>
      <c r="IX51">
        <v>1.01196</v>
      </c>
      <c r="IY51">
        <v>2.65503</v>
      </c>
      <c r="IZ51">
        <v>1.54785</v>
      </c>
      <c r="JA51">
        <v>2.30957</v>
      </c>
      <c r="JB51">
        <v>1.34644</v>
      </c>
      <c r="JC51">
        <v>2.34375</v>
      </c>
      <c r="JD51">
        <v>32.2887</v>
      </c>
      <c r="JE51">
        <v>24.2714</v>
      </c>
      <c r="JF51">
        <v>18</v>
      </c>
      <c r="JG51">
        <v>480.352</v>
      </c>
      <c r="JH51">
        <v>398.124</v>
      </c>
      <c r="JI51">
        <v>20.9702</v>
      </c>
      <c r="JJ51">
        <v>25.4945</v>
      </c>
      <c r="JK51">
        <v>30.0002</v>
      </c>
      <c r="JL51">
        <v>25.4973</v>
      </c>
      <c r="JM51">
        <v>25.4497</v>
      </c>
      <c r="JN51">
        <v>20.2768</v>
      </c>
      <c r="JO51">
        <v>46.1503</v>
      </c>
      <c r="JP51">
        <v>0</v>
      </c>
      <c r="JQ51">
        <v>20.97</v>
      </c>
      <c r="JR51">
        <v>420.1</v>
      </c>
      <c r="JS51">
        <v>14.16</v>
      </c>
      <c r="JT51">
        <v>102.407</v>
      </c>
      <c r="JU51">
        <v>103.301</v>
      </c>
    </row>
    <row r="52" spans="1:281">
      <c r="A52">
        <v>36</v>
      </c>
      <c r="B52">
        <v>1659659092.6</v>
      </c>
      <c r="C52">
        <v>990.099999904633</v>
      </c>
      <c r="D52" t="s">
        <v>499</v>
      </c>
      <c r="E52" t="s">
        <v>500</v>
      </c>
      <c r="F52">
        <v>5</v>
      </c>
      <c r="G52" t="s">
        <v>477</v>
      </c>
      <c r="H52" t="s">
        <v>416</v>
      </c>
      <c r="I52">
        <v>1659659090.1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426.101429043004</v>
      </c>
      <c r="AK52">
        <v>428.084666666666</v>
      </c>
      <c r="AL52">
        <v>-0.00116296487157369</v>
      </c>
      <c r="AM52">
        <v>65.6581311814268</v>
      </c>
      <c r="AN52">
        <f>(AP52 - AO52 + DI52*1E3/(8.314*(DK52+273.15)) * AR52/DH52 * AQ52) * DH52/(100*CV52) * 1000/(1000 - AP52)</f>
        <v>0</v>
      </c>
      <c r="AO52">
        <v>14.1799027745594</v>
      </c>
      <c r="AP52">
        <v>14.9113303759398</v>
      </c>
      <c r="AQ52">
        <v>0.00647741207424613</v>
      </c>
      <c r="AR52">
        <v>114.175918583678</v>
      </c>
      <c r="AS52">
        <v>13</v>
      </c>
      <c r="AT52">
        <v>3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418</v>
      </c>
      <c r="AY52" t="s">
        <v>418</v>
      </c>
      <c r="AZ52">
        <v>0</v>
      </c>
      <c r="BA52">
        <v>0</v>
      </c>
      <c r="BB52">
        <f>1-AZ52/BA52</f>
        <v>0</v>
      </c>
      <c r="BC52">
        <v>0</v>
      </c>
      <c r="BD52" t="s">
        <v>418</v>
      </c>
      <c r="BE52" t="s">
        <v>418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418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 t="s">
        <v>418</v>
      </c>
      <c r="CA52" t="s">
        <v>418</v>
      </c>
      <c r="CB52" t="s">
        <v>418</v>
      </c>
      <c r="CC52" t="s">
        <v>418</v>
      </c>
      <c r="CD52" t="s">
        <v>418</v>
      </c>
      <c r="CE52" t="s">
        <v>418</v>
      </c>
      <c r="CF52" t="s">
        <v>418</v>
      </c>
      <c r="CG52" t="s">
        <v>418</v>
      </c>
      <c r="CH52" t="s">
        <v>418</v>
      </c>
      <c r="CI52" t="s">
        <v>418</v>
      </c>
      <c r="CJ52" t="s">
        <v>418</v>
      </c>
      <c r="CK52" t="s">
        <v>418</v>
      </c>
      <c r="CL52" t="s">
        <v>418</v>
      </c>
      <c r="CM52" t="s">
        <v>418</v>
      </c>
      <c r="CN52" t="s">
        <v>418</v>
      </c>
      <c r="CO52" t="s">
        <v>418</v>
      </c>
      <c r="CP52" t="s">
        <v>418</v>
      </c>
      <c r="CQ52" t="s">
        <v>418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6</v>
      </c>
      <c r="CW52">
        <v>0.5</v>
      </c>
      <c r="CX52" t="s">
        <v>419</v>
      </c>
      <c r="CY52">
        <v>2</v>
      </c>
      <c r="CZ52" t="b">
        <v>1</v>
      </c>
      <c r="DA52">
        <v>1659659090.1</v>
      </c>
      <c r="DB52">
        <v>421.708333333333</v>
      </c>
      <c r="DC52">
        <v>420.091888888889</v>
      </c>
      <c r="DD52">
        <v>14.9079777777778</v>
      </c>
      <c r="DE52">
        <v>14.1803333333333</v>
      </c>
      <c r="DF52">
        <v>415.326333333333</v>
      </c>
      <c r="DG52">
        <v>14.8164555555556</v>
      </c>
      <c r="DH52">
        <v>500.117222222222</v>
      </c>
      <c r="DI52">
        <v>90.0887888888889</v>
      </c>
      <c r="DJ52">
        <v>0.100449255555556</v>
      </c>
      <c r="DK52">
        <v>23.3316666666667</v>
      </c>
      <c r="DL52">
        <v>22.7051888888889</v>
      </c>
      <c r="DM52">
        <v>999.9</v>
      </c>
      <c r="DN52">
        <v>0</v>
      </c>
      <c r="DO52">
        <v>0</v>
      </c>
      <c r="DP52">
        <v>9967.77777777778</v>
      </c>
      <c r="DQ52">
        <v>0</v>
      </c>
      <c r="DR52">
        <v>0.220656</v>
      </c>
      <c r="DS52">
        <v>1.61646555555556</v>
      </c>
      <c r="DT52">
        <v>428.090222222222</v>
      </c>
      <c r="DU52">
        <v>426.134777777778</v>
      </c>
      <c r="DV52">
        <v>0.727623888888889</v>
      </c>
      <c r="DW52">
        <v>420.091888888889</v>
      </c>
      <c r="DX52">
        <v>14.1803333333333</v>
      </c>
      <c r="DY52">
        <v>1.34304222222222</v>
      </c>
      <c r="DZ52">
        <v>1.27749</v>
      </c>
      <c r="EA52">
        <v>11.2893777777778</v>
      </c>
      <c r="EB52">
        <v>10.5366111111111</v>
      </c>
      <c r="EC52">
        <v>0.00100013</v>
      </c>
      <c r="ED52">
        <v>0</v>
      </c>
      <c r="EE52">
        <v>0</v>
      </c>
      <c r="EF52">
        <v>0</v>
      </c>
      <c r="EG52">
        <v>714.166666666667</v>
      </c>
      <c r="EH52">
        <v>0.00100013</v>
      </c>
      <c r="EI52">
        <v>-23.6666666666667</v>
      </c>
      <c r="EJ52">
        <v>-2.38888888888889</v>
      </c>
      <c r="EK52">
        <v>34.965</v>
      </c>
      <c r="EL52">
        <v>38.576</v>
      </c>
      <c r="EM52">
        <v>36.576</v>
      </c>
      <c r="EN52">
        <v>38.5831111111111</v>
      </c>
      <c r="EO52">
        <v>36.868</v>
      </c>
      <c r="EP52">
        <v>0</v>
      </c>
      <c r="EQ52">
        <v>0</v>
      </c>
      <c r="ER52">
        <v>0</v>
      </c>
      <c r="ES52">
        <v>54</v>
      </c>
      <c r="ET52">
        <v>0</v>
      </c>
      <c r="EU52">
        <v>725.44</v>
      </c>
      <c r="EV52">
        <v>-104.807691492152</v>
      </c>
      <c r="EW52">
        <v>-60.1923074746978</v>
      </c>
      <c r="EX52">
        <v>-16.98</v>
      </c>
      <c r="EY52">
        <v>15</v>
      </c>
      <c r="EZ52">
        <v>1659628614.5</v>
      </c>
      <c r="FA52" t="s">
        <v>420</v>
      </c>
      <c r="FB52">
        <v>1659628608.5</v>
      </c>
      <c r="FC52">
        <v>1659628614.5</v>
      </c>
      <c r="FD52">
        <v>1</v>
      </c>
      <c r="FE52">
        <v>0.171</v>
      </c>
      <c r="FF52">
        <v>-0.023</v>
      </c>
      <c r="FG52">
        <v>6.372</v>
      </c>
      <c r="FH52">
        <v>0.072</v>
      </c>
      <c r="FI52">
        <v>420</v>
      </c>
      <c r="FJ52">
        <v>15</v>
      </c>
      <c r="FK52">
        <v>0.23</v>
      </c>
      <c r="FL52">
        <v>0.04</v>
      </c>
      <c r="FM52">
        <v>1.6731315</v>
      </c>
      <c r="FN52">
        <v>0.0231361350844288</v>
      </c>
      <c r="FO52">
        <v>0.110187593052712</v>
      </c>
      <c r="FP52">
        <v>1</v>
      </c>
      <c r="FQ52">
        <v>734.705882352941</v>
      </c>
      <c r="FR52">
        <v>-148.601985752942</v>
      </c>
      <c r="FS52">
        <v>19.7893753605977</v>
      </c>
      <c r="FT52">
        <v>0</v>
      </c>
      <c r="FU52">
        <v>0.711784175</v>
      </c>
      <c r="FV52">
        <v>-0.0359494221388383</v>
      </c>
      <c r="FW52">
        <v>0.0248850814976438</v>
      </c>
      <c r="FX52">
        <v>1</v>
      </c>
      <c r="FY52">
        <v>2</v>
      </c>
      <c r="FZ52">
        <v>3</v>
      </c>
      <c r="GA52" t="s">
        <v>427</v>
      </c>
      <c r="GB52">
        <v>2.97434</v>
      </c>
      <c r="GC52">
        <v>2.75369</v>
      </c>
      <c r="GD52">
        <v>0.0906203</v>
      </c>
      <c r="GE52">
        <v>0.0915273</v>
      </c>
      <c r="GF52">
        <v>0.0738393</v>
      </c>
      <c r="GG52">
        <v>0.0717563</v>
      </c>
      <c r="GH52">
        <v>35449.3</v>
      </c>
      <c r="GI52">
        <v>38763.6</v>
      </c>
      <c r="GJ52">
        <v>35321.7</v>
      </c>
      <c r="GK52">
        <v>38692.9</v>
      </c>
      <c r="GL52">
        <v>46391.7</v>
      </c>
      <c r="GM52">
        <v>51875.9</v>
      </c>
      <c r="GN52">
        <v>55199.3</v>
      </c>
      <c r="GO52">
        <v>62060.9</v>
      </c>
      <c r="GP52">
        <v>1.9706</v>
      </c>
      <c r="GQ52">
        <v>1.8376</v>
      </c>
      <c r="GR52">
        <v>0.0219047</v>
      </c>
      <c r="GS52">
        <v>0</v>
      </c>
      <c r="GT52">
        <v>22.3444</v>
      </c>
      <c r="GU52">
        <v>999.9</v>
      </c>
      <c r="GV52">
        <v>57.301</v>
      </c>
      <c r="GW52">
        <v>28.903</v>
      </c>
      <c r="GX52">
        <v>25.4367</v>
      </c>
      <c r="GY52">
        <v>55.5983</v>
      </c>
      <c r="GZ52">
        <v>48.4455</v>
      </c>
      <c r="HA52">
        <v>1</v>
      </c>
      <c r="HB52">
        <v>-0.136402</v>
      </c>
      <c r="HC52">
        <v>1.07059</v>
      </c>
      <c r="HD52">
        <v>20.1295</v>
      </c>
      <c r="HE52">
        <v>5.20052</v>
      </c>
      <c r="HF52">
        <v>12.0088</v>
      </c>
      <c r="HG52">
        <v>4.9752</v>
      </c>
      <c r="HH52">
        <v>3.293</v>
      </c>
      <c r="HI52">
        <v>9999</v>
      </c>
      <c r="HJ52">
        <v>656</v>
      </c>
      <c r="HK52">
        <v>9999</v>
      </c>
      <c r="HL52">
        <v>9999</v>
      </c>
      <c r="HM52">
        <v>1.8631</v>
      </c>
      <c r="HN52">
        <v>1.86798</v>
      </c>
      <c r="HO52">
        <v>1.86771</v>
      </c>
      <c r="HP52">
        <v>1.8689</v>
      </c>
      <c r="HQ52">
        <v>1.86978</v>
      </c>
      <c r="HR52">
        <v>1.86581</v>
      </c>
      <c r="HS52">
        <v>1.86691</v>
      </c>
      <c r="HT52">
        <v>1.86829</v>
      </c>
      <c r="HU52">
        <v>5</v>
      </c>
      <c r="HV52">
        <v>0</v>
      </c>
      <c r="HW52">
        <v>0</v>
      </c>
      <c r="HX52">
        <v>0</v>
      </c>
      <c r="HY52" t="s">
        <v>422</v>
      </c>
      <c r="HZ52" t="s">
        <v>423</v>
      </c>
      <c r="IA52" t="s">
        <v>424</v>
      </c>
      <c r="IB52" t="s">
        <v>424</v>
      </c>
      <c r="IC52" t="s">
        <v>424</v>
      </c>
      <c r="ID52" t="s">
        <v>424</v>
      </c>
      <c r="IE52">
        <v>0</v>
      </c>
      <c r="IF52">
        <v>100</v>
      </c>
      <c r="IG52">
        <v>100</v>
      </c>
      <c r="IH52">
        <v>6.382</v>
      </c>
      <c r="II52">
        <v>0.0916</v>
      </c>
      <c r="IJ52">
        <v>4.0319575337224</v>
      </c>
      <c r="IK52">
        <v>0.00554908572697553</v>
      </c>
      <c r="IL52">
        <v>4.23774079943867e-07</v>
      </c>
      <c r="IM52">
        <v>-3.89925906918178e-10</v>
      </c>
      <c r="IN52">
        <v>-0.0657079368683254</v>
      </c>
      <c r="IO52">
        <v>-0.0180807483059915</v>
      </c>
      <c r="IP52">
        <v>0.00224471741277042</v>
      </c>
      <c r="IQ52">
        <v>-2.08026483955448e-05</v>
      </c>
      <c r="IR52">
        <v>-3</v>
      </c>
      <c r="IS52">
        <v>1726</v>
      </c>
      <c r="IT52">
        <v>1</v>
      </c>
      <c r="IU52">
        <v>23</v>
      </c>
      <c r="IV52">
        <v>508.1</v>
      </c>
      <c r="IW52">
        <v>508</v>
      </c>
      <c r="IX52">
        <v>1.01196</v>
      </c>
      <c r="IY52">
        <v>2.64648</v>
      </c>
      <c r="IZ52">
        <v>1.54785</v>
      </c>
      <c r="JA52">
        <v>2.30957</v>
      </c>
      <c r="JB52">
        <v>1.34644</v>
      </c>
      <c r="JC52">
        <v>2.28149</v>
      </c>
      <c r="JD52">
        <v>32.3107</v>
      </c>
      <c r="JE52">
        <v>24.2714</v>
      </c>
      <c r="JF52">
        <v>18</v>
      </c>
      <c r="JG52">
        <v>480.86</v>
      </c>
      <c r="JH52">
        <v>398.015</v>
      </c>
      <c r="JI52">
        <v>20.9702</v>
      </c>
      <c r="JJ52">
        <v>25.4945</v>
      </c>
      <c r="JK52">
        <v>30.0001</v>
      </c>
      <c r="JL52">
        <v>25.4973</v>
      </c>
      <c r="JM52">
        <v>25.4497</v>
      </c>
      <c r="JN52">
        <v>20.2778</v>
      </c>
      <c r="JO52">
        <v>46.1503</v>
      </c>
      <c r="JP52">
        <v>0</v>
      </c>
      <c r="JQ52">
        <v>20.97</v>
      </c>
      <c r="JR52">
        <v>420.1</v>
      </c>
      <c r="JS52">
        <v>14.1553</v>
      </c>
      <c r="JT52">
        <v>102.407</v>
      </c>
      <c r="JU52">
        <v>103.302</v>
      </c>
    </row>
    <row r="53" spans="1:281">
      <c r="A53">
        <v>37</v>
      </c>
      <c r="B53">
        <v>1659659436.1</v>
      </c>
      <c r="C53">
        <v>1333.59999990463</v>
      </c>
      <c r="D53" t="s">
        <v>501</v>
      </c>
      <c r="E53" t="s">
        <v>502</v>
      </c>
      <c r="F53">
        <v>5</v>
      </c>
      <c r="G53" t="s">
        <v>503</v>
      </c>
      <c r="H53" t="s">
        <v>416</v>
      </c>
      <c r="I53">
        <v>1659659433.35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425.938920280444</v>
      </c>
      <c r="AK53">
        <v>428.185787878788</v>
      </c>
      <c r="AL53">
        <v>-0.0141829891723475</v>
      </c>
      <c r="AM53">
        <v>65.6589079919479</v>
      </c>
      <c r="AN53">
        <f>(AP53 - AO53 + DI53*1E3/(8.314*(DK53+273.15)) * AR53/DH53 * AQ53) * DH53/(100*CV53) * 1000/(1000 - AP53)</f>
        <v>0</v>
      </c>
      <c r="AO53">
        <v>14.0217426278435</v>
      </c>
      <c r="AP53">
        <v>14.9013212030075</v>
      </c>
      <c r="AQ53">
        <v>0.0007113381911984</v>
      </c>
      <c r="AR53">
        <v>114.153611478141</v>
      </c>
      <c r="AS53">
        <v>6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504</v>
      </c>
      <c r="AY53">
        <v>10388.5</v>
      </c>
      <c r="AZ53">
        <v>652.5</v>
      </c>
      <c r="BA53">
        <v>3312.44</v>
      </c>
      <c r="BB53">
        <f>1-AZ53/BA53</f>
        <v>0</v>
      </c>
      <c r="BC53">
        <v>-1.7904007334395</v>
      </c>
      <c r="BD53" t="s">
        <v>418</v>
      </c>
      <c r="BE53" t="s">
        <v>418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418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 t="s">
        <v>418</v>
      </c>
      <c r="CA53" t="s">
        <v>418</v>
      </c>
      <c r="CB53" t="s">
        <v>418</v>
      </c>
      <c r="CC53" t="s">
        <v>418</v>
      </c>
      <c r="CD53" t="s">
        <v>418</v>
      </c>
      <c r="CE53" t="s">
        <v>418</v>
      </c>
      <c r="CF53" t="s">
        <v>418</v>
      </c>
      <c r="CG53" t="s">
        <v>418</v>
      </c>
      <c r="CH53" t="s">
        <v>418</v>
      </c>
      <c r="CI53" t="s">
        <v>418</v>
      </c>
      <c r="CJ53" t="s">
        <v>418</v>
      </c>
      <c r="CK53" t="s">
        <v>418</v>
      </c>
      <c r="CL53" t="s">
        <v>418</v>
      </c>
      <c r="CM53" t="s">
        <v>418</v>
      </c>
      <c r="CN53" t="s">
        <v>418</v>
      </c>
      <c r="CO53" t="s">
        <v>418</v>
      </c>
      <c r="CP53" t="s">
        <v>418</v>
      </c>
      <c r="CQ53" t="s">
        <v>418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6</v>
      </c>
      <c r="CW53">
        <v>0.5</v>
      </c>
      <c r="CX53" t="s">
        <v>419</v>
      </c>
      <c r="CY53">
        <v>2</v>
      </c>
      <c r="CZ53" t="b">
        <v>1</v>
      </c>
      <c r="DA53">
        <v>1659659433.35</v>
      </c>
      <c r="DB53">
        <v>421.8317</v>
      </c>
      <c r="DC53">
        <v>420.0828</v>
      </c>
      <c r="DD53">
        <v>14.90038</v>
      </c>
      <c r="DE53">
        <v>14.02148</v>
      </c>
      <c r="DF53">
        <v>415.4493</v>
      </c>
      <c r="DG53">
        <v>14.80913</v>
      </c>
      <c r="DH53">
        <v>500.0555</v>
      </c>
      <c r="DI53">
        <v>90.10878</v>
      </c>
      <c r="DJ53">
        <v>0.09992904</v>
      </c>
      <c r="DK53">
        <v>23.34056</v>
      </c>
      <c r="DL53">
        <v>22.55024</v>
      </c>
      <c r="DM53">
        <v>999.9</v>
      </c>
      <c r="DN53">
        <v>0</v>
      </c>
      <c r="DO53">
        <v>0</v>
      </c>
      <c r="DP53">
        <v>9997.5</v>
      </c>
      <c r="DQ53">
        <v>0</v>
      </c>
      <c r="DR53">
        <v>0.220656</v>
      </c>
      <c r="DS53">
        <v>1.748915</v>
      </c>
      <c r="DT53">
        <v>428.2122</v>
      </c>
      <c r="DU53">
        <v>426.0567</v>
      </c>
      <c r="DV53">
        <v>0.8788967</v>
      </c>
      <c r="DW53">
        <v>420.0828</v>
      </c>
      <c r="DX53">
        <v>14.02148</v>
      </c>
      <c r="DY53">
        <v>1.342656</v>
      </c>
      <c r="DZ53">
        <v>1.263459</v>
      </c>
      <c r="EA53">
        <v>11.28503</v>
      </c>
      <c r="EB53">
        <v>10.37108</v>
      </c>
      <c r="EC53">
        <v>0.00100013</v>
      </c>
      <c r="ED53">
        <v>0</v>
      </c>
      <c r="EE53">
        <v>0</v>
      </c>
      <c r="EF53">
        <v>0</v>
      </c>
      <c r="EG53">
        <v>656.55</v>
      </c>
      <c r="EH53">
        <v>0.00100013</v>
      </c>
      <c r="EI53">
        <v>-26.3</v>
      </c>
      <c r="EJ53">
        <v>-2.55</v>
      </c>
      <c r="EK53">
        <v>34.8998</v>
      </c>
      <c r="EL53">
        <v>38.5248</v>
      </c>
      <c r="EM53">
        <v>36.5496</v>
      </c>
      <c r="EN53">
        <v>38.4748</v>
      </c>
      <c r="EO53">
        <v>36.7872</v>
      </c>
      <c r="EP53">
        <v>0</v>
      </c>
      <c r="EQ53">
        <v>0</v>
      </c>
      <c r="ER53">
        <v>0</v>
      </c>
      <c r="ES53">
        <v>397.799999952316</v>
      </c>
      <c r="ET53">
        <v>0</v>
      </c>
      <c r="EU53">
        <v>652.5</v>
      </c>
      <c r="EV53">
        <v>43.2820514440979</v>
      </c>
      <c r="EW53">
        <v>-124.068375988421</v>
      </c>
      <c r="EX53">
        <v>-22.7307692307692</v>
      </c>
      <c r="EY53">
        <v>15</v>
      </c>
      <c r="EZ53">
        <v>1659628614.5</v>
      </c>
      <c r="FA53" t="s">
        <v>420</v>
      </c>
      <c r="FB53">
        <v>1659628608.5</v>
      </c>
      <c r="FC53">
        <v>1659628614.5</v>
      </c>
      <c r="FD53">
        <v>1</v>
      </c>
      <c r="FE53">
        <v>0.171</v>
      </c>
      <c r="FF53">
        <v>-0.023</v>
      </c>
      <c r="FG53">
        <v>6.372</v>
      </c>
      <c r="FH53">
        <v>0.072</v>
      </c>
      <c r="FI53">
        <v>420</v>
      </c>
      <c r="FJ53">
        <v>15</v>
      </c>
      <c r="FK53">
        <v>0.23</v>
      </c>
      <c r="FL53">
        <v>0.04</v>
      </c>
      <c r="FM53">
        <v>1.77291268292683</v>
      </c>
      <c r="FN53">
        <v>0.0176059233449487</v>
      </c>
      <c r="FO53">
        <v>0.126706412508802</v>
      </c>
      <c r="FP53">
        <v>1</v>
      </c>
      <c r="FQ53">
        <v>650.455882352941</v>
      </c>
      <c r="FR53">
        <v>20.0993124168737</v>
      </c>
      <c r="FS53">
        <v>13.577862414639</v>
      </c>
      <c r="FT53">
        <v>0</v>
      </c>
      <c r="FU53">
        <v>0.859971073170732</v>
      </c>
      <c r="FV53">
        <v>0.161843226480838</v>
      </c>
      <c r="FW53">
        <v>0.0165502698134225</v>
      </c>
      <c r="FX53">
        <v>0</v>
      </c>
      <c r="FY53">
        <v>1</v>
      </c>
      <c r="FZ53">
        <v>3</v>
      </c>
      <c r="GA53" t="s">
        <v>432</v>
      </c>
      <c r="GB53">
        <v>2.97457</v>
      </c>
      <c r="GC53">
        <v>2.75369</v>
      </c>
      <c r="GD53">
        <v>0.0906373</v>
      </c>
      <c r="GE53">
        <v>0.0915367</v>
      </c>
      <c r="GF53">
        <v>0.0738167</v>
      </c>
      <c r="GG53">
        <v>0.0711789</v>
      </c>
      <c r="GH53">
        <v>35445.2</v>
      </c>
      <c r="GI53">
        <v>38757.2</v>
      </c>
      <c r="GJ53">
        <v>35318.5</v>
      </c>
      <c r="GK53">
        <v>38687.3</v>
      </c>
      <c r="GL53">
        <v>46390</v>
      </c>
      <c r="GM53">
        <v>51901.3</v>
      </c>
      <c r="GN53">
        <v>55195.8</v>
      </c>
      <c r="GO53">
        <v>62052.5</v>
      </c>
      <c r="GP53">
        <v>1.9848</v>
      </c>
      <c r="GQ53">
        <v>1.8368</v>
      </c>
      <c r="GR53">
        <v>0.00920892</v>
      </c>
      <c r="GS53">
        <v>0</v>
      </c>
      <c r="GT53">
        <v>22.3953</v>
      </c>
      <c r="GU53">
        <v>999.9</v>
      </c>
      <c r="GV53">
        <v>56.843</v>
      </c>
      <c r="GW53">
        <v>28.893</v>
      </c>
      <c r="GX53">
        <v>25.2142</v>
      </c>
      <c r="GY53">
        <v>55.6683</v>
      </c>
      <c r="GZ53">
        <v>48.8301</v>
      </c>
      <c r="HA53">
        <v>1</v>
      </c>
      <c r="HB53">
        <v>-0.130772</v>
      </c>
      <c r="HC53">
        <v>1.13009</v>
      </c>
      <c r="HD53">
        <v>20.1293</v>
      </c>
      <c r="HE53">
        <v>5.20291</v>
      </c>
      <c r="HF53">
        <v>12.0088</v>
      </c>
      <c r="HG53">
        <v>4.9756</v>
      </c>
      <c r="HH53">
        <v>3.2934</v>
      </c>
      <c r="HI53">
        <v>9999</v>
      </c>
      <c r="HJ53">
        <v>656.1</v>
      </c>
      <c r="HK53">
        <v>9999</v>
      </c>
      <c r="HL53">
        <v>9999</v>
      </c>
      <c r="HM53">
        <v>1.8631</v>
      </c>
      <c r="HN53">
        <v>1.86798</v>
      </c>
      <c r="HO53">
        <v>1.86774</v>
      </c>
      <c r="HP53">
        <v>1.8689</v>
      </c>
      <c r="HQ53">
        <v>1.86969</v>
      </c>
      <c r="HR53">
        <v>1.86578</v>
      </c>
      <c r="HS53">
        <v>1.86691</v>
      </c>
      <c r="HT53">
        <v>1.86826</v>
      </c>
      <c r="HU53">
        <v>5</v>
      </c>
      <c r="HV53">
        <v>0</v>
      </c>
      <c r="HW53">
        <v>0</v>
      </c>
      <c r="HX53">
        <v>0</v>
      </c>
      <c r="HY53" t="s">
        <v>422</v>
      </c>
      <c r="HZ53" t="s">
        <v>423</v>
      </c>
      <c r="IA53" t="s">
        <v>424</v>
      </c>
      <c r="IB53" t="s">
        <v>424</v>
      </c>
      <c r="IC53" t="s">
        <v>424</v>
      </c>
      <c r="ID53" t="s">
        <v>424</v>
      </c>
      <c r="IE53">
        <v>0</v>
      </c>
      <c r="IF53">
        <v>100</v>
      </c>
      <c r="IG53">
        <v>100</v>
      </c>
      <c r="IH53">
        <v>6.382</v>
      </c>
      <c r="II53">
        <v>0.0914</v>
      </c>
      <c r="IJ53">
        <v>4.0319575337224</v>
      </c>
      <c r="IK53">
        <v>0.00554908572697553</v>
      </c>
      <c r="IL53">
        <v>4.23774079943867e-07</v>
      </c>
      <c r="IM53">
        <v>-3.89925906918178e-10</v>
      </c>
      <c r="IN53">
        <v>-0.0657079368683254</v>
      </c>
      <c r="IO53">
        <v>-0.0180807483059915</v>
      </c>
      <c r="IP53">
        <v>0.00224471741277042</v>
      </c>
      <c r="IQ53">
        <v>-2.08026483955448e-05</v>
      </c>
      <c r="IR53">
        <v>-3</v>
      </c>
      <c r="IS53">
        <v>1726</v>
      </c>
      <c r="IT53">
        <v>1</v>
      </c>
      <c r="IU53">
        <v>23</v>
      </c>
      <c r="IV53">
        <v>513.8</v>
      </c>
      <c r="IW53">
        <v>513.7</v>
      </c>
      <c r="IX53">
        <v>1.01318</v>
      </c>
      <c r="IY53">
        <v>2.65259</v>
      </c>
      <c r="IZ53">
        <v>1.54785</v>
      </c>
      <c r="JA53">
        <v>2.30835</v>
      </c>
      <c r="JB53">
        <v>1.34644</v>
      </c>
      <c r="JC53">
        <v>2.36694</v>
      </c>
      <c r="JD53">
        <v>32.377</v>
      </c>
      <c r="JE53">
        <v>24.2714</v>
      </c>
      <c r="JF53">
        <v>18</v>
      </c>
      <c r="JG53">
        <v>490.292</v>
      </c>
      <c r="JH53">
        <v>397.841</v>
      </c>
      <c r="JI53">
        <v>20.9709</v>
      </c>
      <c r="JJ53">
        <v>25.5491</v>
      </c>
      <c r="JK53">
        <v>30.0003</v>
      </c>
      <c r="JL53">
        <v>25.5358</v>
      </c>
      <c r="JM53">
        <v>25.4859</v>
      </c>
      <c r="JN53">
        <v>20.2995</v>
      </c>
      <c r="JO53">
        <v>46.1659</v>
      </c>
      <c r="JP53">
        <v>0</v>
      </c>
      <c r="JQ53">
        <v>20.97</v>
      </c>
      <c r="JR53">
        <v>420.1</v>
      </c>
      <c r="JS53">
        <v>13.9954</v>
      </c>
      <c r="JT53">
        <v>102.399</v>
      </c>
      <c r="JU53">
        <v>103.288</v>
      </c>
    </row>
    <row r="54" spans="1:281">
      <c r="A54">
        <v>38</v>
      </c>
      <c r="B54">
        <v>1659659441.6</v>
      </c>
      <c r="C54">
        <v>1339.09999990463</v>
      </c>
      <c r="D54" t="s">
        <v>505</v>
      </c>
      <c r="E54" t="s">
        <v>506</v>
      </c>
      <c r="F54">
        <v>5</v>
      </c>
      <c r="G54" t="s">
        <v>503</v>
      </c>
      <c r="H54" t="s">
        <v>416</v>
      </c>
      <c r="I54">
        <v>1659659439.85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426.096646311941</v>
      </c>
      <c r="AK54">
        <v>428.245224242424</v>
      </c>
      <c r="AL54">
        <v>-0.000624735210185731</v>
      </c>
      <c r="AM54">
        <v>65.6589079919479</v>
      </c>
      <c r="AN54">
        <f>(AP54 - AO54 + DI54*1E3/(8.314*(DK54+273.15)) * AR54/DH54 * AQ54) * DH54/(100*CV54) * 1000/(1000 - AP54)</f>
        <v>0</v>
      </c>
      <c r="AO54">
        <v>14.0208353669546</v>
      </c>
      <c r="AP54">
        <v>14.9581512781955</v>
      </c>
      <c r="AQ54">
        <v>-0.00595120856571089</v>
      </c>
      <c r="AR54">
        <v>114.153611478141</v>
      </c>
      <c r="AS54">
        <v>6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418</v>
      </c>
      <c r="AY54" t="s">
        <v>418</v>
      </c>
      <c r="AZ54">
        <v>0</v>
      </c>
      <c r="BA54">
        <v>0</v>
      </c>
      <c r="BB54">
        <f>1-AZ54/BA54</f>
        <v>0</v>
      </c>
      <c r="BC54">
        <v>0</v>
      </c>
      <c r="BD54" t="s">
        <v>418</v>
      </c>
      <c r="BE54" t="s">
        <v>418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418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 t="s">
        <v>418</v>
      </c>
      <c r="CA54" t="s">
        <v>418</v>
      </c>
      <c r="CB54" t="s">
        <v>418</v>
      </c>
      <c r="CC54" t="s">
        <v>418</v>
      </c>
      <c r="CD54" t="s">
        <v>418</v>
      </c>
      <c r="CE54" t="s">
        <v>418</v>
      </c>
      <c r="CF54" t="s">
        <v>418</v>
      </c>
      <c r="CG54" t="s">
        <v>418</v>
      </c>
      <c r="CH54" t="s">
        <v>418</v>
      </c>
      <c r="CI54" t="s">
        <v>418</v>
      </c>
      <c r="CJ54" t="s">
        <v>418</v>
      </c>
      <c r="CK54" t="s">
        <v>418</v>
      </c>
      <c r="CL54" t="s">
        <v>418</v>
      </c>
      <c r="CM54" t="s">
        <v>418</v>
      </c>
      <c r="CN54" t="s">
        <v>418</v>
      </c>
      <c r="CO54" t="s">
        <v>418</v>
      </c>
      <c r="CP54" t="s">
        <v>418</v>
      </c>
      <c r="CQ54" t="s">
        <v>418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6</v>
      </c>
      <c r="CW54">
        <v>0.5</v>
      </c>
      <c r="CX54" t="s">
        <v>419</v>
      </c>
      <c r="CY54">
        <v>2</v>
      </c>
      <c r="CZ54" t="b">
        <v>1</v>
      </c>
      <c r="DA54">
        <v>1659659439.85</v>
      </c>
      <c r="DB54">
        <v>421.807666666667</v>
      </c>
      <c r="DC54">
        <v>420.129166666667</v>
      </c>
      <c r="DD54">
        <v>14.93805</v>
      </c>
      <c r="DE54">
        <v>14.0199333333333</v>
      </c>
      <c r="DF54">
        <v>415.425333333333</v>
      </c>
      <c r="DG54">
        <v>14.8455166666667</v>
      </c>
      <c r="DH54">
        <v>500.0555</v>
      </c>
      <c r="DI54">
        <v>90.1055666666667</v>
      </c>
      <c r="DJ54">
        <v>0.1002922</v>
      </c>
      <c r="DK54">
        <v>23.5394833333333</v>
      </c>
      <c r="DL54">
        <v>23.8059833333333</v>
      </c>
      <c r="DM54">
        <v>999.9</v>
      </c>
      <c r="DN54">
        <v>0</v>
      </c>
      <c r="DO54">
        <v>0</v>
      </c>
      <c r="DP54">
        <v>10016.6666666667</v>
      </c>
      <c r="DQ54">
        <v>0</v>
      </c>
      <c r="DR54">
        <v>0.220656</v>
      </c>
      <c r="DS54">
        <v>1.678875</v>
      </c>
      <c r="DT54">
        <v>428.204166666667</v>
      </c>
      <c r="DU54">
        <v>426.102666666667</v>
      </c>
      <c r="DV54">
        <v>0.9181335</v>
      </c>
      <c r="DW54">
        <v>420.129166666667</v>
      </c>
      <c r="DX54">
        <v>14.0199333333333</v>
      </c>
      <c r="DY54">
        <v>1.34600166666667</v>
      </c>
      <c r="DZ54">
        <v>1.26327166666667</v>
      </c>
      <c r="EA54">
        <v>11.3225666666667</v>
      </c>
      <c r="EB54">
        <v>10.3688666666667</v>
      </c>
      <c r="EC54">
        <v>0.00100013</v>
      </c>
      <c r="ED54">
        <v>0</v>
      </c>
      <c r="EE54">
        <v>0</v>
      </c>
      <c r="EF54">
        <v>0</v>
      </c>
      <c r="EG54">
        <v>1386.25</v>
      </c>
      <c r="EH54">
        <v>0.00100013</v>
      </c>
      <c r="EI54">
        <v>-14.5</v>
      </c>
      <c r="EJ54">
        <v>0.25</v>
      </c>
      <c r="EK54">
        <v>34.9685</v>
      </c>
      <c r="EL54">
        <v>38.406</v>
      </c>
      <c r="EM54">
        <v>36.4685</v>
      </c>
      <c r="EN54">
        <v>38.281</v>
      </c>
      <c r="EO54">
        <v>36.687</v>
      </c>
      <c r="EP54">
        <v>0</v>
      </c>
      <c r="EQ54">
        <v>0</v>
      </c>
      <c r="ER54">
        <v>0</v>
      </c>
      <c r="ES54">
        <v>4.59999990463257</v>
      </c>
      <c r="ET54">
        <v>0</v>
      </c>
      <c r="EU54">
        <v>1022.06961538462</v>
      </c>
      <c r="EV54">
        <v>5043.70637021054</v>
      </c>
      <c r="EW54">
        <v>269470.670603776</v>
      </c>
      <c r="EX54">
        <v>25617.3653846154</v>
      </c>
      <c r="EY54">
        <v>15</v>
      </c>
      <c r="EZ54">
        <v>1659628614.5</v>
      </c>
      <c r="FA54" t="s">
        <v>420</v>
      </c>
      <c r="FB54">
        <v>1659628608.5</v>
      </c>
      <c r="FC54">
        <v>1659628614.5</v>
      </c>
      <c r="FD54">
        <v>1</v>
      </c>
      <c r="FE54">
        <v>0.171</v>
      </c>
      <c r="FF54">
        <v>-0.023</v>
      </c>
      <c r="FG54">
        <v>6.372</v>
      </c>
      <c r="FH54">
        <v>0.072</v>
      </c>
      <c r="FI54">
        <v>420</v>
      </c>
      <c r="FJ54">
        <v>15</v>
      </c>
      <c r="FK54">
        <v>0.23</v>
      </c>
      <c r="FL54">
        <v>0.04</v>
      </c>
      <c r="FM54">
        <v>1.75862902439024</v>
      </c>
      <c r="FN54">
        <v>-0.158548641114984</v>
      </c>
      <c r="FO54">
        <v>0.120333743920305</v>
      </c>
      <c r="FP54">
        <v>1</v>
      </c>
      <c r="FQ54">
        <v>881.288529411765</v>
      </c>
      <c r="FR54">
        <v>3274.76049623039</v>
      </c>
      <c r="FS54">
        <v>646.228692629203</v>
      </c>
      <c r="FT54">
        <v>0</v>
      </c>
      <c r="FU54">
        <v>0.872879243902439</v>
      </c>
      <c r="FV54">
        <v>0.127268236933796</v>
      </c>
      <c r="FW54">
        <v>0.0136796051251319</v>
      </c>
      <c r="FX54">
        <v>0</v>
      </c>
      <c r="FY54">
        <v>1</v>
      </c>
      <c r="FZ54">
        <v>3</v>
      </c>
      <c r="GA54" t="s">
        <v>432</v>
      </c>
      <c r="GB54">
        <v>2.97482</v>
      </c>
      <c r="GC54">
        <v>2.75423</v>
      </c>
      <c r="GD54">
        <v>0.0906262</v>
      </c>
      <c r="GE54">
        <v>0.0915553</v>
      </c>
      <c r="GF54">
        <v>0.0740279</v>
      </c>
      <c r="GG54">
        <v>0.0711755</v>
      </c>
      <c r="GH54">
        <v>35445.5</v>
      </c>
      <c r="GI54">
        <v>38755.8</v>
      </c>
      <c r="GJ54">
        <v>35318.4</v>
      </c>
      <c r="GK54">
        <v>38686.7</v>
      </c>
      <c r="GL54">
        <v>46378.4</v>
      </c>
      <c r="GM54">
        <v>51900.9</v>
      </c>
      <c r="GN54">
        <v>55194.8</v>
      </c>
      <c r="GO54">
        <v>62051.9</v>
      </c>
      <c r="GP54">
        <v>1.9852</v>
      </c>
      <c r="GQ54">
        <v>1.8368</v>
      </c>
      <c r="GR54">
        <v>0.0724196</v>
      </c>
      <c r="GS54">
        <v>0</v>
      </c>
      <c r="GT54">
        <v>22.3991</v>
      </c>
      <c r="GU54">
        <v>999.9</v>
      </c>
      <c r="GV54">
        <v>56.843</v>
      </c>
      <c r="GW54">
        <v>28.903</v>
      </c>
      <c r="GX54">
        <v>25.2297</v>
      </c>
      <c r="GY54">
        <v>55.3183</v>
      </c>
      <c r="GZ54">
        <v>49.1667</v>
      </c>
      <c r="HA54">
        <v>1</v>
      </c>
      <c r="HB54">
        <v>-0.130935</v>
      </c>
      <c r="HC54">
        <v>1.13551</v>
      </c>
      <c r="HD54">
        <v>20.1291</v>
      </c>
      <c r="HE54">
        <v>5.20172</v>
      </c>
      <c r="HF54">
        <v>12.0064</v>
      </c>
      <c r="HG54">
        <v>4.976</v>
      </c>
      <c r="HH54">
        <v>3.293</v>
      </c>
      <c r="HI54">
        <v>9999</v>
      </c>
      <c r="HJ54">
        <v>656.1</v>
      </c>
      <c r="HK54">
        <v>9999</v>
      </c>
      <c r="HL54">
        <v>9999</v>
      </c>
      <c r="HM54">
        <v>1.8631</v>
      </c>
      <c r="HN54">
        <v>1.86798</v>
      </c>
      <c r="HO54">
        <v>1.86777</v>
      </c>
      <c r="HP54">
        <v>1.8689</v>
      </c>
      <c r="HQ54">
        <v>1.86975</v>
      </c>
      <c r="HR54">
        <v>1.86581</v>
      </c>
      <c r="HS54">
        <v>1.86691</v>
      </c>
      <c r="HT54">
        <v>1.86829</v>
      </c>
      <c r="HU54">
        <v>5</v>
      </c>
      <c r="HV54">
        <v>0</v>
      </c>
      <c r="HW54">
        <v>0</v>
      </c>
      <c r="HX54">
        <v>0</v>
      </c>
      <c r="HY54" t="s">
        <v>422</v>
      </c>
      <c r="HZ54" t="s">
        <v>423</v>
      </c>
      <c r="IA54" t="s">
        <v>424</v>
      </c>
      <c r="IB54" t="s">
        <v>424</v>
      </c>
      <c r="IC54" t="s">
        <v>424</v>
      </c>
      <c r="ID54" t="s">
        <v>424</v>
      </c>
      <c r="IE54">
        <v>0</v>
      </c>
      <c r="IF54">
        <v>100</v>
      </c>
      <c r="IG54">
        <v>100</v>
      </c>
      <c r="IH54">
        <v>6.382</v>
      </c>
      <c r="II54">
        <v>0.0934</v>
      </c>
      <c r="IJ54">
        <v>4.0319575337224</v>
      </c>
      <c r="IK54">
        <v>0.00554908572697553</v>
      </c>
      <c r="IL54">
        <v>4.23774079943867e-07</v>
      </c>
      <c r="IM54">
        <v>-3.89925906918178e-10</v>
      </c>
      <c r="IN54">
        <v>-0.0657079368683254</v>
      </c>
      <c r="IO54">
        <v>-0.0180807483059915</v>
      </c>
      <c r="IP54">
        <v>0.00224471741277042</v>
      </c>
      <c r="IQ54">
        <v>-2.08026483955448e-05</v>
      </c>
      <c r="IR54">
        <v>-3</v>
      </c>
      <c r="IS54">
        <v>1726</v>
      </c>
      <c r="IT54">
        <v>1</v>
      </c>
      <c r="IU54">
        <v>23</v>
      </c>
      <c r="IV54">
        <v>513.9</v>
      </c>
      <c r="IW54">
        <v>513.8</v>
      </c>
      <c r="IX54">
        <v>1.01318</v>
      </c>
      <c r="IY54">
        <v>2.65747</v>
      </c>
      <c r="IZ54">
        <v>1.54785</v>
      </c>
      <c r="JA54">
        <v>2.30835</v>
      </c>
      <c r="JB54">
        <v>1.34644</v>
      </c>
      <c r="JC54">
        <v>2.27783</v>
      </c>
      <c r="JD54">
        <v>32.377</v>
      </c>
      <c r="JE54">
        <v>24.2714</v>
      </c>
      <c r="JF54">
        <v>18</v>
      </c>
      <c r="JG54">
        <v>490.55</v>
      </c>
      <c r="JH54">
        <v>397.841</v>
      </c>
      <c r="JI54">
        <v>20.971</v>
      </c>
      <c r="JJ54">
        <v>25.5504</v>
      </c>
      <c r="JK54">
        <v>30.0001</v>
      </c>
      <c r="JL54">
        <v>25.5358</v>
      </c>
      <c r="JM54">
        <v>25.4859</v>
      </c>
      <c r="JN54">
        <v>20.2996</v>
      </c>
      <c r="JO54">
        <v>46.1659</v>
      </c>
      <c r="JP54">
        <v>0</v>
      </c>
      <c r="JQ54">
        <v>20.97</v>
      </c>
      <c r="JR54">
        <v>420.1</v>
      </c>
      <c r="JS54">
        <v>13.9781</v>
      </c>
      <c r="JT54">
        <v>102.398</v>
      </c>
      <c r="JU54">
        <v>103.286</v>
      </c>
    </row>
    <row r="55" spans="1:281">
      <c r="A55">
        <v>39</v>
      </c>
      <c r="B55">
        <v>1659659446.1</v>
      </c>
      <c r="C55">
        <v>1343.59999990463</v>
      </c>
      <c r="D55" t="s">
        <v>507</v>
      </c>
      <c r="E55" t="s">
        <v>508</v>
      </c>
      <c r="F55">
        <v>5</v>
      </c>
      <c r="G55" t="s">
        <v>503</v>
      </c>
      <c r="H55" t="s">
        <v>416</v>
      </c>
      <c r="I55">
        <v>1659659443.25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426.023702257991</v>
      </c>
      <c r="AK55">
        <v>428.110557575758</v>
      </c>
      <c r="AL55">
        <v>-0.029907401898665</v>
      </c>
      <c r="AM55">
        <v>65.6589079919479</v>
      </c>
      <c r="AN55">
        <f>(AP55 - AO55 + DI55*1E3/(8.314*(DK55+273.15)) * AR55/DH55 * AQ55) * DH55/(100*CV55) * 1000/(1000 - AP55)</f>
        <v>0</v>
      </c>
      <c r="AO55">
        <v>14.0197796020694</v>
      </c>
      <c r="AP55">
        <v>14.973867518797</v>
      </c>
      <c r="AQ55">
        <v>0.01848340489775</v>
      </c>
      <c r="AR55">
        <v>114.153611478141</v>
      </c>
      <c r="AS55">
        <v>6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418</v>
      </c>
      <c r="AY55" t="s">
        <v>418</v>
      </c>
      <c r="AZ55">
        <v>0</v>
      </c>
      <c r="BA55">
        <v>0</v>
      </c>
      <c r="BB55">
        <f>1-AZ55/BA55</f>
        <v>0</v>
      </c>
      <c r="BC55">
        <v>0</v>
      </c>
      <c r="BD55" t="s">
        <v>418</v>
      </c>
      <c r="BE55" t="s">
        <v>418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418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 t="s">
        <v>418</v>
      </c>
      <c r="CA55" t="s">
        <v>418</v>
      </c>
      <c r="CB55" t="s">
        <v>418</v>
      </c>
      <c r="CC55" t="s">
        <v>418</v>
      </c>
      <c r="CD55" t="s">
        <v>418</v>
      </c>
      <c r="CE55" t="s">
        <v>418</v>
      </c>
      <c r="CF55" t="s">
        <v>418</v>
      </c>
      <c r="CG55" t="s">
        <v>418</v>
      </c>
      <c r="CH55" t="s">
        <v>418</v>
      </c>
      <c r="CI55" t="s">
        <v>418</v>
      </c>
      <c r="CJ55" t="s">
        <v>418</v>
      </c>
      <c r="CK55" t="s">
        <v>418</v>
      </c>
      <c r="CL55" t="s">
        <v>418</v>
      </c>
      <c r="CM55" t="s">
        <v>418</v>
      </c>
      <c r="CN55" t="s">
        <v>418</v>
      </c>
      <c r="CO55" t="s">
        <v>418</v>
      </c>
      <c r="CP55" t="s">
        <v>418</v>
      </c>
      <c r="CQ55" t="s">
        <v>418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6</v>
      </c>
      <c r="CW55">
        <v>0.5</v>
      </c>
      <c r="CX55" t="s">
        <v>419</v>
      </c>
      <c r="CY55">
        <v>2</v>
      </c>
      <c r="CZ55" t="b">
        <v>1</v>
      </c>
      <c r="DA55">
        <v>1659659443.25</v>
      </c>
      <c r="DB55">
        <v>421.796</v>
      </c>
      <c r="DC55">
        <v>420.0515</v>
      </c>
      <c r="DD55">
        <v>14.9682</v>
      </c>
      <c r="DE55">
        <v>14.02121</v>
      </c>
      <c r="DF55">
        <v>415.4136</v>
      </c>
      <c r="DG55">
        <v>14.87465</v>
      </c>
      <c r="DH55">
        <v>500.1402</v>
      </c>
      <c r="DI55">
        <v>90.10465</v>
      </c>
      <c r="DJ55">
        <v>0.09992673</v>
      </c>
      <c r="DK55">
        <v>23.46748</v>
      </c>
      <c r="DL55">
        <v>23.3905</v>
      </c>
      <c r="DM55">
        <v>999.9</v>
      </c>
      <c r="DN55">
        <v>0</v>
      </c>
      <c r="DO55">
        <v>0</v>
      </c>
      <c r="DP55">
        <v>10012</v>
      </c>
      <c r="DQ55">
        <v>0</v>
      </c>
      <c r="DR55">
        <v>0.2316888</v>
      </c>
      <c r="DS55">
        <v>1.744488</v>
      </c>
      <c r="DT55">
        <v>428.2053</v>
      </c>
      <c r="DU55">
        <v>426.0248</v>
      </c>
      <c r="DV55">
        <v>0.9469822</v>
      </c>
      <c r="DW55">
        <v>420.0515</v>
      </c>
      <c r="DX55">
        <v>14.02121</v>
      </c>
      <c r="DY55">
        <v>1.348704</v>
      </c>
      <c r="DZ55">
        <v>1.263376</v>
      </c>
      <c r="EA55">
        <v>11.35286</v>
      </c>
      <c r="EB55">
        <v>10.37008</v>
      </c>
      <c r="EC55">
        <v>0.00100013</v>
      </c>
      <c r="ED55">
        <v>0</v>
      </c>
      <c r="EE55">
        <v>0</v>
      </c>
      <c r="EF55">
        <v>0</v>
      </c>
      <c r="EG55">
        <v>1125.2</v>
      </c>
      <c r="EH55">
        <v>0.00100013</v>
      </c>
      <c r="EI55">
        <v>-14.25</v>
      </c>
      <c r="EJ55">
        <v>-0.3</v>
      </c>
      <c r="EK55">
        <v>35.031</v>
      </c>
      <c r="EL55">
        <v>38.3248</v>
      </c>
      <c r="EM55">
        <v>36.4122</v>
      </c>
      <c r="EN55">
        <v>38.1872</v>
      </c>
      <c r="EO55">
        <v>36.687</v>
      </c>
      <c r="EP55">
        <v>0</v>
      </c>
      <c r="EQ55">
        <v>0</v>
      </c>
      <c r="ER55">
        <v>0</v>
      </c>
      <c r="ES55">
        <v>9.39999985694885</v>
      </c>
      <c r="ET55">
        <v>0</v>
      </c>
      <c r="EU55">
        <v>1156.39653846154</v>
      </c>
      <c r="EV55">
        <v>1753.08762867356</v>
      </c>
      <c r="EW55">
        <v>-99384.5897338717</v>
      </c>
      <c r="EX55">
        <v>25620.5192307692</v>
      </c>
      <c r="EY55">
        <v>15</v>
      </c>
      <c r="EZ55">
        <v>1659628614.5</v>
      </c>
      <c r="FA55" t="s">
        <v>420</v>
      </c>
      <c r="FB55">
        <v>1659628608.5</v>
      </c>
      <c r="FC55">
        <v>1659628614.5</v>
      </c>
      <c r="FD55">
        <v>1</v>
      </c>
      <c r="FE55">
        <v>0.171</v>
      </c>
      <c r="FF55">
        <v>-0.023</v>
      </c>
      <c r="FG55">
        <v>6.372</v>
      </c>
      <c r="FH55">
        <v>0.072</v>
      </c>
      <c r="FI55">
        <v>420</v>
      </c>
      <c r="FJ55">
        <v>15</v>
      </c>
      <c r="FK55">
        <v>0.23</v>
      </c>
      <c r="FL55">
        <v>0.04</v>
      </c>
      <c r="FM55">
        <v>1.7390743902439</v>
      </c>
      <c r="FN55">
        <v>-0.117697003484315</v>
      </c>
      <c r="FO55">
        <v>0.099317027696573</v>
      </c>
      <c r="FP55">
        <v>1</v>
      </c>
      <c r="FQ55">
        <v>1026.53852941176</v>
      </c>
      <c r="FR55">
        <v>2621.11390814804</v>
      </c>
      <c r="FS55">
        <v>635.493430521569</v>
      </c>
      <c r="FT55">
        <v>0</v>
      </c>
      <c r="FU55">
        <v>0.898569951219512</v>
      </c>
      <c r="FV55">
        <v>0.287826543554008</v>
      </c>
      <c r="FW55">
        <v>0.0315059281018445</v>
      </c>
      <c r="FX55">
        <v>0</v>
      </c>
      <c r="FY55">
        <v>1</v>
      </c>
      <c r="FZ55">
        <v>3</v>
      </c>
      <c r="GA55" t="s">
        <v>432</v>
      </c>
      <c r="GB55">
        <v>2.97421</v>
      </c>
      <c r="GC55">
        <v>2.75387</v>
      </c>
      <c r="GD55">
        <v>0.0906189</v>
      </c>
      <c r="GE55">
        <v>0.0915348</v>
      </c>
      <c r="GF55">
        <v>0.0740582</v>
      </c>
      <c r="GG55">
        <v>0.0711754</v>
      </c>
      <c r="GH55">
        <v>35444.7</v>
      </c>
      <c r="GI55">
        <v>38756.8</v>
      </c>
      <c r="GJ55">
        <v>35317.3</v>
      </c>
      <c r="GK55">
        <v>38686.7</v>
      </c>
      <c r="GL55">
        <v>46376.2</v>
      </c>
      <c r="GM55">
        <v>51900.8</v>
      </c>
      <c r="GN55">
        <v>55194.1</v>
      </c>
      <c r="GO55">
        <v>62051.6</v>
      </c>
      <c r="GP55">
        <v>1.985</v>
      </c>
      <c r="GQ55">
        <v>1.8362</v>
      </c>
      <c r="GR55">
        <v>0.0422597</v>
      </c>
      <c r="GS55">
        <v>0</v>
      </c>
      <c r="GT55">
        <v>22.4029</v>
      </c>
      <c r="GU55">
        <v>999.9</v>
      </c>
      <c r="GV55">
        <v>56.818</v>
      </c>
      <c r="GW55">
        <v>28.893</v>
      </c>
      <c r="GX55">
        <v>25.2048</v>
      </c>
      <c r="GY55">
        <v>55.1483</v>
      </c>
      <c r="GZ55">
        <v>48.5978</v>
      </c>
      <c r="HA55">
        <v>1</v>
      </c>
      <c r="HB55">
        <v>-0.130589</v>
      </c>
      <c r="HC55">
        <v>1.14004</v>
      </c>
      <c r="HD55">
        <v>20.1297</v>
      </c>
      <c r="HE55">
        <v>5.20291</v>
      </c>
      <c r="HF55">
        <v>12.004</v>
      </c>
      <c r="HG55">
        <v>4.976</v>
      </c>
      <c r="HH55">
        <v>3.2932</v>
      </c>
      <c r="HI55">
        <v>9999</v>
      </c>
      <c r="HJ55">
        <v>656.1</v>
      </c>
      <c r="HK55">
        <v>9999</v>
      </c>
      <c r="HL55">
        <v>9999</v>
      </c>
      <c r="HM55">
        <v>1.8631</v>
      </c>
      <c r="HN55">
        <v>1.86798</v>
      </c>
      <c r="HO55">
        <v>1.86777</v>
      </c>
      <c r="HP55">
        <v>1.8689</v>
      </c>
      <c r="HQ55">
        <v>1.86972</v>
      </c>
      <c r="HR55">
        <v>1.86584</v>
      </c>
      <c r="HS55">
        <v>1.86691</v>
      </c>
      <c r="HT55">
        <v>1.86823</v>
      </c>
      <c r="HU55">
        <v>5</v>
      </c>
      <c r="HV55">
        <v>0</v>
      </c>
      <c r="HW55">
        <v>0</v>
      </c>
      <c r="HX55">
        <v>0</v>
      </c>
      <c r="HY55" t="s">
        <v>422</v>
      </c>
      <c r="HZ55" t="s">
        <v>423</v>
      </c>
      <c r="IA55" t="s">
        <v>424</v>
      </c>
      <c r="IB55" t="s">
        <v>424</v>
      </c>
      <c r="IC55" t="s">
        <v>424</v>
      </c>
      <c r="ID55" t="s">
        <v>424</v>
      </c>
      <c r="IE55">
        <v>0</v>
      </c>
      <c r="IF55">
        <v>100</v>
      </c>
      <c r="IG55">
        <v>100</v>
      </c>
      <c r="IH55">
        <v>6.382</v>
      </c>
      <c r="II55">
        <v>0.0937</v>
      </c>
      <c r="IJ55">
        <v>4.0319575337224</v>
      </c>
      <c r="IK55">
        <v>0.00554908572697553</v>
      </c>
      <c r="IL55">
        <v>4.23774079943867e-07</v>
      </c>
      <c r="IM55">
        <v>-3.89925906918178e-10</v>
      </c>
      <c r="IN55">
        <v>-0.0657079368683254</v>
      </c>
      <c r="IO55">
        <v>-0.0180807483059915</v>
      </c>
      <c r="IP55">
        <v>0.00224471741277042</v>
      </c>
      <c r="IQ55">
        <v>-2.08026483955448e-05</v>
      </c>
      <c r="IR55">
        <v>-3</v>
      </c>
      <c r="IS55">
        <v>1726</v>
      </c>
      <c r="IT55">
        <v>1</v>
      </c>
      <c r="IU55">
        <v>23</v>
      </c>
      <c r="IV55">
        <v>514</v>
      </c>
      <c r="IW55">
        <v>513.9</v>
      </c>
      <c r="IX55">
        <v>1.01318</v>
      </c>
      <c r="IY55">
        <v>2.64526</v>
      </c>
      <c r="IZ55">
        <v>1.54785</v>
      </c>
      <c r="JA55">
        <v>2.30835</v>
      </c>
      <c r="JB55">
        <v>1.34644</v>
      </c>
      <c r="JC55">
        <v>2.37061</v>
      </c>
      <c r="JD55">
        <v>32.377</v>
      </c>
      <c r="JE55">
        <v>24.2714</v>
      </c>
      <c r="JF55">
        <v>18</v>
      </c>
      <c r="JG55">
        <v>490.44</v>
      </c>
      <c r="JH55">
        <v>397.529</v>
      </c>
      <c r="JI55">
        <v>20.9711</v>
      </c>
      <c r="JJ55">
        <v>25.5526</v>
      </c>
      <c r="JK55">
        <v>30.0004</v>
      </c>
      <c r="JL55">
        <v>25.5379</v>
      </c>
      <c r="JM55">
        <v>25.488</v>
      </c>
      <c r="JN55">
        <v>20.3022</v>
      </c>
      <c r="JO55">
        <v>46.1659</v>
      </c>
      <c r="JP55">
        <v>0</v>
      </c>
      <c r="JQ55">
        <v>20.97</v>
      </c>
      <c r="JR55">
        <v>420.1</v>
      </c>
      <c r="JS55">
        <v>13.9618</v>
      </c>
      <c r="JT55">
        <v>102.396</v>
      </c>
      <c r="JU55">
        <v>103.286</v>
      </c>
    </row>
    <row r="56" spans="1:281">
      <c r="A56">
        <v>40</v>
      </c>
      <c r="B56">
        <v>1659659451.1</v>
      </c>
      <c r="C56">
        <v>1348.59999990463</v>
      </c>
      <c r="D56" t="s">
        <v>509</v>
      </c>
      <c r="E56" t="s">
        <v>510</v>
      </c>
      <c r="F56">
        <v>5</v>
      </c>
      <c r="G56" t="s">
        <v>503</v>
      </c>
      <c r="H56" t="s">
        <v>416</v>
      </c>
      <c r="I56">
        <v>1659659448.6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426.08736450521</v>
      </c>
      <c r="AK56">
        <v>428.188309090909</v>
      </c>
      <c r="AL56">
        <v>8.92126050493374e-05</v>
      </c>
      <c r="AM56">
        <v>65.6589079919479</v>
      </c>
      <c r="AN56">
        <f>(AP56 - AO56 + DI56*1E3/(8.314*(DK56+273.15)) * AR56/DH56 * AQ56) * DH56/(100*CV56) * 1000/(1000 - AP56)</f>
        <v>0</v>
      </c>
      <c r="AO56">
        <v>14.0193544711296</v>
      </c>
      <c r="AP56">
        <v>14.9560184962406</v>
      </c>
      <c r="AQ56">
        <v>0.00162482347926643</v>
      </c>
      <c r="AR56">
        <v>114.153611478141</v>
      </c>
      <c r="AS56">
        <v>6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418</v>
      </c>
      <c r="AY56" t="s">
        <v>418</v>
      </c>
      <c r="AZ56">
        <v>0</v>
      </c>
      <c r="BA56">
        <v>0</v>
      </c>
      <c r="BB56">
        <f>1-AZ56/BA56</f>
        <v>0</v>
      </c>
      <c r="BC56">
        <v>0</v>
      </c>
      <c r="BD56" t="s">
        <v>418</v>
      </c>
      <c r="BE56" t="s">
        <v>418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418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 t="s">
        <v>418</v>
      </c>
      <c r="CA56" t="s">
        <v>418</v>
      </c>
      <c r="CB56" t="s">
        <v>418</v>
      </c>
      <c r="CC56" t="s">
        <v>418</v>
      </c>
      <c r="CD56" t="s">
        <v>418</v>
      </c>
      <c r="CE56" t="s">
        <v>418</v>
      </c>
      <c r="CF56" t="s">
        <v>418</v>
      </c>
      <c r="CG56" t="s">
        <v>418</v>
      </c>
      <c r="CH56" t="s">
        <v>418</v>
      </c>
      <c r="CI56" t="s">
        <v>418</v>
      </c>
      <c r="CJ56" t="s">
        <v>418</v>
      </c>
      <c r="CK56" t="s">
        <v>418</v>
      </c>
      <c r="CL56" t="s">
        <v>418</v>
      </c>
      <c r="CM56" t="s">
        <v>418</v>
      </c>
      <c r="CN56" t="s">
        <v>418</v>
      </c>
      <c r="CO56" t="s">
        <v>418</v>
      </c>
      <c r="CP56" t="s">
        <v>418</v>
      </c>
      <c r="CQ56" t="s">
        <v>418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6</v>
      </c>
      <c r="CW56">
        <v>0.5</v>
      </c>
      <c r="CX56" t="s">
        <v>419</v>
      </c>
      <c r="CY56">
        <v>2</v>
      </c>
      <c r="CZ56" t="b">
        <v>1</v>
      </c>
      <c r="DA56">
        <v>1659659448.6</v>
      </c>
      <c r="DB56">
        <v>421.777666666667</v>
      </c>
      <c r="DC56">
        <v>420.124666666667</v>
      </c>
      <c r="DD56">
        <v>14.9639888888889</v>
      </c>
      <c r="DE56">
        <v>14.0205444444444</v>
      </c>
      <c r="DF56">
        <v>415.395444444444</v>
      </c>
      <c r="DG56">
        <v>14.8705888888889</v>
      </c>
      <c r="DH56">
        <v>500.149666666667</v>
      </c>
      <c r="DI56">
        <v>90.1064</v>
      </c>
      <c r="DJ56">
        <v>0.100046122222222</v>
      </c>
      <c r="DK56">
        <v>23.4096555555556</v>
      </c>
      <c r="DL56">
        <v>22.9189666666667</v>
      </c>
      <c r="DM56">
        <v>999.9</v>
      </c>
      <c r="DN56">
        <v>0</v>
      </c>
      <c r="DO56">
        <v>0</v>
      </c>
      <c r="DP56">
        <v>10009.4444444444</v>
      </c>
      <c r="DQ56">
        <v>0</v>
      </c>
      <c r="DR56">
        <v>0.220656</v>
      </c>
      <c r="DS56">
        <v>1.65290111111111</v>
      </c>
      <c r="DT56">
        <v>428.185</v>
      </c>
      <c r="DU56">
        <v>426.099</v>
      </c>
      <c r="DV56">
        <v>0.943441777777778</v>
      </c>
      <c r="DW56">
        <v>420.124666666667</v>
      </c>
      <c r="DX56">
        <v>14.0205444444444</v>
      </c>
      <c r="DY56">
        <v>1.34835222222222</v>
      </c>
      <c r="DZ56">
        <v>1.26334</v>
      </c>
      <c r="EA56">
        <v>11.3489222222222</v>
      </c>
      <c r="EB56">
        <v>10.3696888888889</v>
      </c>
      <c r="EC56">
        <v>0.00100013</v>
      </c>
      <c r="ED56">
        <v>0</v>
      </c>
      <c r="EE56">
        <v>0</v>
      </c>
      <c r="EF56">
        <v>0</v>
      </c>
      <c r="EG56">
        <v>950.055555555556</v>
      </c>
      <c r="EH56">
        <v>0.00100013</v>
      </c>
      <c r="EI56">
        <v>-21.2777777777778</v>
      </c>
      <c r="EJ56">
        <v>-0.888888888888889</v>
      </c>
      <c r="EK56">
        <v>34.9164444444444</v>
      </c>
      <c r="EL56">
        <v>38.222</v>
      </c>
      <c r="EM56">
        <v>36.347</v>
      </c>
      <c r="EN56">
        <v>38.0692222222222</v>
      </c>
      <c r="EO56">
        <v>36.6594444444444</v>
      </c>
      <c r="EP56">
        <v>0</v>
      </c>
      <c r="EQ56">
        <v>0</v>
      </c>
      <c r="ER56">
        <v>0</v>
      </c>
      <c r="ES56">
        <v>14.1999998092651</v>
      </c>
      <c r="ET56">
        <v>0</v>
      </c>
      <c r="EU56">
        <v>1244.89653846154</v>
      </c>
      <c r="EV56">
        <v>-3967.39075412385</v>
      </c>
      <c r="EW56">
        <v>-461524.506979154</v>
      </c>
      <c r="EX56">
        <v>25622.2115384615</v>
      </c>
      <c r="EY56">
        <v>15</v>
      </c>
      <c r="EZ56">
        <v>1659628614.5</v>
      </c>
      <c r="FA56" t="s">
        <v>420</v>
      </c>
      <c r="FB56">
        <v>1659628608.5</v>
      </c>
      <c r="FC56">
        <v>1659628614.5</v>
      </c>
      <c r="FD56">
        <v>1</v>
      </c>
      <c r="FE56">
        <v>0.171</v>
      </c>
      <c r="FF56">
        <v>-0.023</v>
      </c>
      <c r="FG56">
        <v>6.372</v>
      </c>
      <c r="FH56">
        <v>0.072</v>
      </c>
      <c r="FI56">
        <v>420</v>
      </c>
      <c r="FJ56">
        <v>15</v>
      </c>
      <c r="FK56">
        <v>0.23</v>
      </c>
      <c r="FL56">
        <v>0.04</v>
      </c>
      <c r="FM56">
        <v>1.71609875</v>
      </c>
      <c r="FN56">
        <v>-0.359779924953098</v>
      </c>
      <c r="FO56">
        <v>0.100591377965199</v>
      </c>
      <c r="FP56">
        <v>1</v>
      </c>
      <c r="FQ56">
        <v>1091.56794117647</v>
      </c>
      <c r="FR56">
        <v>741.268789074797</v>
      </c>
      <c r="FS56">
        <v>609.007683752258</v>
      </c>
      <c r="FT56">
        <v>0</v>
      </c>
      <c r="FU56">
        <v>0.915883375</v>
      </c>
      <c r="FV56">
        <v>0.295573857410878</v>
      </c>
      <c r="FW56">
        <v>0.0318335724414395</v>
      </c>
      <c r="FX56">
        <v>0</v>
      </c>
      <c r="FY56">
        <v>1</v>
      </c>
      <c r="FZ56">
        <v>3</v>
      </c>
      <c r="GA56" t="s">
        <v>432</v>
      </c>
      <c r="GB56">
        <v>2.97398</v>
      </c>
      <c r="GC56">
        <v>2.75461</v>
      </c>
      <c r="GD56">
        <v>0.0906238</v>
      </c>
      <c r="GE56">
        <v>0.0915377</v>
      </c>
      <c r="GF56">
        <v>0.0739896</v>
      </c>
      <c r="GG56">
        <v>0.0711745</v>
      </c>
      <c r="GH56">
        <v>35444.7</v>
      </c>
      <c r="GI56">
        <v>38756.4</v>
      </c>
      <c r="GJ56">
        <v>35317.6</v>
      </c>
      <c r="GK56">
        <v>38686.5</v>
      </c>
      <c r="GL56">
        <v>46379.5</v>
      </c>
      <c r="GM56">
        <v>51900.9</v>
      </c>
      <c r="GN56">
        <v>55193.8</v>
      </c>
      <c r="GO56">
        <v>62051.8</v>
      </c>
      <c r="GP56">
        <v>1.9844</v>
      </c>
      <c r="GQ56">
        <v>1.8372</v>
      </c>
      <c r="GR56">
        <v>0.0235438</v>
      </c>
      <c r="GS56">
        <v>0</v>
      </c>
      <c r="GT56">
        <v>22.4067</v>
      </c>
      <c r="GU56">
        <v>999.9</v>
      </c>
      <c r="GV56">
        <v>56.818</v>
      </c>
      <c r="GW56">
        <v>28.893</v>
      </c>
      <c r="GX56">
        <v>25.2048</v>
      </c>
      <c r="GY56">
        <v>54.9783</v>
      </c>
      <c r="GZ56">
        <v>48.5216</v>
      </c>
      <c r="HA56">
        <v>1</v>
      </c>
      <c r="HB56">
        <v>-0.130427</v>
      </c>
      <c r="HC56">
        <v>1.14133</v>
      </c>
      <c r="HD56">
        <v>20.1293</v>
      </c>
      <c r="HE56">
        <v>5.20172</v>
      </c>
      <c r="HF56">
        <v>12.0088</v>
      </c>
      <c r="HG56">
        <v>4.976</v>
      </c>
      <c r="HH56">
        <v>3.2932</v>
      </c>
      <c r="HI56">
        <v>9999</v>
      </c>
      <c r="HJ56">
        <v>656.1</v>
      </c>
      <c r="HK56">
        <v>9999</v>
      </c>
      <c r="HL56">
        <v>9999</v>
      </c>
      <c r="HM56">
        <v>1.8631</v>
      </c>
      <c r="HN56">
        <v>1.86798</v>
      </c>
      <c r="HO56">
        <v>1.86777</v>
      </c>
      <c r="HP56">
        <v>1.8689</v>
      </c>
      <c r="HQ56">
        <v>1.86978</v>
      </c>
      <c r="HR56">
        <v>1.86581</v>
      </c>
      <c r="HS56">
        <v>1.86691</v>
      </c>
      <c r="HT56">
        <v>1.86829</v>
      </c>
      <c r="HU56">
        <v>5</v>
      </c>
      <c r="HV56">
        <v>0</v>
      </c>
      <c r="HW56">
        <v>0</v>
      </c>
      <c r="HX56">
        <v>0</v>
      </c>
      <c r="HY56" t="s">
        <v>422</v>
      </c>
      <c r="HZ56" t="s">
        <v>423</v>
      </c>
      <c r="IA56" t="s">
        <v>424</v>
      </c>
      <c r="IB56" t="s">
        <v>424</v>
      </c>
      <c r="IC56" t="s">
        <v>424</v>
      </c>
      <c r="ID56" t="s">
        <v>424</v>
      </c>
      <c r="IE56">
        <v>0</v>
      </c>
      <c r="IF56">
        <v>100</v>
      </c>
      <c r="IG56">
        <v>100</v>
      </c>
      <c r="IH56">
        <v>6.382</v>
      </c>
      <c r="II56">
        <v>0.0931</v>
      </c>
      <c r="IJ56">
        <v>4.0319575337224</v>
      </c>
      <c r="IK56">
        <v>0.00554908572697553</v>
      </c>
      <c r="IL56">
        <v>4.23774079943867e-07</v>
      </c>
      <c r="IM56">
        <v>-3.89925906918178e-10</v>
      </c>
      <c r="IN56">
        <v>-0.0657079368683254</v>
      </c>
      <c r="IO56">
        <v>-0.0180807483059915</v>
      </c>
      <c r="IP56">
        <v>0.00224471741277042</v>
      </c>
      <c r="IQ56">
        <v>-2.08026483955448e-05</v>
      </c>
      <c r="IR56">
        <v>-3</v>
      </c>
      <c r="IS56">
        <v>1726</v>
      </c>
      <c r="IT56">
        <v>1</v>
      </c>
      <c r="IU56">
        <v>23</v>
      </c>
      <c r="IV56">
        <v>514</v>
      </c>
      <c r="IW56">
        <v>513.9</v>
      </c>
      <c r="IX56">
        <v>1.01318</v>
      </c>
      <c r="IY56">
        <v>2.64648</v>
      </c>
      <c r="IZ56">
        <v>1.54785</v>
      </c>
      <c r="JA56">
        <v>2.30835</v>
      </c>
      <c r="JB56">
        <v>1.34644</v>
      </c>
      <c r="JC56">
        <v>2.4231</v>
      </c>
      <c r="JD56">
        <v>32.377</v>
      </c>
      <c r="JE56">
        <v>24.2801</v>
      </c>
      <c r="JF56">
        <v>18</v>
      </c>
      <c r="JG56">
        <v>490.054</v>
      </c>
      <c r="JH56">
        <v>398.074</v>
      </c>
      <c r="JI56">
        <v>20.9707</v>
      </c>
      <c r="JJ56">
        <v>25.5534</v>
      </c>
      <c r="JK56">
        <v>30.0004</v>
      </c>
      <c r="JL56">
        <v>25.5379</v>
      </c>
      <c r="JM56">
        <v>25.488</v>
      </c>
      <c r="JN56">
        <v>20.3012</v>
      </c>
      <c r="JO56">
        <v>46.1659</v>
      </c>
      <c r="JP56">
        <v>0</v>
      </c>
      <c r="JQ56">
        <v>20.97</v>
      </c>
      <c r="JR56">
        <v>420.1</v>
      </c>
      <c r="JS56">
        <v>13.9649</v>
      </c>
      <c r="JT56">
        <v>102.396</v>
      </c>
      <c r="JU56">
        <v>103.286</v>
      </c>
    </row>
    <row r="57" spans="1:281">
      <c r="A57">
        <v>41</v>
      </c>
      <c r="B57">
        <v>1659659456.1</v>
      </c>
      <c r="C57">
        <v>1353.59999990463</v>
      </c>
      <c r="D57" t="s">
        <v>511</v>
      </c>
      <c r="E57" t="s">
        <v>512</v>
      </c>
      <c r="F57">
        <v>5</v>
      </c>
      <c r="G57" t="s">
        <v>503</v>
      </c>
      <c r="H57" t="s">
        <v>416</v>
      </c>
      <c r="I57">
        <v>1659659453.3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426.158981388232</v>
      </c>
      <c r="AK57">
        <v>428.182860606061</v>
      </c>
      <c r="AL57">
        <v>0.0111408709078669</v>
      </c>
      <c r="AM57">
        <v>65.6589079919479</v>
      </c>
      <c r="AN57">
        <f>(AP57 - AO57 + DI57*1E3/(8.314*(DK57+273.15)) * AR57/DH57 * AQ57) * DH57/(100*CV57) * 1000/(1000 - AP57)</f>
        <v>0</v>
      </c>
      <c r="AO57">
        <v>14.0191836584849</v>
      </c>
      <c r="AP57">
        <v>14.9420067669173</v>
      </c>
      <c r="AQ57">
        <v>-0.00104892491195826</v>
      </c>
      <c r="AR57">
        <v>114.153611478141</v>
      </c>
      <c r="AS57">
        <v>6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418</v>
      </c>
      <c r="AY57" t="s">
        <v>418</v>
      </c>
      <c r="AZ57">
        <v>0</v>
      </c>
      <c r="BA57">
        <v>0</v>
      </c>
      <c r="BB57">
        <f>1-AZ57/BA57</f>
        <v>0</v>
      </c>
      <c r="BC57">
        <v>0</v>
      </c>
      <c r="BD57" t="s">
        <v>418</v>
      </c>
      <c r="BE57" t="s">
        <v>418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418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 t="s">
        <v>418</v>
      </c>
      <c r="CA57" t="s">
        <v>418</v>
      </c>
      <c r="CB57" t="s">
        <v>418</v>
      </c>
      <c r="CC57" t="s">
        <v>418</v>
      </c>
      <c r="CD57" t="s">
        <v>418</v>
      </c>
      <c r="CE57" t="s">
        <v>418</v>
      </c>
      <c r="CF57" t="s">
        <v>418</v>
      </c>
      <c r="CG57" t="s">
        <v>418</v>
      </c>
      <c r="CH57" t="s">
        <v>418</v>
      </c>
      <c r="CI57" t="s">
        <v>418</v>
      </c>
      <c r="CJ57" t="s">
        <v>418</v>
      </c>
      <c r="CK57" t="s">
        <v>418</v>
      </c>
      <c r="CL57" t="s">
        <v>418</v>
      </c>
      <c r="CM57" t="s">
        <v>418</v>
      </c>
      <c r="CN57" t="s">
        <v>418</v>
      </c>
      <c r="CO57" t="s">
        <v>418</v>
      </c>
      <c r="CP57" t="s">
        <v>418</v>
      </c>
      <c r="CQ57" t="s">
        <v>418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6</v>
      </c>
      <c r="CW57">
        <v>0.5</v>
      </c>
      <c r="CX57" t="s">
        <v>419</v>
      </c>
      <c r="CY57">
        <v>2</v>
      </c>
      <c r="CZ57" t="b">
        <v>1</v>
      </c>
      <c r="DA57">
        <v>1659659453.3</v>
      </c>
      <c r="DB57">
        <v>421.7406</v>
      </c>
      <c r="DC57">
        <v>420.1443</v>
      </c>
      <c r="DD57">
        <v>14.94826</v>
      </c>
      <c r="DE57">
        <v>14.01815</v>
      </c>
      <c r="DF57">
        <v>415.3586</v>
      </c>
      <c r="DG57">
        <v>14.85538</v>
      </c>
      <c r="DH57">
        <v>500.0892</v>
      </c>
      <c r="DI57">
        <v>90.10679</v>
      </c>
      <c r="DJ57">
        <v>0.10035162</v>
      </c>
      <c r="DK57">
        <v>23.38934</v>
      </c>
      <c r="DL57">
        <v>22.73087</v>
      </c>
      <c r="DM57">
        <v>999.9</v>
      </c>
      <c r="DN57">
        <v>0</v>
      </c>
      <c r="DO57">
        <v>0</v>
      </c>
      <c r="DP57">
        <v>9956.5</v>
      </c>
      <c r="DQ57">
        <v>0</v>
      </c>
      <c r="DR57">
        <v>0.2261724</v>
      </c>
      <c r="DS57">
        <v>1.596136</v>
      </c>
      <c r="DT57">
        <v>428.1404</v>
      </c>
      <c r="DU57">
        <v>426.1177</v>
      </c>
      <c r="DV57">
        <v>0.9301139</v>
      </c>
      <c r="DW57">
        <v>420.1443</v>
      </c>
      <c r="DX57">
        <v>14.01815</v>
      </c>
      <c r="DY57">
        <v>1.346939</v>
      </c>
      <c r="DZ57">
        <v>1.263129</v>
      </c>
      <c r="EA57">
        <v>11.3331</v>
      </c>
      <c r="EB57">
        <v>10.36717</v>
      </c>
      <c r="EC57">
        <v>0.00100013</v>
      </c>
      <c r="ED57">
        <v>0</v>
      </c>
      <c r="EE57">
        <v>0</v>
      </c>
      <c r="EF57">
        <v>0</v>
      </c>
      <c r="EG57">
        <v>862.2</v>
      </c>
      <c r="EH57">
        <v>0.00100013</v>
      </c>
      <c r="EI57">
        <v>-21.25</v>
      </c>
      <c r="EJ57">
        <v>-1.35</v>
      </c>
      <c r="EK57">
        <v>34.8372</v>
      </c>
      <c r="EL57">
        <v>38.1374</v>
      </c>
      <c r="EM57">
        <v>36.2996</v>
      </c>
      <c r="EN57">
        <v>37.9496</v>
      </c>
      <c r="EO57">
        <v>36.625</v>
      </c>
      <c r="EP57">
        <v>0</v>
      </c>
      <c r="EQ57">
        <v>0</v>
      </c>
      <c r="ER57">
        <v>0</v>
      </c>
      <c r="ES57">
        <v>19</v>
      </c>
      <c r="ET57">
        <v>0</v>
      </c>
      <c r="EU57">
        <v>983.019230769231</v>
      </c>
      <c r="EV57">
        <v>-1571.57264979294</v>
      </c>
      <c r="EW57">
        <v>-0.410255202854124</v>
      </c>
      <c r="EX57">
        <v>-19.8461538461538</v>
      </c>
      <c r="EY57">
        <v>15</v>
      </c>
      <c r="EZ57">
        <v>1659628614.5</v>
      </c>
      <c r="FA57" t="s">
        <v>420</v>
      </c>
      <c r="FB57">
        <v>1659628608.5</v>
      </c>
      <c r="FC57">
        <v>1659628614.5</v>
      </c>
      <c r="FD57">
        <v>1</v>
      </c>
      <c r="FE57">
        <v>0.171</v>
      </c>
      <c r="FF57">
        <v>-0.023</v>
      </c>
      <c r="FG57">
        <v>6.372</v>
      </c>
      <c r="FH57">
        <v>0.072</v>
      </c>
      <c r="FI57">
        <v>420</v>
      </c>
      <c r="FJ57">
        <v>15</v>
      </c>
      <c r="FK57">
        <v>0.23</v>
      </c>
      <c r="FL57">
        <v>0.04</v>
      </c>
      <c r="FM57">
        <v>1.675883</v>
      </c>
      <c r="FN57">
        <v>-0.579540787992501</v>
      </c>
      <c r="FO57">
        <v>0.103910612119263</v>
      </c>
      <c r="FP57">
        <v>0</v>
      </c>
      <c r="FQ57">
        <v>1149.50911764706</v>
      </c>
      <c r="FR57">
        <v>-2606.82225681186</v>
      </c>
      <c r="FS57">
        <v>574.242196179235</v>
      </c>
      <c r="FT57">
        <v>0</v>
      </c>
      <c r="FU57">
        <v>0.929172325</v>
      </c>
      <c r="FV57">
        <v>0.132351973733583</v>
      </c>
      <c r="FW57">
        <v>0.0233052315987071</v>
      </c>
      <c r="FX57">
        <v>0</v>
      </c>
      <c r="FY57">
        <v>0</v>
      </c>
      <c r="FZ57">
        <v>3</v>
      </c>
      <c r="GA57" t="s">
        <v>513</v>
      </c>
      <c r="GB57">
        <v>2.97508</v>
      </c>
      <c r="GC57">
        <v>2.75406</v>
      </c>
      <c r="GD57">
        <v>0.0906187</v>
      </c>
      <c r="GE57">
        <v>0.0915682</v>
      </c>
      <c r="GF57">
        <v>0.0739407</v>
      </c>
      <c r="GG57">
        <v>0.0711697</v>
      </c>
      <c r="GH57">
        <v>35445.5</v>
      </c>
      <c r="GI57">
        <v>38755.8</v>
      </c>
      <c r="GJ57">
        <v>35318.2</v>
      </c>
      <c r="GK57">
        <v>38687.2</v>
      </c>
      <c r="GL57">
        <v>46382.7</v>
      </c>
      <c r="GM57">
        <v>51901.7</v>
      </c>
      <c r="GN57">
        <v>55194.6</v>
      </c>
      <c r="GO57">
        <v>62052.4</v>
      </c>
      <c r="GP57">
        <v>1.9856</v>
      </c>
      <c r="GQ57">
        <v>1.8366</v>
      </c>
      <c r="GR57">
        <v>0.015676</v>
      </c>
      <c r="GS57">
        <v>0</v>
      </c>
      <c r="GT57">
        <v>22.4104</v>
      </c>
      <c r="GU57">
        <v>999.9</v>
      </c>
      <c r="GV57">
        <v>56.818</v>
      </c>
      <c r="GW57">
        <v>28.893</v>
      </c>
      <c r="GX57">
        <v>25.2026</v>
      </c>
      <c r="GY57">
        <v>55.4983</v>
      </c>
      <c r="GZ57">
        <v>48.9583</v>
      </c>
      <c r="HA57">
        <v>1</v>
      </c>
      <c r="HB57">
        <v>-0.130366</v>
      </c>
      <c r="HC57">
        <v>1.14118</v>
      </c>
      <c r="HD57">
        <v>20.1292</v>
      </c>
      <c r="HE57">
        <v>5.20411</v>
      </c>
      <c r="HF57">
        <v>12.0064</v>
      </c>
      <c r="HG57">
        <v>4.976</v>
      </c>
      <c r="HH57">
        <v>3.293</v>
      </c>
      <c r="HI57">
        <v>9999</v>
      </c>
      <c r="HJ57">
        <v>656.1</v>
      </c>
      <c r="HK57">
        <v>9999</v>
      </c>
      <c r="HL57">
        <v>9999</v>
      </c>
      <c r="HM57">
        <v>1.8631</v>
      </c>
      <c r="HN57">
        <v>1.86798</v>
      </c>
      <c r="HO57">
        <v>1.86783</v>
      </c>
      <c r="HP57">
        <v>1.8689</v>
      </c>
      <c r="HQ57">
        <v>1.86981</v>
      </c>
      <c r="HR57">
        <v>1.86584</v>
      </c>
      <c r="HS57">
        <v>1.86691</v>
      </c>
      <c r="HT57">
        <v>1.86829</v>
      </c>
      <c r="HU57">
        <v>5</v>
      </c>
      <c r="HV57">
        <v>0</v>
      </c>
      <c r="HW57">
        <v>0</v>
      </c>
      <c r="HX57">
        <v>0</v>
      </c>
      <c r="HY57" t="s">
        <v>422</v>
      </c>
      <c r="HZ57" t="s">
        <v>423</v>
      </c>
      <c r="IA57" t="s">
        <v>424</v>
      </c>
      <c r="IB57" t="s">
        <v>424</v>
      </c>
      <c r="IC57" t="s">
        <v>424</v>
      </c>
      <c r="ID57" t="s">
        <v>424</v>
      </c>
      <c r="IE57">
        <v>0</v>
      </c>
      <c r="IF57">
        <v>100</v>
      </c>
      <c r="IG57">
        <v>100</v>
      </c>
      <c r="IH57">
        <v>6.382</v>
      </c>
      <c r="II57">
        <v>0.0926</v>
      </c>
      <c r="IJ57">
        <v>4.0319575337224</v>
      </c>
      <c r="IK57">
        <v>0.00554908572697553</v>
      </c>
      <c r="IL57">
        <v>4.23774079943867e-07</v>
      </c>
      <c r="IM57">
        <v>-3.89925906918178e-10</v>
      </c>
      <c r="IN57">
        <v>-0.0657079368683254</v>
      </c>
      <c r="IO57">
        <v>-0.0180807483059915</v>
      </c>
      <c r="IP57">
        <v>0.00224471741277042</v>
      </c>
      <c r="IQ57">
        <v>-2.08026483955448e-05</v>
      </c>
      <c r="IR57">
        <v>-3</v>
      </c>
      <c r="IS57">
        <v>1726</v>
      </c>
      <c r="IT57">
        <v>1</v>
      </c>
      <c r="IU57">
        <v>23</v>
      </c>
      <c r="IV57">
        <v>514.1</v>
      </c>
      <c r="IW57">
        <v>514</v>
      </c>
      <c r="IX57">
        <v>1.01318</v>
      </c>
      <c r="IY57">
        <v>2.65137</v>
      </c>
      <c r="IZ57">
        <v>1.54785</v>
      </c>
      <c r="JA57">
        <v>2.30835</v>
      </c>
      <c r="JB57">
        <v>1.34644</v>
      </c>
      <c r="JC57">
        <v>2.33154</v>
      </c>
      <c r="JD57">
        <v>32.3991</v>
      </c>
      <c r="JE57">
        <v>24.2714</v>
      </c>
      <c r="JF57">
        <v>18</v>
      </c>
      <c r="JG57">
        <v>490.847</v>
      </c>
      <c r="JH57">
        <v>397.762</v>
      </c>
      <c r="JI57">
        <v>20.9702</v>
      </c>
      <c r="JJ57">
        <v>25.5547</v>
      </c>
      <c r="JK57">
        <v>30.0001</v>
      </c>
      <c r="JL57">
        <v>25.5401</v>
      </c>
      <c r="JM57">
        <v>25.4901</v>
      </c>
      <c r="JN57">
        <v>20.2983</v>
      </c>
      <c r="JO57">
        <v>46.1659</v>
      </c>
      <c r="JP57">
        <v>0</v>
      </c>
      <c r="JQ57">
        <v>20.97</v>
      </c>
      <c r="JR57">
        <v>420.1</v>
      </c>
      <c r="JS57">
        <v>13.9291</v>
      </c>
      <c r="JT57">
        <v>102.397</v>
      </c>
      <c r="JU57">
        <v>103.287</v>
      </c>
    </row>
    <row r="58" spans="1:281">
      <c r="A58">
        <v>42</v>
      </c>
      <c r="B58">
        <v>1659659461.1</v>
      </c>
      <c r="C58">
        <v>1358.59999990463</v>
      </c>
      <c r="D58" t="s">
        <v>514</v>
      </c>
      <c r="E58" t="s">
        <v>515</v>
      </c>
      <c r="F58">
        <v>5</v>
      </c>
      <c r="G58" t="s">
        <v>503</v>
      </c>
      <c r="H58" t="s">
        <v>416</v>
      </c>
      <c r="I58">
        <v>1659659458.6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425.957742797792</v>
      </c>
      <c r="AK58">
        <v>428.016593939394</v>
      </c>
      <c r="AL58">
        <v>-0.0496356775942742</v>
      </c>
      <c r="AM58">
        <v>65.6589079919479</v>
      </c>
      <c r="AN58">
        <f>(AP58 - AO58 + DI58*1E3/(8.314*(DK58+273.15)) * AR58/DH58 * AQ58) * DH58/(100*CV58) * 1000/(1000 - AP58)</f>
        <v>0</v>
      </c>
      <c r="AO58">
        <v>14.0193832655928</v>
      </c>
      <c r="AP58">
        <v>14.9326046616541</v>
      </c>
      <c r="AQ58">
        <v>-0.000471714692654256</v>
      </c>
      <c r="AR58">
        <v>114.153611478141</v>
      </c>
      <c r="AS58">
        <v>5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418</v>
      </c>
      <c r="AY58" t="s">
        <v>418</v>
      </c>
      <c r="AZ58">
        <v>0</v>
      </c>
      <c r="BA58">
        <v>0</v>
      </c>
      <c r="BB58">
        <f>1-AZ58/BA58</f>
        <v>0</v>
      </c>
      <c r="BC58">
        <v>0</v>
      </c>
      <c r="BD58" t="s">
        <v>418</v>
      </c>
      <c r="BE58" t="s">
        <v>418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418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 t="s">
        <v>418</v>
      </c>
      <c r="CA58" t="s">
        <v>418</v>
      </c>
      <c r="CB58" t="s">
        <v>418</v>
      </c>
      <c r="CC58" t="s">
        <v>418</v>
      </c>
      <c r="CD58" t="s">
        <v>418</v>
      </c>
      <c r="CE58" t="s">
        <v>418</v>
      </c>
      <c r="CF58" t="s">
        <v>418</v>
      </c>
      <c r="CG58" t="s">
        <v>418</v>
      </c>
      <c r="CH58" t="s">
        <v>418</v>
      </c>
      <c r="CI58" t="s">
        <v>418</v>
      </c>
      <c r="CJ58" t="s">
        <v>418</v>
      </c>
      <c r="CK58" t="s">
        <v>418</v>
      </c>
      <c r="CL58" t="s">
        <v>418</v>
      </c>
      <c r="CM58" t="s">
        <v>418</v>
      </c>
      <c r="CN58" t="s">
        <v>418</v>
      </c>
      <c r="CO58" t="s">
        <v>418</v>
      </c>
      <c r="CP58" t="s">
        <v>418</v>
      </c>
      <c r="CQ58" t="s">
        <v>418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6</v>
      </c>
      <c r="CW58">
        <v>0.5</v>
      </c>
      <c r="CX58" t="s">
        <v>419</v>
      </c>
      <c r="CY58">
        <v>2</v>
      </c>
      <c r="CZ58" t="b">
        <v>1</v>
      </c>
      <c r="DA58">
        <v>1659659458.6</v>
      </c>
      <c r="DB58">
        <v>421.726777777778</v>
      </c>
      <c r="DC58">
        <v>420.038333333333</v>
      </c>
      <c r="DD58">
        <v>14.9358444444444</v>
      </c>
      <c r="DE58">
        <v>14.0180222222222</v>
      </c>
      <c r="DF58">
        <v>415.345</v>
      </c>
      <c r="DG58">
        <v>14.8433888888889</v>
      </c>
      <c r="DH58">
        <v>500.062888888889</v>
      </c>
      <c r="DI58">
        <v>90.1059222222222</v>
      </c>
      <c r="DJ58">
        <v>0.0999634666666667</v>
      </c>
      <c r="DK58">
        <v>23.3911333333333</v>
      </c>
      <c r="DL58">
        <v>22.6550555555556</v>
      </c>
      <c r="DM58">
        <v>999.9</v>
      </c>
      <c r="DN58">
        <v>0</v>
      </c>
      <c r="DO58">
        <v>0</v>
      </c>
      <c r="DP58">
        <v>10039.4444444444</v>
      </c>
      <c r="DQ58">
        <v>0</v>
      </c>
      <c r="DR58">
        <v>0.220656</v>
      </c>
      <c r="DS58">
        <v>1.68859222222222</v>
      </c>
      <c r="DT58">
        <v>428.121111111111</v>
      </c>
      <c r="DU58">
        <v>426.010111111111</v>
      </c>
      <c r="DV58">
        <v>0.917834333333333</v>
      </c>
      <c r="DW58">
        <v>420.038333333333</v>
      </c>
      <c r="DX58">
        <v>14.0180222222222</v>
      </c>
      <c r="DY58">
        <v>1.34580777777778</v>
      </c>
      <c r="DZ58">
        <v>1.26310555555556</v>
      </c>
      <c r="EA58">
        <v>11.3204111111111</v>
      </c>
      <c r="EB58">
        <v>10.3668777777778</v>
      </c>
      <c r="EC58">
        <v>0.00100013</v>
      </c>
      <c r="ED58">
        <v>0</v>
      </c>
      <c r="EE58">
        <v>0</v>
      </c>
      <c r="EF58">
        <v>0</v>
      </c>
      <c r="EG58">
        <v>812.944444444444</v>
      </c>
      <c r="EH58">
        <v>0.00100013</v>
      </c>
      <c r="EI58">
        <v>-26.0555555555556</v>
      </c>
      <c r="EJ58">
        <v>-3.38888888888889</v>
      </c>
      <c r="EK58">
        <v>34.75</v>
      </c>
      <c r="EL58">
        <v>38.0344444444444</v>
      </c>
      <c r="EM58">
        <v>36.222</v>
      </c>
      <c r="EN58">
        <v>37.8192222222222</v>
      </c>
      <c r="EO58">
        <v>36.562</v>
      </c>
      <c r="EP58">
        <v>0</v>
      </c>
      <c r="EQ58">
        <v>0</v>
      </c>
      <c r="ER58">
        <v>0</v>
      </c>
      <c r="ES58">
        <v>24.3999998569489</v>
      </c>
      <c r="ET58">
        <v>0</v>
      </c>
      <c r="EU58">
        <v>867.94</v>
      </c>
      <c r="EV58">
        <v>-831.615386591859</v>
      </c>
      <c r="EW58">
        <v>24.5769238978684</v>
      </c>
      <c r="EX58">
        <v>-21.82</v>
      </c>
      <c r="EY58">
        <v>15</v>
      </c>
      <c r="EZ58">
        <v>1659628614.5</v>
      </c>
      <c r="FA58" t="s">
        <v>420</v>
      </c>
      <c r="FB58">
        <v>1659628608.5</v>
      </c>
      <c r="FC58">
        <v>1659628614.5</v>
      </c>
      <c r="FD58">
        <v>1</v>
      </c>
      <c r="FE58">
        <v>0.171</v>
      </c>
      <c r="FF58">
        <v>-0.023</v>
      </c>
      <c r="FG58">
        <v>6.372</v>
      </c>
      <c r="FH58">
        <v>0.072</v>
      </c>
      <c r="FI58">
        <v>420</v>
      </c>
      <c r="FJ58">
        <v>15</v>
      </c>
      <c r="FK58">
        <v>0.23</v>
      </c>
      <c r="FL58">
        <v>0.04</v>
      </c>
      <c r="FM58">
        <v>1.6666085</v>
      </c>
      <c r="FN58">
        <v>-0.354006754221387</v>
      </c>
      <c r="FO58">
        <v>0.132787123068278</v>
      </c>
      <c r="FP58">
        <v>1</v>
      </c>
      <c r="FQ58">
        <v>958.926470588235</v>
      </c>
      <c r="FR58">
        <v>-1349.34301115848</v>
      </c>
      <c r="FS58">
        <v>140.245275287563</v>
      </c>
      <c r="FT58">
        <v>0</v>
      </c>
      <c r="FU58">
        <v>0.935443975</v>
      </c>
      <c r="FV58">
        <v>-0.114413729831146</v>
      </c>
      <c r="FW58">
        <v>0.0124206436859921</v>
      </c>
      <c r="FX58">
        <v>0</v>
      </c>
      <c r="FY58">
        <v>1</v>
      </c>
      <c r="FZ58">
        <v>3</v>
      </c>
      <c r="GA58" t="s">
        <v>432</v>
      </c>
      <c r="GB58">
        <v>2.97448</v>
      </c>
      <c r="GC58">
        <v>2.75426</v>
      </c>
      <c r="GD58">
        <v>0.0906133</v>
      </c>
      <c r="GE58">
        <v>0.0915157</v>
      </c>
      <c r="GF58">
        <v>0.0739145</v>
      </c>
      <c r="GG58">
        <v>0.0711737</v>
      </c>
      <c r="GH58">
        <v>35445</v>
      </c>
      <c r="GI58">
        <v>38756.6</v>
      </c>
      <c r="GJ58">
        <v>35317.5</v>
      </c>
      <c r="GK58">
        <v>38685.8</v>
      </c>
      <c r="GL58">
        <v>46383.4</v>
      </c>
      <c r="GM58">
        <v>51900.5</v>
      </c>
      <c r="GN58">
        <v>55193.9</v>
      </c>
      <c r="GO58">
        <v>62051.2</v>
      </c>
      <c r="GP58">
        <v>1.9856</v>
      </c>
      <c r="GQ58">
        <v>1.8362</v>
      </c>
      <c r="GR58">
        <v>0.0140965</v>
      </c>
      <c r="GS58">
        <v>0</v>
      </c>
      <c r="GT58">
        <v>22.4124</v>
      </c>
      <c r="GU58">
        <v>999.9</v>
      </c>
      <c r="GV58">
        <v>56.818</v>
      </c>
      <c r="GW58">
        <v>28.893</v>
      </c>
      <c r="GX58">
        <v>25.2029</v>
      </c>
      <c r="GY58">
        <v>55.6283</v>
      </c>
      <c r="GZ58">
        <v>49.0585</v>
      </c>
      <c r="HA58">
        <v>1</v>
      </c>
      <c r="HB58">
        <v>-0.130285</v>
      </c>
      <c r="HC58">
        <v>1.14248</v>
      </c>
      <c r="HD58">
        <v>20.1292</v>
      </c>
      <c r="HE58">
        <v>5.20291</v>
      </c>
      <c r="HF58">
        <v>12.0076</v>
      </c>
      <c r="HG58">
        <v>4.976</v>
      </c>
      <c r="HH58">
        <v>3.2932</v>
      </c>
      <c r="HI58">
        <v>9999</v>
      </c>
      <c r="HJ58">
        <v>656.1</v>
      </c>
      <c r="HK58">
        <v>9999</v>
      </c>
      <c r="HL58">
        <v>9999</v>
      </c>
      <c r="HM58">
        <v>1.8631</v>
      </c>
      <c r="HN58">
        <v>1.86798</v>
      </c>
      <c r="HO58">
        <v>1.86774</v>
      </c>
      <c r="HP58">
        <v>1.8689</v>
      </c>
      <c r="HQ58">
        <v>1.86975</v>
      </c>
      <c r="HR58">
        <v>1.86584</v>
      </c>
      <c r="HS58">
        <v>1.86688</v>
      </c>
      <c r="HT58">
        <v>1.86829</v>
      </c>
      <c r="HU58">
        <v>5</v>
      </c>
      <c r="HV58">
        <v>0</v>
      </c>
      <c r="HW58">
        <v>0</v>
      </c>
      <c r="HX58">
        <v>0</v>
      </c>
      <c r="HY58" t="s">
        <v>422</v>
      </c>
      <c r="HZ58" t="s">
        <v>423</v>
      </c>
      <c r="IA58" t="s">
        <v>424</v>
      </c>
      <c r="IB58" t="s">
        <v>424</v>
      </c>
      <c r="IC58" t="s">
        <v>424</v>
      </c>
      <c r="ID58" t="s">
        <v>424</v>
      </c>
      <c r="IE58">
        <v>0</v>
      </c>
      <c r="IF58">
        <v>100</v>
      </c>
      <c r="IG58">
        <v>100</v>
      </c>
      <c r="IH58">
        <v>6.382</v>
      </c>
      <c r="II58">
        <v>0.0923</v>
      </c>
      <c r="IJ58">
        <v>4.0319575337224</v>
      </c>
      <c r="IK58">
        <v>0.00554908572697553</v>
      </c>
      <c r="IL58">
        <v>4.23774079943867e-07</v>
      </c>
      <c r="IM58">
        <v>-3.89925906918178e-10</v>
      </c>
      <c r="IN58">
        <v>-0.0657079368683254</v>
      </c>
      <c r="IO58">
        <v>-0.0180807483059915</v>
      </c>
      <c r="IP58">
        <v>0.00224471741277042</v>
      </c>
      <c r="IQ58">
        <v>-2.08026483955448e-05</v>
      </c>
      <c r="IR58">
        <v>-3</v>
      </c>
      <c r="IS58">
        <v>1726</v>
      </c>
      <c r="IT58">
        <v>1</v>
      </c>
      <c r="IU58">
        <v>23</v>
      </c>
      <c r="IV58">
        <v>514.2</v>
      </c>
      <c r="IW58">
        <v>514.1</v>
      </c>
      <c r="IX58">
        <v>1.01318</v>
      </c>
      <c r="IY58">
        <v>2.65503</v>
      </c>
      <c r="IZ58">
        <v>1.54785</v>
      </c>
      <c r="JA58">
        <v>2.30835</v>
      </c>
      <c r="JB58">
        <v>1.34644</v>
      </c>
      <c r="JC58">
        <v>2.25098</v>
      </c>
      <c r="JD58">
        <v>32.3991</v>
      </c>
      <c r="JE58">
        <v>24.2714</v>
      </c>
      <c r="JF58">
        <v>18</v>
      </c>
      <c r="JG58">
        <v>490.847</v>
      </c>
      <c r="JH58">
        <v>397.544</v>
      </c>
      <c r="JI58">
        <v>20.9702</v>
      </c>
      <c r="JJ58">
        <v>25.5569</v>
      </c>
      <c r="JK58">
        <v>30.0001</v>
      </c>
      <c r="JL58">
        <v>25.5401</v>
      </c>
      <c r="JM58">
        <v>25.4901</v>
      </c>
      <c r="JN58">
        <v>20.3025</v>
      </c>
      <c r="JO58">
        <v>46.1659</v>
      </c>
      <c r="JP58">
        <v>0</v>
      </c>
      <c r="JQ58">
        <v>20.97</v>
      </c>
      <c r="JR58">
        <v>420.1</v>
      </c>
      <c r="JS58">
        <v>13.9754</v>
      </c>
      <c r="JT58">
        <v>102.396</v>
      </c>
      <c r="JU58">
        <v>103.285</v>
      </c>
    </row>
    <row r="59" spans="1:281">
      <c r="A59">
        <v>43</v>
      </c>
      <c r="B59">
        <v>1659659466.1</v>
      </c>
      <c r="C59">
        <v>1363.59999990463</v>
      </c>
      <c r="D59" t="s">
        <v>516</v>
      </c>
      <c r="E59" t="s">
        <v>517</v>
      </c>
      <c r="F59">
        <v>5</v>
      </c>
      <c r="G59" t="s">
        <v>503</v>
      </c>
      <c r="H59" t="s">
        <v>416</v>
      </c>
      <c r="I59">
        <v>1659659463.3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426.061999898834</v>
      </c>
      <c r="AK59">
        <v>428.103775757576</v>
      </c>
      <c r="AL59">
        <v>0.00801141309742416</v>
      </c>
      <c r="AM59">
        <v>65.6589079919479</v>
      </c>
      <c r="AN59">
        <f>(AP59 - AO59 + DI59*1E3/(8.314*(DK59+273.15)) * AR59/DH59 * AQ59) * DH59/(100*CV59) * 1000/(1000 - AP59)</f>
        <v>0</v>
      </c>
      <c r="AO59">
        <v>14.0168331150209</v>
      </c>
      <c r="AP59">
        <v>14.9246069172932</v>
      </c>
      <c r="AQ59">
        <v>-0.000236673195518349</v>
      </c>
      <c r="AR59">
        <v>114.153611478141</v>
      </c>
      <c r="AS59">
        <v>5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418</v>
      </c>
      <c r="AY59" t="s">
        <v>418</v>
      </c>
      <c r="AZ59">
        <v>0</v>
      </c>
      <c r="BA59">
        <v>0</v>
      </c>
      <c r="BB59">
        <f>1-AZ59/BA59</f>
        <v>0</v>
      </c>
      <c r="BC59">
        <v>0</v>
      </c>
      <c r="BD59" t="s">
        <v>418</v>
      </c>
      <c r="BE59" t="s">
        <v>418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418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 t="s">
        <v>418</v>
      </c>
      <c r="CA59" t="s">
        <v>418</v>
      </c>
      <c r="CB59" t="s">
        <v>418</v>
      </c>
      <c r="CC59" t="s">
        <v>418</v>
      </c>
      <c r="CD59" t="s">
        <v>418</v>
      </c>
      <c r="CE59" t="s">
        <v>418</v>
      </c>
      <c r="CF59" t="s">
        <v>418</v>
      </c>
      <c r="CG59" t="s">
        <v>418</v>
      </c>
      <c r="CH59" t="s">
        <v>418</v>
      </c>
      <c r="CI59" t="s">
        <v>418</v>
      </c>
      <c r="CJ59" t="s">
        <v>418</v>
      </c>
      <c r="CK59" t="s">
        <v>418</v>
      </c>
      <c r="CL59" t="s">
        <v>418</v>
      </c>
      <c r="CM59" t="s">
        <v>418</v>
      </c>
      <c r="CN59" t="s">
        <v>418</v>
      </c>
      <c r="CO59" t="s">
        <v>418</v>
      </c>
      <c r="CP59" t="s">
        <v>418</v>
      </c>
      <c r="CQ59" t="s">
        <v>418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6</v>
      </c>
      <c r="CW59">
        <v>0.5</v>
      </c>
      <c r="CX59" t="s">
        <v>419</v>
      </c>
      <c r="CY59">
        <v>2</v>
      </c>
      <c r="CZ59" t="b">
        <v>1</v>
      </c>
      <c r="DA59">
        <v>1659659463.3</v>
      </c>
      <c r="DB59">
        <v>421.6968</v>
      </c>
      <c r="DC59">
        <v>420.0483</v>
      </c>
      <c r="DD59">
        <v>14.92792</v>
      </c>
      <c r="DE59">
        <v>14.01723</v>
      </c>
      <c r="DF59">
        <v>415.3151</v>
      </c>
      <c r="DG59">
        <v>14.83575</v>
      </c>
      <c r="DH59">
        <v>500.1217</v>
      </c>
      <c r="DI59">
        <v>90.10751</v>
      </c>
      <c r="DJ59">
        <v>0.09997875</v>
      </c>
      <c r="DK59">
        <v>23.38405</v>
      </c>
      <c r="DL59">
        <v>22.63876</v>
      </c>
      <c r="DM59">
        <v>999.9</v>
      </c>
      <c r="DN59">
        <v>0</v>
      </c>
      <c r="DO59">
        <v>0</v>
      </c>
      <c r="DP59">
        <v>10029.5</v>
      </c>
      <c r="DQ59">
        <v>0</v>
      </c>
      <c r="DR59">
        <v>0.220656</v>
      </c>
      <c r="DS59">
        <v>1.648477</v>
      </c>
      <c r="DT59">
        <v>428.087</v>
      </c>
      <c r="DU59">
        <v>426.0199</v>
      </c>
      <c r="DV59">
        <v>0.9106967</v>
      </c>
      <c r="DW59">
        <v>420.0483</v>
      </c>
      <c r="DX59">
        <v>14.01723</v>
      </c>
      <c r="DY59">
        <v>1.345118</v>
      </c>
      <c r="DZ59">
        <v>1.263057</v>
      </c>
      <c r="EA59">
        <v>11.31268</v>
      </c>
      <c r="EB59">
        <v>10.36632</v>
      </c>
      <c r="EC59">
        <v>0.00100013</v>
      </c>
      <c r="ED59">
        <v>0</v>
      </c>
      <c r="EE59">
        <v>0</v>
      </c>
      <c r="EF59">
        <v>0</v>
      </c>
      <c r="EG59">
        <v>785.85</v>
      </c>
      <c r="EH59">
        <v>0.00100013</v>
      </c>
      <c r="EI59">
        <v>-27</v>
      </c>
      <c r="EJ59">
        <v>-3.05</v>
      </c>
      <c r="EK59">
        <v>34.6996</v>
      </c>
      <c r="EL59">
        <v>37.9622</v>
      </c>
      <c r="EM59">
        <v>36.187</v>
      </c>
      <c r="EN59">
        <v>37.7122</v>
      </c>
      <c r="EO59">
        <v>36.5062</v>
      </c>
      <c r="EP59">
        <v>0</v>
      </c>
      <c r="EQ59">
        <v>0</v>
      </c>
      <c r="ER59">
        <v>0</v>
      </c>
      <c r="ES59">
        <v>29.1999998092651</v>
      </c>
      <c r="ET59">
        <v>0</v>
      </c>
      <c r="EU59">
        <v>816.12</v>
      </c>
      <c r="EV59">
        <v>-470.384616174408</v>
      </c>
      <c r="EW59">
        <v>-35.0384615232958</v>
      </c>
      <c r="EX59">
        <v>-23.62</v>
      </c>
      <c r="EY59">
        <v>15</v>
      </c>
      <c r="EZ59">
        <v>1659628614.5</v>
      </c>
      <c r="FA59" t="s">
        <v>420</v>
      </c>
      <c r="FB59">
        <v>1659628608.5</v>
      </c>
      <c r="FC59">
        <v>1659628614.5</v>
      </c>
      <c r="FD59">
        <v>1</v>
      </c>
      <c r="FE59">
        <v>0.171</v>
      </c>
      <c r="FF59">
        <v>-0.023</v>
      </c>
      <c r="FG59">
        <v>6.372</v>
      </c>
      <c r="FH59">
        <v>0.072</v>
      </c>
      <c r="FI59">
        <v>420</v>
      </c>
      <c r="FJ59">
        <v>15</v>
      </c>
      <c r="FK59">
        <v>0.23</v>
      </c>
      <c r="FL59">
        <v>0.04</v>
      </c>
      <c r="FM59">
        <v>1.64847390243902</v>
      </c>
      <c r="FN59">
        <v>-0.141888710801391</v>
      </c>
      <c r="FO59">
        <v>0.13060865413896</v>
      </c>
      <c r="FP59">
        <v>1</v>
      </c>
      <c r="FQ59">
        <v>867.397058823529</v>
      </c>
      <c r="FR59">
        <v>-757.731092087482</v>
      </c>
      <c r="FS59">
        <v>78.2722228744171</v>
      </c>
      <c r="FT59">
        <v>0</v>
      </c>
      <c r="FU59">
        <v>0.928235780487805</v>
      </c>
      <c r="FV59">
        <v>-0.139694090592333</v>
      </c>
      <c r="FW59">
        <v>0.014082614818369</v>
      </c>
      <c r="FX59">
        <v>0</v>
      </c>
      <c r="FY59">
        <v>1</v>
      </c>
      <c r="FZ59">
        <v>3</v>
      </c>
      <c r="GA59" t="s">
        <v>432</v>
      </c>
      <c r="GB59">
        <v>2.9743</v>
      </c>
      <c r="GC59">
        <v>2.75428</v>
      </c>
      <c r="GD59">
        <v>0.0906295</v>
      </c>
      <c r="GE59">
        <v>0.0915363</v>
      </c>
      <c r="GF59">
        <v>0.0738914</v>
      </c>
      <c r="GG59">
        <v>0.0711705</v>
      </c>
      <c r="GH59">
        <v>35444.6</v>
      </c>
      <c r="GI59">
        <v>38755.5</v>
      </c>
      <c r="GJ59">
        <v>35317.7</v>
      </c>
      <c r="GK59">
        <v>38685.6</v>
      </c>
      <c r="GL59">
        <v>46385.3</v>
      </c>
      <c r="GM59">
        <v>51900.2</v>
      </c>
      <c r="GN59">
        <v>55194.8</v>
      </c>
      <c r="GO59">
        <v>62050.7</v>
      </c>
      <c r="GP59">
        <v>1.9852</v>
      </c>
      <c r="GQ59">
        <v>1.8362</v>
      </c>
      <c r="GR59">
        <v>0.0140369</v>
      </c>
      <c r="GS59">
        <v>0</v>
      </c>
      <c r="GT59">
        <v>22.4142</v>
      </c>
      <c r="GU59">
        <v>999.9</v>
      </c>
      <c r="GV59">
        <v>56.818</v>
      </c>
      <c r="GW59">
        <v>28.893</v>
      </c>
      <c r="GX59">
        <v>25.2013</v>
      </c>
      <c r="GY59">
        <v>55.4883</v>
      </c>
      <c r="GZ59">
        <v>48.5577</v>
      </c>
      <c r="HA59">
        <v>1</v>
      </c>
      <c r="HB59">
        <v>-0.130122</v>
      </c>
      <c r="HC59">
        <v>1.14292</v>
      </c>
      <c r="HD59">
        <v>20.1312</v>
      </c>
      <c r="HE59">
        <v>5.20291</v>
      </c>
      <c r="HF59">
        <v>12.0088</v>
      </c>
      <c r="HG59">
        <v>4.976</v>
      </c>
      <c r="HH59">
        <v>3.293</v>
      </c>
      <c r="HI59">
        <v>9999</v>
      </c>
      <c r="HJ59">
        <v>656.1</v>
      </c>
      <c r="HK59">
        <v>9999</v>
      </c>
      <c r="HL59">
        <v>9999</v>
      </c>
      <c r="HM59">
        <v>1.8631</v>
      </c>
      <c r="HN59">
        <v>1.86798</v>
      </c>
      <c r="HO59">
        <v>1.8678</v>
      </c>
      <c r="HP59">
        <v>1.8689</v>
      </c>
      <c r="HQ59">
        <v>1.86972</v>
      </c>
      <c r="HR59">
        <v>1.86584</v>
      </c>
      <c r="HS59">
        <v>1.86691</v>
      </c>
      <c r="HT59">
        <v>1.86829</v>
      </c>
      <c r="HU59">
        <v>5</v>
      </c>
      <c r="HV59">
        <v>0</v>
      </c>
      <c r="HW59">
        <v>0</v>
      </c>
      <c r="HX59">
        <v>0</v>
      </c>
      <c r="HY59" t="s">
        <v>422</v>
      </c>
      <c r="HZ59" t="s">
        <v>423</v>
      </c>
      <c r="IA59" t="s">
        <v>424</v>
      </c>
      <c r="IB59" t="s">
        <v>424</v>
      </c>
      <c r="IC59" t="s">
        <v>424</v>
      </c>
      <c r="ID59" t="s">
        <v>424</v>
      </c>
      <c r="IE59">
        <v>0</v>
      </c>
      <c r="IF59">
        <v>100</v>
      </c>
      <c r="IG59">
        <v>100</v>
      </c>
      <c r="IH59">
        <v>6.382</v>
      </c>
      <c r="II59">
        <v>0.0921</v>
      </c>
      <c r="IJ59">
        <v>4.0319575337224</v>
      </c>
      <c r="IK59">
        <v>0.00554908572697553</v>
      </c>
      <c r="IL59">
        <v>4.23774079943867e-07</v>
      </c>
      <c r="IM59">
        <v>-3.89925906918178e-10</v>
      </c>
      <c r="IN59">
        <v>-0.0657079368683254</v>
      </c>
      <c r="IO59">
        <v>-0.0180807483059915</v>
      </c>
      <c r="IP59">
        <v>0.00224471741277042</v>
      </c>
      <c r="IQ59">
        <v>-2.08026483955448e-05</v>
      </c>
      <c r="IR59">
        <v>-3</v>
      </c>
      <c r="IS59">
        <v>1726</v>
      </c>
      <c r="IT59">
        <v>1</v>
      </c>
      <c r="IU59">
        <v>23</v>
      </c>
      <c r="IV59">
        <v>514.3</v>
      </c>
      <c r="IW59">
        <v>514.2</v>
      </c>
      <c r="IX59">
        <v>1.01318</v>
      </c>
      <c r="IY59">
        <v>2.64771</v>
      </c>
      <c r="IZ59">
        <v>1.54785</v>
      </c>
      <c r="JA59">
        <v>2.30835</v>
      </c>
      <c r="JB59">
        <v>1.34644</v>
      </c>
      <c r="JC59">
        <v>2.34497</v>
      </c>
      <c r="JD59">
        <v>32.3991</v>
      </c>
      <c r="JE59">
        <v>24.2801</v>
      </c>
      <c r="JF59">
        <v>18</v>
      </c>
      <c r="JG59">
        <v>490.609</v>
      </c>
      <c r="JH59">
        <v>397.56</v>
      </c>
      <c r="JI59">
        <v>20.9702</v>
      </c>
      <c r="JJ59">
        <v>25.559</v>
      </c>
      <c r="JK59">
        <v>30.0002</v>
      </c>
      <c r="JL59">
        <v>25.5422</v>
      </c>
      <c r="JM59">
        <v>25.4923</v>
      </c>
      <c r="JN59">
        <v>20.3047</v>
      </c>
      <c r="JO59">
        <v>46.1659</v>
      </c>
      <c r="JP59">
        <v>0</v>
      </c>
      <c r="JQ59">
        <v>20.97</v>
      </c>
      <c r="JR59">
        <v>420.1</v>
      </c>
      <c r="JS59">
        <v>13.9896</v>
      </c>
      <c r="JT59">
        <v>102.397</v>
      </c>
      <c r="JU59">
        <v>103.284</v>
      </c>
    </row>
    <row r="60" spans="1:281">
      <c r="A60">
        <v>44</v>
      </c>
      <c r="B60">
        <v>1659659471.1</v>
      </c>
      <c r="C60">
        <v>1368.59999990463</v>
      </c>
      <c r="D60" t="s">
        <v>518</v>
      </c>
      <c r="E60" t="s">
        <v>519</v>
      </c>
      <c r="F60">
        <v>5</v>
      </c>
      <c r="G60" t="s">
        <v>503</v>
      </c>
      <c r="H60" t="s">
        <v>416</v>
      </c>
      <c r="I60">
        <v>1659659468.6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426.118929624319</v>
      </c>
      <c r="AK60">
        <v>428.107490909091</v>
      </c>
      <c r="AL60">
        <v>0.0228811671729254</v>
      </c>
      <c r="AM60">
        <v>65.6589079919479</v>
      </c>
      <c r="AN60">
        <f>(AP60 - AO60 + DI60*1E3/(8.314*(DK60+273.15)) * AR60/DH60 * AQ60) * DH60/(100*CV60) * 1000/(1000 - AP60)</f>
        <v>0</v>
      </c>
      <c r="AO60">
        <v>14.0144776610355</v>
      </c>
      <c r="AP60">
        <v>14.917769924812</v>
      </c>
      <c r="AQ60">
        <v>-7.10267008688704e-05</v>
      </c>
      <c r="AR60">
        <v>114.153611478141</v>
      </c>
      <c r="AS60">
        <v>6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418</v>
      </c>
      <c r="AY60" t="s">
        <v>418</v>
      </c>
      <c r="AZ60">
        <v>0</v>
      </c>
      <c r="BA60">
        <v>0</v>
      </c>
      <c r="BB60">
        <f>1-AZ60/BA60</f>
        <v>0</v>
      </c>
      <c r="BC60">
        <v>0</v>
      </c>
      <c r="BD60" t="s">
        <v>418</v>
      </c>
      <c r="BE60" t="s">
        <v>418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418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 t="s">
        <v>418</v>
      </c>
      <c r="CA60" t="s">
        <v>418</v>
      </c>
      <c r="CB60" t="s">
        <v>418</v>
      </c>
      <c r="CC60" t="s">
        <v>418</v>
      </c>
      <c r="CD60" t="s">
        <v>418</v>
      </c>
      <c r="CE60" t="s">
        <v>418</v>
      </c>
      <c r="CF60" t="s">
        <v>418</v>
      </c>
      <c r="CG60" t="s">
        <v>418</v>
      </c>
      <c r="CH60" t="s">
        <v>418</v>
      </c>
      <c r="CI60" t="s">
        <v>418</v>
      </c>
      <c r="CJ60" t="s">
        <v>418</v>
      </c>
      <c r="CK60" t="s">
        <v>418</v>
      </c>
      <c r="CL60" t="s">
        <v>418</v>
      </c>
      <c r="CM60" t="s">
        <v>418</v>
      </c>
      <c r="CN60" t="s">
        <v>418</v>
      </c>
      <c r="CO60" t="s">
        <v>418</v>
      </c>
      <c r="CP60" t="s">
        <v>418</v>
      </c>
      <c r="CQ60" t="s">
        <v>418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6</v>
      </c>
      <c r="CW60">
        <v>0.5</v>
      </c>
      <c r="CX60" t="s">
        <v>419</v>
      </c>
      <c r="CY60">
        <v>2</v>
      </c>
      <c r="CZ60" t="b">
        <v>1</v>
      </c>
      <c r="DA60">
        <v>1659659468.6</v>
      </c>
      <c r="DB60">
        <v>421.690444444444</v>
      </c>
      <c r="DC60">
        <v>420.157222222222</v>
      </c>
      <c r="DD60">
        <v>14.9210444444444</v>
      </c>
      <c r="DE60">
        <v>14.0152444444444</v>
      </c>
      <c r="DF60">
        <v>415.308888888889</v>
      </c>
      <c r="DG60">
        <v>14.8290777777778</v>
      </c>
      <c r="DH60">
        <v>500.114333333333</v>
      </c>
      <c r="DI60">
        <v>90.1080777777778</v>
      </c>
      <c r="DJ60">
        <v>0.0999843</v>
      </c>
      <c r="DK60">
        <v>23.3774</v>
      </c>
      <c r="DL60">
        <v>22.6360444444444</v>
      </c>
      <c r="DM60">
        <v>999.9</v>
      </c>
      <c r="DN60">
        <v>0</v>
      </c>
      <c r="DO60">
        <v>0</v>
      </c>
      <c r="DP60">
        <v>9995.55555555555</v>
      </c>
      <c r="DQ60">
        <v>0</v>
      </c>
      <c r="DR60">
        <v>0.220656</v>
      </c>
      <c r="DS60">
        <v>1.53331777777778</v>
      </c>
      <c r="DT60">
        <v>428.078</v>
      </c>
      <c r="DU60">
        <v>426.129777777778</v>
      </c>
      <c r="DV60">
        <v>0.905808777777778</v>
      </c>
      <c r="DW60">
        <v>420.157222222222</v>
      </c>
      <c r="DX60">
        <v>14.0152444444444</v>
      </c>
      <c r="DY60">
        <v>1.34450555555556</v>
      </c>
      <c r="DZ60">
        <v>1.26288555555556</v>
      </c>
      <c r="EA60">
        <v>11.3058111111111</v>
      </c>
      <c r="EB60">
        <v>10.3642555555556</v>
      </c>
      <c r="EC60">
        <v>0.00100013</v>
      </c>
      <c r="ED60">
        <v>0</v>
      </c>
      <c r="EE60">
        <v>0</v>
      </c>
      <c r="EF60">
        <v>0</v>
      </c>
      <c r="EG60">
        <v>757.111111111111</v>
      </c>
      <c r="EH60">
        <v>0.00100013</v>
      </c>
      <c r="EI60">
        <v>-17.7777777777778</v>
      </c>
      <c r="EJ60">
        <v>-1.05555555555556</v>
      </c>
      <c r="EK60">
        <v>34.6525555555556</v>
      </c>
      <c r="EL60">
        <v>38.0275555555556</v>
      </c>
      <c r="EM60">
        <v>36.201</v>
      </c>
      <c r="EN60">
        <v>37.8053333333333</v>
      </c>
      <c r="EO60">
        <v>36.5137777777778</v>
      </c>
      <c r="EP60">
        <v>0</v>
      </c>
      <c r="EQ60">
        <v>0</v>
      </c>
      <c r="ER60">
        <v>0</v>
      </c>
      <c r="ES60">
        <v>34</v>
      </c>
      <c r="ET60">
        <v>0</v>
      </c>
      <c r="EU60">
        <v>783.12</v>
      </c>
      <c r="EV60">
        <v>-354.346152680509</v>
      </c>
      <c r="EW60">
        <v>46.4230763807569</v>
      </c>
      <c r="EX60">
        <v>-22.34</v>
      </c>
      <c r="EY60">
        <v>15</v>
      </c>
      <c r="EZ60">
        <v>1659628614.5</v>
      </c>
      <c r="FA60" t="s">
        <v>420</v>
      </c>
      <c r="FB60">
        <v>1659628608.5</v>
      </c>
      <c r="FC60">
        <v>1659628614.5</v>
      </c>
      <c r="FD60">
        <v>1</v>
      </c>
      <c r="FE60">
        <v>0.171</v>
      </c>
      <c r="FF60">
        <v>-0.023</v>
      </c>
      <c r="FG60">
        <v>6.372</v>
      </c>
      <c r="FH60">
        <v>0.072</v>
      </c>
      <c r="FI60">
        <v>420</v>
      </c>
      <c r="FJ60">
        <v>15</v>
      </c>
      <c r="FK60">
        <v>0.23</v>
      </c>
      <c r="FL60">
        <v>0.04</v>
      </c>
      <c r="FM60">
        <v>1.62118634146341</v>
      </c>
      <c r="FN60">
        <v>-0.15511421602787</v>
      </c>
      <c r="FO60">
        <v>0.143645028077874</v>
      </c>
      <c r="FP60">
        <v>1</v>
      </c>
      <c r="FQ60">
        <v>814.338235294118</v>
      </c>
      <c r="FR60">
        <v>-465.752482929942</v>
      </c>
      <c r="FS60">
        <v>48.5040508599745</v>
      </c>
      <c r="FT60">
        <v>0</v>
      </c>
      <c r="FU60">
        <v>0.918266951219512</v>
      </c>
      <c r="FV60">
        <v>-0.10334245296167</v>
      </c>
      <c r="FW60">
        <v>0.0106797697493934</v>
      </c>
      <c r="FX60">
        <v>0</v>
      </c>
      <c r="FY60">
        <v>1</v>
      </c>
      <c r="FZ60">
        <v>3</v>
      </c>
      <c r="GA60" t="s">
        <v>432</v>
      </c>
      <c r="GB60">
        <v>2.97473</v>
      </c>
      <c r="GC60">
        <v>2.75351</v>
      </c>
      <c r="GD60">
        <v>0.0906178</v>
      </c>
      <c r="GE60">
        <v>0.0915429</v>
      </c>
      <c r="GF60">
        <v>0.0738663</v>
      </c>
      <c r="GG60">
        <v>0.0711615</v>
      </c>
      <c r="GH60">
        <v>35445.2</v>
      </c>
      <c r="GI60">
        <v>38755.1</v>
      </c>
      <c r="GJ60">
        <v>35317.9</v>
      </c>
      <c r="GK60">
        <v>38685.5</v>
      </c>
      <c r="GL60">
        <v>46386.4</v>
      </c>
      <c r="GM60">
        <v>51900.5</v>
      </c>
      <c r="GN60">
        <v>55194.5</v>
      </c>
      <c r="GO60">
        <v>62050.4</v>
      </c>
      <c r="GP60">
        <v>1.9852</v>
      </c>
      <c r="GQ60">
        <v>1.8366</v>
      </c>
      <c r="GR60">
        <v>0.0130534</v>
      </c>
      <c r="GS60">
        <v>0</v>
      </c>
      <c r="GT60">
        <v>22.4142</v>
      </c>
      <c r="GU60">
        <v>999.9</v>
      </c>
      <c r="GV60">
        <v>56.818</v>
      </c>
      <c r="GW60">
        <v>28.893</v>
      </c>
      <c r="GX60">
        <v>25.2008</v>
      </c>
      <c r="GY60">
        <v>55.4983</v>
      </c>
      <c r="GZ60">
        <v>48.5016</v>
      </c>
      <c r="HA60">
        <v>1</v>
      </c>
      <c r="HB60">
        <v>-0.129512</v>
      </c>
      <c r="HC60">
        <v>1.14227</v>
      </c>
      <c r="HD60">
        <v>20.1312</v>
      </c>
      <c r="HE60">
        <v>5.20172</v>
      </c>
      <c r="HF60">
        <v>12.0088</v>
      </c>
      <c r="HG60">
        <v>4.9756</v>
      </c>
      <c r="HH60">
        <v>3.2932</v>
      </c>
      <c r="HI60">
        <v>9999</v>
      </c>
      <c r="HJ60">
        <v>656.1</v>
      </c>
      <c r="HK60">
        <v>9999</v>
      </c>
      <c r="HL60">
        <v>9999</v>
      </c>
      <c r="HM60">
        <v>1.8631</v>
      </c>
      <c r="HN60">
        <v>1.86798</v>
      </c>
      <c r="HO60">
        <v>1.8678</v>
      </c>
      <c r="HP60">
        <v>1.8689</v>
      </c>
      <c r="HQ60">
        <v>1.86978</v>
      </c>
      <c r="HR60">
        <v>1.86584</v>
      </c>
      <c r="HS60">
        <v>1.86691</v>
      </c>
      <c r="HT60">
        <v>1.86829</v>
      </c>
      <c r="HU60">
        <v>5</v>
      </c>
      <c r="HV60">
        <v>0</v>
      </c>
      <c r="HW60">
        <v>0</v>
      </c>
      <c r="HX60">
        <v>0</v>
      </c>
      <c r="HY60" t="s">
        <v>422</v>
      </c>
      <c r="HZ60" t="s">
        <v>423</v>
      </c>
      <c r="IA60" t="s">
        <v>424</v>
      </c>
      <c r="IB60" t="s">
        <v>424</v>
      </c>
      <c r="IC60" t="s">
        <v>424</v>
      </c>
      <c r="ID60" t="s">
        <v>424</v>
      </c>
      <c r="IE60">
        <v>0</v>
      </c>
      <c r="IF60">
        <v>100</v>
      </c>
      <c r="IG60">
        <v>100</v>
      </c>
      <c r="IH60">
        <v>6.381</v>
      </c>
      <c r="II60">
        <v>0.0919</v>
      </c>
      <c r="IJ60">
        <v>4.0319575337224</v>
      </c>
      <c r="IK60">
        <v>0.00554908572697553</v>
      </c>
      <c r="IL60">
        <v>4.23774079943867e-07</v>
      </c>
      <c r="IM60">
        <v>-3.89925906918178e-10</v>
      </c>
      <c r="IN60">
        <v>-0.0657079368683254</v>
      </c>
      <c r="IO60">
        <v>-0.0180807483059915</v>
      </c>
      <c r="IP60">
        <v>0.00224471741277042</v>
      </c>
      <c r="IQ60">
        <v>-2.08026483955448e-05</v>
      </c>
      <c r="IR60">
        <v>-3</v>
      </c>
      <c r="IS60">
        <v>1726</v>
      </c>
      <c r="IT60">
        <v>1</v>
      </c>
      <c r="IU60">
        <v>23</v>
      </c>
      <c r="IV60">
        <v>514.4</v>
      </c>
      <c r="IW60">
        <v>514.3</v>
      </c>
      <c r="IX60">
        <v>1.01318</v>
      </c>
      <c r="IY60">
        <v>2.64771</v>
      </c>
      <c r="IZ60">
        <v>1.54785</v>
      </c>
      <c r="JA60">
        <v>2.30835</v>
      </c>
      <c r="JB60">
        <v>1.34644</v>
      </c>
      <c r="JC60">
        <v>2.40723</v>
      </c>
      <c r="JD60">
        <v>32.3991</v>
      </c>
      <c r="JE60">
        <v>24.2801</v>
      </c>
      <c r="JF60">
        <v>18</v>
      </c>
      <c r="JG60">
        <v>490.612</v>
      </c>
      <c r="JH60">
        <v>397.778</v>
      </c>
      <c r="JI60">
        <v>20.9699</v>
      </c>
      <c r="JJ60">
        <v>25.559</v>
      </c>
      <c r="JK60">
        <v>30.0003</v>
      </c>
      <c r="JL60">
        <v>25.5431</v>
      </c>
      <c r="JM60">
        <v>25.4923</v>
      </c>
      <c r="JN60">
        <v>20.3027</v>
      </c>
      <c r="JO60">
        <v>46.1659</v>
      </c>
      <c r="JP60">
        <v>0</v>
      </c>
      <c r="JQ60">
        <v>20.97</v>
      </c>
      <c r="JR60">
        <v>420.1</v>
      </c>
      <c r="JS60">
        <v>14.0027</v>
      </c>
      <c r="JT60">
        <v>102.397</v>
      </c>
      <c r="JU60">
        <v>103.284</v>
      </c>
    </row>
    <row r="61" spans="1:281">
      <c r="A61">
        <v>45</v>
      </c>
      <c r="B61">
        <v>1659659476.1</v>
      </c>
      <c r="C61">
        <v>1373.59999990463</v>
      </c>
      <c r="D61" t="s">
        <v>520</v>
      </c>
      <c r="E61" t="s">
        <v>521</v>
      </c>
      <c r="F61">
        <v>5</v>
      </c>
      <c r="G61" t="s">
        <v>503</v>
      </c>
      <c r="H61" t="s">
        <v>416</v>
      </c>
      <c r="I61">
        <v>1659659473.3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426.126773380563</v>
      </c>
      <c r="AK61">
        <v>428.1052</v>
      </c>
      <c r="AL61">
        <v>-0.00647771931378154</v>
      </c>
      <c r="AM61">
        <v>65.6589079919479</v>
      </c>
      <c r="AN61">
        <f>(AP61 - AO61 + DI61*1E3/(8.314*(DK61+273.15)) * AR61/DH61 * AQ61) * DH61/(100*CV61) * 1000/(1000 - AP61)</f>
        <v>0</v>
      </c>
      <c r="AO61">
        <v>14.0158351234397</v>
      </c>
      <c r="AP61">
        <v>14.9155269172932</v>
      </c>
      <c r="AQ61">
        <v>-0.000104258401727642</v>
      </c>
      <c r="AR61">
        <v>114.153611478141</v>
      </c>
      <c r="AS61">
        <v>6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418</v>
      </c>
      <c r="AY61" t="s">
        <v>418</v>
      </c>
      <c r="AZ61">
        <v>0</v>
      </c>
      <c r="BA61">
        <v>0</v>
      </c>
      <c r="BB61">
        <f>1-AZ61/BA61</f>
        <v>0</v>
      </c>
      <c r="BC61">
        <v>0</v>
      </c>
      <c r="BD61" t="s">
        <v>418</v>
      </c>
      <c r="BE61" t="s">
        <v>418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418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 t="s">
        <v>418</v>
      </c>
      <c r="CA61" t="s">
        <v>418</v>
      </c>
      <c r="CB61" t="s">
        <v>418</v>
      </c>
      <c r="CC61" t="s">
        <v>418</v>
      </c>
      <c r="CD61" t="s">
        <v>418</v>
      </c>
      <c r="CE61" t="s">
        <v>418</v>
      </c>
      <c r="CF61" t="s">
        <v>418</v>
      </c>
      <c r="CG61" t="s">
        <v>418</v>
      </c>
      <c r="CH61" t="s">
        <v>418</v>
      </c>
      <c r="CI61" t="s">
        <v>418</v>
      </c>
      <c r="CJ61" t="s">
        <v>418</v>
      </c>
      <c r="CK61" t="s">
        <v>418</v>
      </c>
      <c r="CL61" t="s">
        <v>418</v>
      </c>
      <c r="CM61" t="s">
        <v>418</v>
      </c>
      <c r="CN61" t="s">
        <v>418</v>
      </c>
      <c r="CO61" t="s">
        <v>418</v>
      </c>
      <c r="CP61" t="s">
        <v>418</v>
      </c>
      <c r="CQ61" t="s">
        <v>418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6</v>
      </c>
      <c r="CW61">
        <v>0.5</v>
      </c>
      <c r="CX61" t="s">
        <v>419</v>
      </c>
      <c r="CY61">
        <v>2</v>
      </c>
      <c r="CZ61" t="b">
        <v>1</v>
      </c>
      <c r="DA61">
        <v>1659659473.3</v>
      </c>
      <c r="DB61">
        <v>421.715</v>
      </c>
      <c r="DC61">
        <v>420.1251</v>
      </c>
      <c r="DD61">
        <v>14.91669</v>
      </c>
      <c r="DE61">
        <v>14.01483</v>
      </c>
      <c r="DF61">
        <v>415.3331</v>
      </c>
      <c r="DG61">
        <v>14.82488</v>
      </c>
      <c r="DH61">
        <v>500.0734</v>
      </c>
      <c r="DI61">
        <v>90.10573</v>
      </c>
      <c r="DJ61">
        <v>0.10026804</v>
      </c>
      <c r="DK61">
        <v>23.3708</v>
      </c>
      <c r="DL61">
        <v>22.62987</v>
      </c>
      <c r="DM61">
        <v>999.9</v>
      </c>
      <c r="DN61">
        <v>0</v>
      </c>
      <c r="DO61">
        <v>0</v>
      </c>
      <c r="DP61">
        <v>9978.5</v>
      </c>
      <c r="DQ61">
        <v>0</v>
      </c>
      <c r="DR61">
        <v>0.220656</v>
      </c>
      <c r="DS61">
        <v>1.58973</v>
      </c>
      <c r="DT61">
        <v>428.1008</v>
      </c>
      <c r="DU61">
        <v>426.097</v>
      </c>
      <c r="DV61">
        <v>0.9018785</v>
      </c>
      <c r="DW61">
        <v>420.1251</v>
      </c>
      <c r="DX61">
        <v>14.01483</v>
      </c>
      <c r="DY61">
        <v>1.344078</v>
      </c>
      <c r="DZ61">
        <v>1.262814</v>
      </c>
      <c r="EA61">
        <v>11.30102</v>
      </c>
      <c r="EB61">
        <v>10.36344</v>
      </c>
      <c r="EC61">
        <v>0.00100013</v>
      </c>
      <c r="ED61">
        <v>0</v>
      </c>
      <c r="EE61">
        <v>0</v>
      </c>
      <c r="EF61">
        <v>0</v>
      </c>
      <c r="EG61">
        <v>732.5</v>
      </c>
      <c r="EH61">
        <v>0.00100013</v>
      </c>
      <c r="EI61">
        <v>-19.85</v>
      </c>
      <c r="EJ61">
        <v>-2.3</v>
      </c>
      <c r="EK61">
        <v>34.6808</v>
      </c>
      <c r="EL61">
        <v>38.1372</v>
      </c>
      <c r="EM61">
        <v>36.2624</v>
      </c>
      <c r="EN61">
        <v>37.9498</v>
      </c>
      <c r="EO61">
        <v>36.5936</v>
      </c>
      <c r="EP61">
        <v>0</v>
      </c>
      <c r="EQ61">
        <v>0</v>
      </c>
      <c r="ER61">
        <v>0</v>
      </c>
      <c r="ES61">
        <v>39.3999998569489</v>
      </c>
      <c r="ET61">
        <v>0</v>
      </c>
      <c r="EU61">
        <v>756.730769230769</v>
      </c>
      <c r="EV61">
        <v>-296.307692187308</v>
      </c>
      <c r="EW61">
        <v>23.1452990268882</v>
      </c>
      <c r="EX61">
        <v>-21.5769230769231</v>
      </c>
      <c r="EY61">
        <v>15</v>
      </c>
      <c r="EZ61">
        <v>1659628614.5</v>
      </c>
      <c r="FA61" t="s">
        <v>420</v>
      </c>
      <c r="FB61">
        <v>1659628608.5</v>
      </c>
      <c r="FC61">
        <v>1659628614.5</v>
      </c>
      <c r="FD61">
        <v>1</v>
      </c>
      <c r="FE61">
        <v>0.171</v>
      </c>
      <c r="FF61">
        <v>-0.023</v>
      </c>
      <c r="FG61">
        <v>6.372</v>
      </c>
      <c r="FH61">
        <v>0.072</v>
      </c>
      <c r="FI61">
        <v>420</v>
      </c>
      <c r="FJ61">
        <v>15</v>
      </c>
      <c r="FK61">
        <v>0.23</v>
      </c>
      <c r="FL61">
        <v>0.04</v>
      </c>
      <c r="FM61">
        <v>1.62045853658537</v>
      </c>
      <c r="FN61">
        <v>-0.456789407665503</v>
      </c>
      <c r="FO61">
        <v>0.150098256088421</v>
      </c>
      <c r="FP61">
        <v>1</v>
      </c>
      <c r="FQ61">
        <v>779.514705882353</v>
      </c>
      <c r="FR61">
        <v>-342.223070913103</v>
      </c>
      <c r="FS61">
        <v>35.8055379577365</v>
      </c>
      <c r="FT61">
        <v>0</v>
      </c>
      <c r="FU61">
        <v>0.910726146341464</v>
      </c>
      <c r="FV61">
        <v>-0.0739326689895464</v>
      </c>
      <c r="FW61">
        <v>0.00785008085886887</v>
      </c>
      <c r="FX61">
        <v>1</v>
      </c>
      <c r="FY61">
        <v>2</v>
      </c>
      <c r="FZ61">
        <v>3</v>
      </c>
      <c r="GA61" t="s">
        <v>427</v>
      </c>
      <c r="GB61">
        <v>2.97454</v>
      </c>
      <c r="GC61">
        <v>2.75389</v>
      </c>
      <c r="GD61">
        <v>0.090624</v>
      </c>
      <c r="GE61">
        <v>0.0915307</v>
      </c>
      <c r="GF61">
        <v>0.0738531</v>
      </c>
      <c r="GG61">
        <v>0.0711612</v>
      </c>
      <c r="GH61">
        <v>35445.4</v>
      </c>
      <c r="GI61">
        <v>38755.9</v>
      </c>
      <c r="GJ61">
        <v>35318.3</v>
      </c>
      <c r="GK61">
        <v>38685.8</v>
      </c>
      <c r="GL61">
        <v>46387.5</v>
      </c>
      <c r="GM61">
        <v>51900.8</v>
      </c>
      <c r="GN61">
        <v>55195.1</v>
      </c>
      <c r="GO61">
        <v>62050.7</v>
      </c>
      <c r="GP61">
        <v>1.9852</v>
      </c>
      <c r="GQ61">
        <v>1.8364</v>
      </c>
      <c r="GR61">
        <v>0.0130832</v>
      </c>
      <c r="GS61">
        <v>0</v>
      </c>
      <c r="GT61">
        <v>22.4161</v>
      </c>
      <c r="GU61">
        <v>999.9</v>
      </c>
      <c r="GV61">
        <v>56.794</v>
      </c>
      <c r="GW61">
        <v>28.903</v>
      </c>
      <c r="GX61">
        <v>25.2083</v>
      </c>
      <c r="GY61">
        <v>55.9883</v>
      </c>
      <c r="GZ61">
        <v>48.9904</v>
      </c>
      <c r="HA61">
        <v>1</v>
      </c>
      <c r="HB61">
        <v>-0.129756</v>
      </c>
      <c r="HC61">
        <v>1.14052</v>
      </c>
      <c r="HD61">
        <v>20.1311</v>
      </c>
      <c r="HE61">
        <v>5.20172</v>
      </c>
      <c r="HF61">
        <v>12.0088</v>
      </c>
      <c r="HG61">
        <v>4.9756</v>
      </c>
      <c r="HH61">
        <v>3.293</v>
      </c>
      <c r="HI61">
        <v>9999</v>
      </c>
      <c r="HJ61">
        <v>656.1</v>
      </c>
      <c r="HK61">
        <v>9999</v>
      </c>
      <c r="HL61">
        <v>9999</v>
      </c>
      <c r="HM61">
        <v>1.8631</v>
      </c>
      <c r="HN61">
        <v>1.86798</v>
      </c>
      <c r="HO61">
        <v>1.8678</v>
      </c>
      <c r="HP61">
        <v>1.8689</v>
      </c>
      <c r="HQ61">
        <v>1.86981</v>
      </c>
      <c r="HR61">
        <v>1.86584</v>
      </c>
      <c r="HS61">
        <v>1.86691</v>
      </c>
      <c r="HT61">
        <v>1.86829</v>
      </c>
      <c r="HU61">
        <v>5</v>
      </c>
      <c r="HV61">
        <v>0</v>
      </c>
      <c r="HW61">
        <v>0</v>
      </c>
      <c r="HX61">
        <v>0</v>
      </c>
      <c r="HY61" t="s">
        <v>422</v>
      </c>
      <c r="HZ61" t="s">
        <v>423</v>
      </c>
      <c r="IA61" t="s">
        <v>424</v>
      </c>
      <c r="IB61" t="s">
        <v>424</v>
      </c>
      <c r="IC61" t="s">
        <v>424</v>
      </c>
      <c r="ID61" t="s">
        <v>424</v>
      </c>
      <c r="IE61">
        <v>0</v>
      </c>
      <c r="IF61">
        <v>100</v>
      </c>
      <c r="IG61">
        <v>100</v>
      </c>
      <c r="IH61">
        <v>6.382</v>
      </c>
      <c r="II61">
        <v>0.0917</v>
      </c>
      <c r="IJ61">
        <v>4.0319575337224</v>
      </c>
      <c r="IK61">
        <v>0.00554908572697553</v>
      </c>
      <c r="IL61">
        <v>4.23774079943867e-07</v>
      </c>
      <c r="IM61">
        <v>-3.89925906918178e-10</v>
      </c>
      <c r="IN61">
        <v>-0.0657079368683254</v>
      </c>
      <c r="IO61">
        <v>-0.0180807483059915</v>
      </c>
      <c r="IP61">
        <v>0.00224471741277042</v>
      </c>
      <c r="IQ61">
        <v>-2.08026483955448e-05</v>
      </c>
      <c r="IR61">
        <v>-3</v>
      </c>
      <c r="IS61">
        <v>1726</v>
      </c>
      <c r="IT61">
        <v>1</v>
      </c>
      <c r="IU61">
        <v>23</v>
      </c>
      <c r="IV61">
        <v>514.5</v>
      </c>
      <c r="IW61">
        <v>514.4</v>
      </c>
      <c r="IX61">
        <v>1.01318</v>
      </c>
      <c r="IY61">
        <v>2.65503</v>
      </c>
      <c r="IZ61">
        <v>1.54785</v>
      </c>
      <c r="JA61">
        <v>2.30835</v>
      </c>
      <c r="JB61">
        <v>1.34644</v>
      </c>
      <c r="JC61">
        <v>2.35229</v>
      </c>
      <c r="JD61">
        <v>32.3991</v>
      </c>
      <c r="JE61">
        <v>24.2714</v>
      </c>
      <c r="JF61">
        <v>18</v>
      </c>
      <c r="JG61">
        <v>490.628</v>
      </c>
      <c r="JH61">
        <v>397.684</v>
      </c>
      <c r="JI61">
        <v>20.9697</v>
      </c>
      <c r="JJ61">
        <v>25.5612</v>
      </c>
      <c r="JK61">
        <v>30.0001</v>
      </c>
      <c r="JL61">
        <v>25.5444</v>
      </c>
      <c r="JM61">
        <v>25.4944</v>
      </c>
      <c r="JN61">
        <v>20.3014</v>
      </c>
      <c r="JO61">
        <v>46.1659</v>
      </c>
      <c r="JP61">
        <v>0</v>
      </c>
      <c r="JQ61">
        <v>20.97</v>
      </c>
      <c r="JR61">
        <v>420.1</v>
      </c>
      <c r="JS61">
        <v>14.0146</v>
      </c>
      <c r="JT61">
        <v>102.398</v>
      </c>
      <c r="JU61">
        <v>103.284</v>
      </c>
    </row>
    <row r="62" spans="1:281">
      <c r="A62">
        <v>46</v>
      </c>
      <c r="B62">
        <v>1659659481.1</v>
      </c>
      <c r="C62">
        <v>1378.59999990463</v>
      </c>
      <c r="D62" t="s">
        <v>522</v>
      </c>
      <c r="E62" t="s">
        <v>523</v>
      </c>
      <c r="F62">
        <v>5</v>
      </c>
      <c r="G62" t="s">
        <v>503</v>
      </c>
      <c r="H62" t="s">
        <v>416</v>
      </c>
      <c r="I62">
        <v>1659659478.6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426.123825907695</v>
      </c>
      <c r="AK62">
        <v>427.999260606061</v>
      </c>
      <c r="AL62">
        <v>-0.036880416442641</v>
      </c>
      <c r="AM62">
        <v>65.6589079919479</v>
      </c>
      <c r="AN62">
        <f>(AP62 - AO62 + DI62*1E3/(8.314*(DK62+273.15)) * AR62/DH62 * AQ62) * DH62/(100*CV62) * 1000/(1000 - AP62)</f>
        <v>0</v>
      </c>
      <c r="AO62">
        <v>14.0152493919601</v>
      </c>
      <c r="AP62">
        <v>14.9125084210526</v>
      </c>
      <c r="AQ62">
        <v>-5.93249375792978e-05</v>
      </c>
      <c r="AR62">
        <v>114.153611478141</v>
      </c>
      <c r="AS62">
        <v>5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418</v>
      </c>
      <c r="AY62" t="s">
        <v>418</v>
      </c>
      <c r="AZ62">
        <v>0</v>
      </c>
      <c r="BA62">
        <v>0</v>
      </c>
      <c r="BB62">
        <f>1-AZ62/BA62</f>
        <v>0</v>
      </c>
      <c r="BC62">
        <v>0</v>
      </c>
      <c r="BD62" t="s">
        <v>418</v>
      </c>
      <c r="BE62" t="s">
        <v>418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418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 t="s">
        <v>418</v>
      </c>
      <c r="CA62" t="s">
        <v>418</v>
      </c>
      <c r="CB62" t="s">
        <v>418</v>
      </c>
      <c r="CC62" t="s">
        <v>418</v>
      </c>
      <c r="CD62" t="s">
        <v>418</v>
      </c>
      <c r="CE62" t="s">
        <v>418</v>
      </c>
      <c r="CF62" t="s">
        <v>418</v>
      </c>
      <c r="CG62" t="s">
        <v>418</v>
      </c>
      <c r="CH62" t="s">
        <v>418</v>
      </c>
      <c r="CI62" t="s">
        <v>418</v>
      </c>
      <c r="CJ62" t="s">
        <v>418</v>
      </c>
      <c r="CK62" t="s">
        <v>418</v>
      </c>
      <c r="CL62" t="s">
        <v>418</v>
      </c>
      <c r="CM62" t="s">
        <v>418</v>
      </c>
      <c r="CN62" t="s">
        <v>418</v>
      </c>
      <c r="CO62" t="s">
        <v>418</v>
      </c>
      <c r="CP62" t="s">
        <v>418</v>
      </c>
      <c r="CQ62" t="s">
        <v>418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6</v>
      </c>
      <c r="CW62">
        <v>0.5</v>
      </c>
      <c r="CX62" t="s">
        <v>419</v>
      </c>
      <c r="CY62">
        <v>2</v>
      </c>
      <c r="CZ62" t="b">
        <v>1</v>
      </c>
      <c r="DA62">
        <v>1659659478.6</v>
      </c>
      <c r="DB62">
        <v>421.693777777778</v>
      </c>
      <c r="DC62">
        <v>420.078</v>
      </c>
      <c r="DD62">
        <v>14.9136111111111</v>
      </c>
      <c r="DE62">
        <v>14.0139555555556</v>
      </c>
      <c r="DF62">
        <v>415.311888888889</v>
      </c>
      <c r="DG62">
        <v>14.8219333333333</v>
      </c>
      <c r="DH62">
        <v>500.080444444444</v>
      </c>
      <c r="DI62">
        <v>90.1058777777778</v>
      </c>
      <c r="DJ62">
        <v>0.0998147555555556</v>
      </c>
      <c r="DK62">
        <v>23.3658555555556</v>
      </c>
      <c r="DL62">
        <v>22.6165111111111</v>
      </c>
      <c r="DM62">
        <v>999.9</v>
      </c>
      <c r="DN62">
        <v>0</v>
      </c>
      <c r="DO62">
        <v>0</v>
      </c>
      <c r="DP62">
        <v>10025.5555555556</v>
      </c>
      <c r="DQ62">
        <v>0</v>
      </c>
      <c r="DR62">
        <v>0.220656</v>
      </c>
      <c r="DS62">
        <v>1.61554222222222</v>
      </c>
      <c r="DT62">
        <v>428.077777777778</v>
      </c>
      <c r="DU62">
        <v>426.048777777778</v>
      </c>
      <c r="DV62">
        <v>0.899665333333333</v>
      </c>
      <c r="DW62">
        <v>420.078</v>
      </c>
      <c r="DX62">
        <v>14.0139555555556</v>
      </c>
      <c r="DY62">
        <v>1.34380666666667</v>
      </c>
      <c r="DZ62">
        <v>1.26274</v>
      </c>
      <c r="EA62">
        <v>11.2979444444444</v>
      </c>
      <c r="EB62">
        <v>10.3625333333333</v>
      </c>
      <c r="EC62">
        <v>0.00100013</v>
      </c>
      <c r="ED62">
        <v>0</v>
      </c>
      <c r="EE62">
        <v>0</v>
      </c>
      <c r="EF62">
        <v>0</v>
      </c>
      <c r="EG62">
        <v>719.611111111111</v>
      </c>
      <c r="EH62">
        <v>0.00100013</v>
      </c>
      <c r="EI62">
        <v>-20.8888888888889</v>
      </c>
      <c r="EJ62">
        <v>-3.05555555555556</v>
      </c>
      <c r="EK62">
        <v>34.701</v>
      </c>
      <c r="EL62">
        <v>38.2705555555556</v>
      </c>
      <c r="EM62">
        <v>36.34</v>
      </c>
      <c r="EN62">
        <v>38.0831111111111</v>
      </c>
      <c r="EO62">
        <v>36.6663333333333</v>
      </c>
      <c r="EP62">
        <v>0</v>
      </c>
      <c r="EQ62">
        <v>0</v>
      </c>
      <c r="ER62">
        <v>0</v>
      </c>
      <c r="ES62">
        <v>44.1999998092651</v>
      </c>
      <c r="ET62">
        <v>0</v>
      </c>
      <c r="EU62">
        <v>735.480769230769</v>
      </c>
      <c r="EV62">
        <v>-221.350427470187</v>
      </c>
      <c r="EW62">
        <v>14.6324788951938</v>
      </c>
      <c r="EX62">
        <v>-19.5769230769231</v>
      </c>
      <c r="EY62">
        <v>15</v>
      </c>
      <c r="EZ62">
        <v>1659628614.5</v>
      </c>
      <c r="FA62" t="s">
        <v>420</v>
      </c>
      <c r="FB62">
        <v>1659628608.5</v>
      </c>
      <c r="FC62">
        <v>1659628614.5</v>
      </c>
      <c r="FD62">
        <v>1</v>
      </c>
      <c r="FE62">
        <v>0.171</v>
      </c>
      <c r="FF62">
        <v>-0.023</v>
      </c>
      <c r="FG62">
        <v>6.372</v>
      </c>
      <c r="FH62">
        <v>0.072</v>
      </c>
      <c r="FI62">
        <v>420</v>
      </c>
      <c r="FJ62">
        <v>15</v>
      </c>
      <c r="FK62">
        <v>0.23</v>
      </c>
      <c r="FL62">
        <v>0.04</v>
      </c>
      <c r="FM62">
        <v>1.60039024390244</v>
      </c>
      <c r="FN62">
        <v>-0.0190342160278765</v>
      </c>
      <c r="FO62">
        <v>0.125263832603338</v>
      </c>
      <c r="FP62">
        <v>1</v>
      </c>
      <c r="FQ62">
        <v>752.544117647059</v>
      </c>
      <c r="FR62">
        <v>-246.409472728312</v>
      </c>
      <c r="FS62">
        <v>27.1527183253675</v>
      </c>
      <c r="FT62">
        <v>0</v>
      </c>
      <c r="FU62">
        <v>0.905636414634146</v>
      </c>
      <c r="FV62">
        <v>-0.0484683135888486</v>
      </c>
      <c r="FW62">
        <v>0.00547606435127438</v>
      </c>
      <c r="FX62">
        <v>1</v>
      </c>
      <c r="FY62">
        <v>2</v>
      </c>
      <c r="FZ62">
        <v>3</v>
      </c>
      <c r="GA62" t="s">
        <v>427</v>
      </c>
      <c r="GB62">
        <v>2.97431</v>
      </c>
      <c r="GC62">
        <v>2.75376</v>
      </c>
      <c r="GD62">
        <v>0.0906226</v>
      </c>
      <c r="GE62">
        <v>0.0915449</v>
      </c>
      <c r="GF62">
        <v>0.0738391</v>
      </c>
      <c r="GG62">
        <v>0.0711669</v>
      </c>
      <c r="GH62">
        <v>35444.9</v>
      </c>
      <c r="GI62">
        <v>38755.7</v>
      </c>
      <c r="GJ62">
        <v>35317.7</v>
      </c>
      <c r="GK62">
        <v>38686.2</v>
      </c>
      <c r="GL62">
        <v>46387.3</v>
      </c>
      <c r="GM62">
        <v>51901.1</v>
      </c>
      <c r="GN62">
        <v>55194</v>
      </c>
      <c r="GO62">
        <v>62051.4</v>
      </c>
      <c r="GP62">
        <v>1.9856</v>
      </c>
      <c r="GQ62">
        <v>1.8366</v>
      </c>
      <c r="GR62">
        <v>0.0115931</v>
      </c>
      <c r="GS62">
        <v>0</v>
      </c>
      <c r="GT62">
        <v>22.4161</v>
      </c>
      <c r="GU62">
        <v>999.9</v>
      </c>
      <c r="GV62">
        <v>56.794</v>
      </c>
      <c r="GW62">
        <v>28.903</v>
      </c>
      <c r="GX62">
        <v>25.2056</v>
      </c>
      <c r="GY62">
        <v>55.9383</v>
      </c>
      <c r="GZ62">
        <v>48.9022</v>
      </c>
      <c r="HA62">
        <v>1</v>
      </c>
      <c r="HB62">
        <v>-0.129593</v>
      </c>
      <c r="HC62">
        <v>1.14031</v>
      </c>
      <c r="HD62">
        <v>20.1311</v>
      </c>
      <c r="HE62">
        <v>5.20291</v>
      </c>
      <c r="HF62">
        <v>12.0099</v>
      </c>
      <c r="HG62">
        <v>4.9756</v>
      </c>
      <c r="HH62">
        <v>3.2932</v>
      </c>
      <c r="HI62">
        <v>9999</v>
      </c>
      <c r="HJ62">
        <v>656.1</v>
      </c>
      <c r="HK62">
        <v>9999</v>
      </c>
      <c r="HL62">
        <v>9999</v>
      </c>
      <c r="HM62">
        <v>1.8631</v>
      </c>
      <c r="HN62">
        <v>1.86798</v>
      </c>
      <c r="HO62">
        <v>1.86774</v>
      </c>
      <c r="HP62">
        <v>1.8689</v>
      </c>
      <c r="HQ62">
        <v>1.86972</v>
      </c>
      <c r="HR62">
        <v>1.86581</v>
      </c>
      <c r="HS62">
        <v>1.86691</v>
      </c>
      <c r="HT62">
        <v>1.86826</v>
      </c>
      <c r="HU62">
        <v>5</v>
      </c>
      <c r="HV62">
        <v>0</v>
      </c>
      <c r="HW62">
        <v>0</v>
      </c>
      <c r="HX62">
        <v>0</v>
      </c>
      <c r="HY62" t="s">
        <v>422</v>
      </c>
      <c r="HZ62" t="s">
        <v>423</v>
      </c>
      <c r="IA62" t="s">
        <v>424</v>
      </c>
      <c r="IB62" t="s">
        <v>424</v>
      </c>
      <c r="IC62" t="s">
        <v>424</v>
      </c>
      <c r="ID62" t="s">
        <v>424</v>
      </c>
      <c r="IE62">
        <v>0</v>
      </c>
      <c r="IF62">
        <v>100</v>
      </c>
      <c r="IG62">
        <v>100</v>
      </c>
      <c r="IH62">
        <v>6.382</v>
      </c>
      <c r="II62">
        <v>0.0916</v>
      </c>
      <c r="IJ62">
        <v>4.0319575337224</v>
      </c>
      <c r="IK62">
        <v>0.00554908572697553</v>
      </c>
      <c r="IL62">
        <v>4.23774079943867e-07</v>
      </c>
      <c r="IM62">
        <v>-3.89925906918178e-10</v>
      </c>
      <c r="IN62">
        <v>-0.0657079368683254</v>
      </c>
      <c r="IO62">
        <v>-0.0180807483059915</v>
      </c>
      <c r="IP62">
        <v>0.00224471741277042</v>
      </c>
      <c r="IQ62">
        <v>-2.08026483955448e-05</v>
      </c>
      <c r="IR62">
        <v>-3</v>
      </c>
      <c r="IS62">
        <v>1726</v>
      </c>
      <c r="IT62">
        <v>1</v>
      </c>
      <c r="IU62">
        <v>23</v>
      </c>
      <c r="IV62">
        <v>514.5</v>
      </c>
      <c r="IW62">
        <v>514.4</v>
      </c>
      <c r="IX62">
        <v>1.01318</v>
      </c>
      <c r="IY62">
        <v>2.65381</v>
      </c>
      <c r="IZ62">
        <v>1.54785</v>
      </c>
      <c r="JA62">
        <v>2.30835</v>
      </c>
      <c r="JB62">
        <v>1.34644</v>
      </c>
      <c r="JC62">
        <v>2.26318</v>
      </c>
      <c r="JD62">
        <v>32.3991</v>
      </c>
      <c r="JE62">
        <v>24.2714</v>
      </c>
      <c r="JF62">
        <v>18</v>
      </c>
      <c r="JG62">
        <v>490.906</v>
      </c>
      <c r="JH62">
        <v>397.793</v>
      </c>
      <c r="JI62">
        <v>20.9698</v>
      </c>
      <c r="JJ62">
        <v>25.5633</v>
      </c>
      <c r="JK62">
        <v>30.0002</v>
      </c>
      <c r="JL62">
        <v>25.5465</v>
      </c>
      <c r="JM62">
        <v>25.4944</v>
      </c>
      <c r="JN62">
        <v>20.3028</v>
      </c>
      <c r="JO62">
        <v>46.1659</v>
      </c>
      <c r="JP62">
        <v>0</v>
      </c>
      <c r="JQ62">
        <v>20.97</v>
      </c>
      <c r="JR62">
        <v>420.1</v>
      </c>
      <c r="JS62">
        <v>14.0291</v>
      </c>
      <c r="JT62">
        <v>102.396</v>
      </c>
      <c r="JU62">
        <v>103.285</v>
      </c>
    </row>
    <row r="63" spans="1:281">
      <c r="A63">
        <v>47</v>
      </c>
      <c r="B63">
        <v>1659659486.1</v>
      </c>
      <c r="C63">
        <v>1383.59999990463</v>
      </c>
      <c r="D63" t="s">
        <v>524</v>
      </c>
      <c r="E63" t="s">
        <v>525</v>
      </c>
      <c r="F63">
        <v>5</v>
      </c>
      <c r="G63" t="s">
        <v>503</v>
      </c>
      <c r="H63" t="s">
        <v>416</v>
      </c>
      <c r="I63">
        <v>1659659483.3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426.04783422568</v>
      </c>
      <c r="AK63">
        <v>428.020296969697</v>
      </c>
      <c r="AL63">
        <v>-0.000874304783075201</v>
      </c>
      <c r="AM63">
        <v>65.6589079919479</v>
      </c>
      <c r="AN63">
        <f>(AP63 - AO63 + DI63*1E3/(8.314*(DK63+273.15)) * AR63/DH63 * AQ63) * DH63/(100*CV63) * 1000/(1000 - AP63)</f>
        <v>0</v>
      </c>
      <c r="AO63">
        <v>14.0137519632288</v>
      </c>
      <c r="AP63">
        <v>14.9105744360902</v>
      </c>
      <c r="AQ63">
        <v>-3.63042172201471e-05</v>
      </c>
      <c r="AR63">
        <v>114.153611478141</v>
      </c>
      <c r="AS63">
        <v>5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418</v>
      </c>
      <c r="AY63" t="s">
        <v>418</v>
      </c>
      <c r="AZ63">
        <v>0</v>
      </c>
      <c r="BA63">
        <v>0</v>
      </c>
      <c r="BB63">
        <f>1-AZ63/BA63</f>
        <v>0</v>
      </c>
      <c r="BC63">
        <v>0</v>
      </c>
      <c r="BD63" t="s">
        <v>418</v>
      </c>
      <c r="BE63" t="s">
        <v>418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418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 t="s">
        <v>418</v>
      </c>
      <c r="CA63" t="s">
        <v>418</v>
      </c>
      <c r="CB63" t="s">
        <v>418</v>
      </c>
      <c r="CC63" t="s">
        <v>418</v>
      </c>
      <c r="CD63" t="s">
        <v>418</v>
      </c>
      <c r="CE63" t="s">
        <v>418</v>
      </c>
      <c r="CF63" t="s">
        <v>418</v>
      </c>
      <c r="CG63" t="s">
        <v>418</v>
      </c>
      <c r="CH63" t="s">
        <v>418</v>
      </c>
      <c r="CI63" t="s">
        <v>418</v>
      </c>
      <c r="CJ63" t="s">
        <v>418</v>
      </c>
      <c r="CK63" t="s">
        <v>418</v>
      </c>
      <c r="CL63" t="s">
        <v>418</v>
      </c>
      <c r="CM63" t="s">
        <v>418</v>
      </c>
      <c r="CN63" t="s">
        <v>418</v>
      </c>
      <c r="CO63" t="s">
        <v>418</v>
      </c>
      <c r="CP63" t="s">
        <v>418</v>
      </c>
      <c r="CQ63" t="s">
        <v>418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6</v>
      </c>
      <c r="CW63">
        <v>0.5</v>
      </c>
      <c r="CX63" t="s">
        <v>419</v>
      </c>
      <c r="CY63">
        <v>2</v>
      </c>
      <c r="CZ63" t="b">
        <v>1</v>
      </c>
      <c r="DA63">
        <v>1659659483.3</v>
      </c>
      <c r="DB63">
        <v>421.6491</v>
      </c>
      <c r="DC63">
        <v>420.0913</v>
      </c>
      <c r="DD63">
        <v>14.91149</v>
      </c>
      <c r="DE63">
        <v>14.01206</v>
      </c>
      <c r="DF63">
        <v>415.2676</v>
      </c>
      <c r="DG63">
        <v>14.81988</v>
      </c>
      <c r="DH63">
        <v>500.1397</v>
      </c>
      <c r="DI63">
        <v>90.10399</v>
      </c>
      <c r="DJ63">
        <v>0.10005503</v>
      </c>
      <c r="DK63">
        <v>23.36132</v>
      </c>
      <c r="DL63">
        <v>22.63208</v>
      </c>
      <c r="DM63">
        <v>999.9</v>
      </c>
      <c r="DN63">
        <v>0</v>
      </c>
      <c r="DO63">
        <v>0</v>
      </c>
      <c r="DP63">
        <v>9987.5</v>
      </c>
      <c r="DQ63">
        <v>0</v>
      </c>
      <c r="DR63">
        <v>0.220656</v>
      </c>
      <c r="DS63">
        <v>1.557596</v>
      </c>
      <c r="DT63">
        <v>428.0317</v>
      </c>
      <c r="DU63">
        <v>426.0613</v>
      </c>
      <c r="DV63">
        <v>0.8994458</v>
      </c>
      <c r="DW63">
        <v>420.0913</v>
      </c>
      <c r="DX63">
        <v>14.01206</v>
      </c>
      <c r="DY63">
        <v>1.343585</v>
      </c>
      <c r="DZ63">
        <v>1.262541</v>
      </c>
      <c r="EA63">
        <v>11.29547</v>
      </c>
      <c r="EB63">
        <v>10.36018</v>
      </c>
      <c r="EC63">
        <v>0.00100013</v>
      </c>
      <c r="ED63">
        <v>0</v>
      </c>
      <c r="EE63">
        <v>0</v>
      </c>
      <c r="EF63">
        <v>0</v>
      </c>
      <c r="EG63">
        <v>711.85</v>
      </c>
      <c r="EH63">
        <v>0.00100013</v>
      </c>
      <c r="EI63">
        <v>-16.3</v>
      </c>
      <c r="EJ63">
        <v>-2</v>
      </c>
      <c r="EK63">
        <v>34.7437</v>
      </c>
      <c r="EL63">
        <v>38.3872</v>
      </c>
      <c r="EM63">
        <v>36.4122</v>
      </c>
      <c r="EN63">
        <v>38.206</v>
      </c>
      <c r="EO63">
        <v>36.7248</v>
      </c>
      <c r="EP63">
        <v>0</v>
      </c>
      <c r="EQ63">
        <v>0</v>
      </c>
      <c r="ER63">
        <v>0</v>
      </c>
      <c r="ES63">
        <v>49</v>
      </c>
      <c r="ET63">
        <v>0</v>
      </c>
      <c r="EU63">
        <v>721.076923076923</v>
      </c>
      <c r="EV63">
        <v>-119.042734902284</v>
      </c>
      <c r="EW63">
        <v>24.0512819862826</v>
      </c>
      <c r="EX63">
        <v>-17.5192307692308</v>
      </c>
      <c r="EY63">
        <v>15</v>
      </c>
      <c r="EZ63">
        <v>1659628614.5</v>
      </c>
      <c r="FA63" t="s">
        <v>420</v>
      </c>
      <c r="FB63">
        <v>1659628608.5</v>
      </c>
      <c r="FC63">
        <v>1659628614.5</v>
      </c>
      <c r="FD63">
        <v>1</v>
      </c>
      <c r="FE63">
        <v>0.171</v>
      </c>
      <c r="FF63">
        <v>-0.023</v>
      </c>
      <c r="FG63">
        <v>6.372</v>
      </c>
      <c r="FH63">
        <v>0.072</v>
      </c>
      <c r="FI63">
        <v>420</v>
      </c>
      <c r="FJ63">
        <v>15</v>
      </c>
      <c r="FK63">
        <v>0.23</v>
      </c>
      <c r="FL63">
        <v>0.04</v>
      </c>
      <c r="FM63">
        <v>1.59552853658537</v>
      </c>
      <c r="FN63">
        <v>-0.0528238327526156</v>
      </c>
      <c r="FO63">
        <v>0.116326363191962</v>
      </c>
      <c r="FP63">
        <v>1</v>
      </c>
      <c r="FQ63">
        <v>734.323529411765</v>
      </c>
      <c r="FR63">
        <v>-200.351413252389</v>
      </c>
      <c r="FS63">
        <v>22.8591860647586</v>
      </c>
      <c r="FT63">
        <v>0</v>
      </c>
      <c r="FU63">
        <v>0.902398731707317</v>
      </c>
      <c r="FV63">
        <v>-0.030921449477349</v>
      </c>
      <c r="FW63">
        <v>0.00409101423422169</v>
      </c>
      <c r="FX63">
        <v>1</v>
      </c>
      <c r="FY63">
        <v>2</v>
      </c>
      <c r="FZ63">
        <v>3</v>
      </c>
      <c r="GA63" t="s">
        <v>427</v>
      </c>
      <c r="GB63">
        <v>2.97467</v>
      </c>
      <c r="GC63">
        <v>2.75341</v>
      </c>
      <c r="GD63">
        <v>0.0906164</v>
      </c>
      <c r="GE63">
        <v>0.0915573</v>
      </c>
      <c r="GF63">
        <v>0.0738318</v>
      </c>
      <c r="GG63">
        <v>0.0711441</v>
      </c>
      <c r="GH63">
        <v>35445.1</v>
      </c>
      <c r="GI63">
        <v>38755</v>
      </c>
      <c r="GJ63">
        <v>35317.8</v>
      </c>
      <c r="GK63">
        <v>38686</v>
      </c>
      <c r="GL63">
        <v>46387.5</v>
      </c>
      <c r="GM63">
        <v>51902.4</v>
      </c>
      <c r="GN63">
        <v>55193.9</v>
      </c>
      <c r="GO63">
        <v>62051.5</v>
      </c>
      <c r="GP63">
        <v>1.9856</v>
      </c>
      <c r="GQ63">
        <v>1.8362</v>
      </c>
      <c r="GR63">
        <v>0.0129044</v>
      </c>
      <c r="GS63">
        <v>0</v>
      </c>
      <c r="GT63">
        <v>22.4161</v>
      </c>
      <c r="GU63">
        <v>999.9</v>
      </c>
      <c r="GV63">
        <v>56.794</v>
      </c>
      <c r="GW63">
        <v>28.893</v>
      </c>
      <c r="GX63">
        <v>25.1934</v>
      </c>
      <c r="GY63">
        <v>56.1283</v>
      </c>
      <c r="GZ63">
        <v>48.3814</v>
      </c>
      <c r="HA63">
        <v>1</v>
      </c>
      <c r="HB63">
        <v>-0.129553</v>
      </c>
      <c r="HC63">
        <v>1.14009</v>
      </c>
      <c r="HD63">
        <v>20.131</v>
      </c>
      <c r="HE63">
        <v>5.20411</v>
      </c>
      <c r="HF63">
        <v>12.0076</v>
      </c>
      <c r="HG63">
        <v>4.976</v>
      </c>
      <c r="HH63">
        <v>3.2932</v>
      </c>
      <c r="HI63">
        <v>9999</v>
      </c>
      <c r="HJ63">
        <v>656.1</v>
      </c>
      <c r="HK63">
        <v>9999</v>
      </c>
      <c r="HL63">
        <v>9999</v>
      </c>
      <c r="HM63">
        <v>1.8631</v>
      </c>
      <c r="HN63">
        <v>1.86798</v>
      </c>
      <c r="HO63">
        <v>1.86774</v>
      </c>
      <c r="HP63">
        <v>1.8689</v>
      </c>
      <c r="HQ63">
        <v>1.86981</v>
      </c>
      <c r="HR63">
        <v>1.86584</v>
      </c>
      <c r="HS63">
        <v>1.86691</v>
      </c>
      <c r="HT63">
        <v>1.86829</v>
      </c>
      <c r="HU63">
        <v>5</v>
      </c>
      <c r="HV63">
        <v>0</v>
      </c>
      <c r="HW63">
        <v>0</v>
      </c>
      <c r="HX63">
        <v>0</v>
      </c>
      <c r="HY63" t="s">
        <v>422</v>
      </c>
      <c r="HZ63" t="s">
        <v>423</v>
      </c>
      <c r="IA63" t="s">
        <v>424</v>
      </c>
      <c r="IB63" t="s">
        <v>424</v>
      </c>
      <c r="IC63" t="s">
        <v>424</v>
      </c>
      <c r="ID63" t="s">
        <v>424</v>
      </c>
      <c r="IE63">
        <v>0</v>
      </c>
      <c r="IF63">
        <v>100</v>
      </c>
      <c r="IG63">
        <v>100</v>
      </c>
      <c r="IH63">
        <v>6.382</v>
      </c>
      <c r="II63">
        <v>0.0916</v>
      </c>
      <c r="IJ63">
        <v>4.0319575337224</v>
      </c>
      <c r="IK63">
        <v>0.00554908572697553</v>
      </c>
      <c r="IL63">
        <v>4.23774079943867e-07</v>
      </c>
      <c r="IM63">
        <v>-3.89925906918178e-10</v>
      </c>
      <c r="IN63">
        <v>-0.0657079368683254</v>
      </c>
      <c r="IO63">
        <v>-0.0180807483059915</v>
      </c>
      <c r="IP63">
        <v>0.00224471741277042</v>
      </c>
      <c r="IQ63">
        <v>-2.08026483955448e-05</v>
      </c>
      <c r="IR63">
        <v>-3</v>
      </c>
      <c r="IS63">
        <v>1726</v>
      </c>
      <c r="IT63">
        <v>1</v>
      </c>
      <c r="IU63">
        <v>23</v>
      </c>
      <c r="IV63">
        <v>514.6</v>
      </c>
      <c r="IW63">
        <v>514.5</v>
      </c>
      <c r="IX63">
        <v>1.01318</v>
      </c>
      <c r="IY63">
        <v>2.64648</v>
      </c>
      <c r="IZ63">
        <v>1.54785</v>
      </c>
      <c r="JA63">
        <v>2.30835</v>
      </c>
      <c r="JB63">
        <v>1.34644</v>
      </c>
      <c r="JC63">
        <v>2.40234</v>
      </c>
      <c r="JD63">
        <v>32.3991</v>
      </c>
      <c r="JE63">
        <v>24.2801</v>
      </c>
      <c r="JF63">
        <v>18</v>
      </c>
      <c r="JG63">
        <v>490.905</v>
      </c>
      <c r="JH63">
        <v>397.591</v>
      </c>
      <c r="JI63">
        <v>20.9699</v>
      </c>
      <c r="JJ63">
        <v>25.5641</v>
      </c>
      <c r="JK63">
        <v>30.0003</v>
      </c>
      <c r="JL63">
        <v>25.5465</v>
      </c>
      <c r="JM63">
        <v>25.4965</v>
      </c>
      <c r="JN63">
        <v>20.3022</v>
      </c>
      <c r="JO63">
        <v>46.1659</v>
      </c>
      <c r="JP63">
        <v>0</v>
      </c>
      <c r="JQ63">
        <v>20.97</v>
      </c>
      <c r="JR63">
        <v>420.1</v>
      </c>
      <c r="JS63">
        <v>14.0428</v>
      </c>
      <c r="JT63">
        <v>102.396</v>
      </c>
      <c r="JU63">
        <v>103.285</v>
      </c>
    </row>
    <row r="64" spans="1:281">
      <c r="A64">
        <v>48</v>
      </c>
      <c r="B64">
        <v>1659659491.1</v>
      </c>
      <c r="C64">
        <v>1388.59999990463</v>
      </c>
      <c r="D64" t="s">
        <v>526</v>
      </c>
      <c r="E64" t="s">
        <v>527</v>
      </c>
      <c r="F64">
        <v>5</v>
      </c>
      <c r="G64" t="s">
        <v>503</v>
      </c>
      <c r="H64" t="s">
        <v>416</v>
      </c>
      <c r="I64">
        <v>1659659488.6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425.984663014778</v>
      </c>
      <c r="AK64">
        <v>427.954242424242</v>
      </c>
      <c r="AL64">
        <v>-0.0220523494684036</v>
      </c>
      <c r="AM64">
        <v>65.6589079919479</v>
      </c>
      <c r="AN64">
        <f>(AP64 - AO64 + DI64*1E3/(8.314*(DK64+273.15)) * AR64/DH64 * AQ64) * DH64/(100*CV64) * 1000/(1000 - AP64)</f>
        <v>0</v>
      </c>
      <c r="AO64">
        <v>14.0092521691606</v>
      </c>
      <c r="AP64">
        <v>14.9081063157895</v>
      </c>
      <c r="AQ64">
        <v>-2.20834283148635e-05</v>
      </c>
      <c r="AR64">
        <v>114.153611478141</v>
      </c>
      <c r="AS64">
        <v>6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418</v>
      </c>
      <c r="AY64" t="s">
        <v>418</v>
      </c>
      <c r="AZ64">
        <v>0</v>
      </c>
      <c r="BA64">
        <v>0</v>
      </c>
      <c r="BB64">
        <f>1-AZ64/BA64</f>
        <v>0</v>
      </c>
      <c r="BC64">
        <v>0</v>
      </c>
      <c r="BD64" t="s">
        <v>418</v>
      </c>
      <c r="BE64" t="s">
        <v>418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418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 t="s">
        <v>418</v>
      </c>
      <c r="CA64" t="s">
        <v>418</v>
      </c>
      <c r="CB64" t="s">
        <v>418</v>
      </c>
      <c r="CC64" t="s">
        <v>418</v>
      </c>
      <c r="CD64" t="s">
        <v>418</v>
      </c>
      <c r="CE64" t="s">
        <v>418</v>
      </c>
      <c r="CF64" t="s">
        <v>418</v>
      </c>
      <c r="CG64" t="s">
        <v>418</v>
      </c>
      <c r="CH64" t="s">
        <v>418</v>
      </c>
      <c r="CI64" t="s">
        <v>418</v>
      </c>
      <c r="CJ64" t="s">
        <v>418</v>
      </c>
      <c r="CK64" t="s">
        <v>418</v>
      </c>
      <c r="CL64" t="s">
        <v>418</v>
      </c>
      <c r="CM64" t="s">
        <v>418</v>
      </c>
      <c r="CN64" t="s">
        <v>418</v>
      </c>
      <c r="CO64" t="s">
        <v>418</v>
      </c>
      <c r="CP64" t="s">
        <v>418</v>
      </c>
      <c r="CQ64" t="s">
        <v>418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6</v>
      </c>
      <c r="CW64">
        <v>0.5</v>
      </c>
      <c r="CX64" t="s">
        <v>419</v>
      </c>
      <c r="CY64">
        <v>2</v>
      </c>
      <c r="CZ64" t="b">
        <v>1</v>
      </c>
      <c r="DA64">
        <v>1659659488.6</v>
      </c>
      <c r="DB64">
        <v>421.640666666667</v>
      </c>
      <c r="DC64">
        <v>420.034888888889</v>
      </c>
      <c r="DD64">
        <v>14.9089888888889</v>
      </c>
      <c r="DE64">
        <v>14.0103555555556</v>
      </c>
      <c r="DF64">
        <v>415.259111111111</v>
      </c>
      <c r="DG64">
        <v>14.8174333333333</v>
      </c>
      <c r="DH64">
        <v>500.036444444444</v>
      </c>
      <c r="DI64">
        <v>90.1039333333333</v>
      </c>
      <c r="DJ64">
        <v>0.0994231444444444</v>
      </c>
      <c r="DK64">
        <v>23.3546111111111</v>
      </c>
      <c r="DL64">
        <v>22.6246444444444</v>
      </c>
      <c r="DM64">
        <v>999.9</v>
      </c>
      <c r="DN64">
        <v>0</v>
      </c>
      <c r="DO64">
        <v>0</v>
      </c>
      <c r="DP64">
        <v>10071.1111111111</v>
      </c>
      <c r="DQ64">
        <v>0</v>
      </c>
      <c r="DR64">
        <v>0.232914666666667</v>
      </c>
      <c r="DS64">
        <v>1.60559111111111</v>
      </c>
      <c r="DT64">
        <v>428.021777777778</v>
      </c>
      <c r="DU64">
        <v>426.003444444444</v>
      </c>
      <c r="DV64">
        <v>0.898622555555555</v>
      </c>
      <c r="DW64">
        <v>420.034888888889</v>
      </c>
      <c r="DX64">
        <v>14.0103555555556</v>
      </c>
      <c r="DY64">
        <v>1.34335888888889</v>
      </c>
      <c r="DZ64">
        <v>1.26238888888889</v>
      </c>
      <c r="EA64">
        <v>11.2929</v>
      </c>
      <c r="EB64">
        <v>10.3583555555556</v>
      </c>
      <c r="EC64">
        <v>0.00100013</v>
      </c>
      <c r="ED64">
        <v>0</v>
      </c>
      <c r="EE64">
        <v>0</v>
      </c>
      <c r="EF64">
        <v>0</v>
      </c>
      <c r="EG64">
        <v>713.722222222222</v>
      </c>
      <c r="EH64">
        <v>0.00100013</v>
      </c>
      <c r="EI64">
        <v>-27.4444444444444</v>
      </c>
      <c r="EJ64">
        <v>-2.77777777777778</v>
      </c>
      <c r="EK64">
        <v>34.75</v>
      </c>
      <c r="EL64">
        <v>38.5067777777778</v>
      </c>
      <c r="EM64">
        <v>36.479</v>
      </c>
      <c r="EN64">
        <v>38.3677777777778</v>
      </c>
      <c r="EO64">
        <v>36.7913333333333</v>
      </c>
      <c r="EP64">
        <v>0</v>
      </c>
      <c r="EQ64">
        <v>0</v>
      </c>
      <c r="ER64">
        <v>0</v>
      </c>
      <c r="ES64">
        <v>54.3999998569489</v>
      </c>
      <c r="ET64">
        <v>0</v>
      </c>
      <c r="EU64">
        <v>714.96</v>
      </c>
      <c r="EV64">
        <v>-21.6923075079676</v>
      </c>
      <c r="EW64">
        <v>-8.00000045238398</v>
      </c>
      <c r="EX64">
        <v>-18.64</v>
      </c>
      <c r="EY64">
        <v>15</v>
      </c>
      <c r="EZ64">
        <v>1659628614.5</v>
      </c>
      <c r="FA64" t="s">
        <v>420</v>
      </c>
      <c r="FB64">
        <v>1659628608.5</v>
      </c>
      <c r="FC64">
        <v>1659628614.5</v>
      </c>
      <c r="FD64">
        <v>1</v>
      </c>
      <c r="FE64">
        <v>0.171</v>
      </c>
      <c r="FF64">
        <v>-0.023</v>
      </c>
      <c r="FG64">
        <v>6.372</v>
      </c>
      <c r="FH64">
        <v>0.072</v>
      </c>
      <c r="FI64">
        <v>420</v>
      </c>
      <c r="FJ64">
        <v>15</v>
      </c>
      <c r="FK64">
        <v>0.23</v>
      </c>
      <c r="FL64">
        <v>0.04</v>
      </c>
      <c r="FM64">
        <v>1.6023043902439</v>
      </c>
      <c r="FN64">
        <v>-0.0568327526132402</v>
      </c>
      <c r="FO64">
        <v>0.0993181086833266</v>
      </c>
      <c r="FP64">
        <v>1</v>
      </c>
      <c r="FQ64">
        <v>721.970588235294</v>
      </c>
      <c r="FR64">
        <v>-112.742551569579</v>
      </c>
      <c r="FS64">
        <v>16.7691686526506</v>
      </c>
      <c r="FT64">
        <v>0</v>
      </c>
      <c r="FU64">
        <v>0.900302951219512</v>
      </c>
      <c r="FV64">
        <v>-0.0147908780487785</v>
      </c>
      <c r="FW64">
        <v>0.00322047596051494</v>
      </c>
      <c r="FX64">
        <v>1</v>
      </c>
      <c r="FY64">
        <v>2</v>
      </c>
      <c r="FZ64">
        <v>3</v>
      </c>
      <c r="GA64" t="s">
        <v>427</v>
      </c>
      <c r="GB64">
        <v>2.97442</v>
      </c>
      <c r="GC64">
        <v>2.75436</v>
      </c>
      <c r="GD64">
        <v>0.0905981</v>
      </c>
      <c r="GE64">
        <v>0.0915637</v>
      </c>
      <c r="GF64">
        <v>0.0738246</v>
      </c>
      <c r="GG64">
        <v>0.0711454</v>
      </c>
      <c r="GH64">
        <v>35445.9</v>
      </c>
      <c r="GI64">
        <v>38755.2</v>
      </c>
      <c r="GJ64">
        <v>35317.8</v>
      </c>
      <c r="GK64">
        <v>38686.5</v>
      </c>
      <c r="GL64">
        <v>46388.5</v>
      </c>
      <c r="GM64">
        <v>51902</v>
      </c>
      <c r="GN64">
        <v>55194.6</v>
      </c>
      <c r="GO64">
        <v>62051.2</v>
      </c>
      <c r="GP64">
        <v>1.9848</v>
      </c>
      <c r="GQ64">
        <v>1.8366</v>
      </c>
      <c r="GR64">
        <v>0.0123382</v>
      </c>
      <c r="GS64">
        <v>0</v>
      </c>
      <c r="GT64">
        <v>22.4161</v>
      </c>
      <c r="GU64">
        <v>999.9</v>
      </c>
      <c r="GV64">
        <v>56.794</v>
      </c>
      <c r="GW64">
        <v>28.903</v>
      </c>
      <c r="GX64">
        <v>25.2086</v>
      </c>
      <c r="GY64">
        <v>55.2983</v>
      </c>
      <c r="GZ64">
        <v>48.8462</v>
      </c>
      <c r="HA64">
        <v>1</v>
      </c>
      <c r="HB64">
        <v>-0.129512</v>
      </c>
      <c r="HC64">
        <v>1.14031</v>
      </c>
      <c r="HD64">
        <v>20.1311</v>
      </c>
      <c r="HE64">
        <v>5.20172</v>
      </c>
      <c r="HF64">
        <v>12.0076</v>
      </c>
      <c r="HG64">
        <v>4.976</v>
      </c>
      <c r="HH64">
        <v>3.2932</v>
      </c>
      <c r="HI64">
        <v>9999</v>
      </c>
      <c r="HJ64">
        <v>656.1</v>
      </c>
      <c r="HK64">
        <v>9999</v>
      </c>
      <c r="HL64">
        <v>9999</v>
      </c>
      <c r="HM64">
        <v>1.8631</v>
      </c>
      <c r="HN64">
        <v>1.86798</v>
      </c>
      <c r="HO64">
        <v>1.86774</v>
      </c>
      <c r="HP64">
        <v>1.8689</v>
      </c>
      <c r="HQ64">
        <v>1.86978</v>
      </c>
      <c r="HR64">
        <v>1.86584</v>
      </c>
      <c r="HS64">
        <v>1.86691</v>
      </c>
      <c r="HT64">
        <v>1.86829</v>
      </c>
      <c r="HU64">
        <v>5</v>
      </c>
      <c r="HV64">
        <v>0</v>
      </c>
      <c r="HW64">
        <v>0</v>
      </c>
      <c r="HX64">
        <v>0</v>
      </c>
      <c r="HY64" t="s">
        <v>422</v>
      </c>
      <c r="HZ64" t="s">
        <v>423</v>
      </c>
      <c r="IA64" t="s">
        <v>424</v>
      </c>
      <c r="IB64" t="s">
        <v>424</v>
      </c>
      <c r="IC64" t="s">
        <v>424</v>
      </c>
      <c r="ID64" t="s">
        <v>424</v>
      </c>
      <c r="IE64">
        <v>0</v>
      </c>
      <c r="IF64">
        <v>100</v>
      </c>
      <c r="IG64">
        <v>100</v>
      </c>
      <c r="IH64">
        <v>6.381</v>
      </c>
      <c r="II64">
        <v>0.0915</v>
      </c>
      <c r="IJ64">
        <v>4.0319575337224</v>
      </c>
      <c r="IK64">
        <v>0.00554908572697553</v>
      </c>
      <c r="IL64">
        <v>4.23774079943867e-07</v>
      </c>
      <c r="IM64">
        <v>-3.89925906918178e-10</v>
      </c>
      <c r="IN64">
        <v>-0.0657079368683254</v>
      </c>
      <c r="IO64">
        <v>-0.0180807483059915</v>
      </c>
      <c r="IP64">
        <v>0.00224471741277042</v>
      </c>
      <c r="IQ64">
        <v>-2.08026483955448e-05</v>
      </c>
      <c r="IR64">
        <v>-3</v>
      </c>
      <c r="IS64">
        <v>1726</v>
      </c>
      <c r="IT64">
        <v>1</v>
      </c>
      <c r="IU64">
        <v>23</v>
      </c>
      <c r="IV64">
        <v>514.7</v>
      </c>
      <c r="IW64">
        <v>514.6</v>
      </c>
      <c r="IX64">
        <v>1.01318</v>
      </c>
      <c r="IY64">
        <v>2.64771</v>
      </c>
      <c r="IZ64">
        <v>1.54785</v>
      </c>
      <c r="JA64">
        <v>2.30835</v>
      </c>
      <c r="JB64">
        <v>1.34644</v>
      </c>
      <c r="JC64">
        <v>2.39746</v>
      </c>
      <c r="JD64">
        <v>32.3991</v>
      </c>
      <c r="JE64">
        <v>24.2801</v>
      </c>
      <c r="JF64">
        <v>18</v>
      </c>
      <c r="JG64">
        <v>490.409</v>
      </c>
      <c r="JH64">
        <v>397.809</v>
      </c>
      <c r="JI64">
        <v>20.9699</v>
      </c>
      <c r="JJ64">
        <v>25.5654</v>
      </c>
      <c r="JK64">
        <v>30.0002</v>
      </c>
      <c r="JL64">
        <v>25.5486</v>
      </c>
      <c r="JM64">
        <v>25.4965</v>
      </c>
      <c r="JN64">
        <v>20.3041</v>
      </c>
      <c r="JO64">
        <v>46.1659</v>
      </c>
      <c r="JP64">
        <v>0</v>
      </c>
      <c r="JQ64">
        <v>20.97</v>
      </c>
      <c r="JR64">
        <v>420.1</v>
      </c>
      <c r="JS64">
        <v>14.0586</v>
      </c>
      <c r="JT64">
        <v>102.397</v>
      </c>
      <c r="JU64">
        <v>103.286</v>
      </c>
    </row>
    <row r="65" spans="1:281">
      <c r="A65">
        <v>49</v>
      </c>
      <c r="B65">
        <v>1659659805.6</v>
      </c>
      <c r="C65">
        <v>1703.09999990463</v>
      </c>
      <c r="D65" t="s">
        <v>528</v>
      </c>
      <c r="E65" t="s">
        <v>529</v>
      </c>
      <c r="F65">
        <v>5</v>
      </c>
      <c r="G65" t="s">
        <v>530</v>
      </c>
      <c r="H65" t="s">
        <v>416</v>
      </c>
      <c r="I65">
        <v>1659659802.85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426.086140149229</v>
      </c>
      <c r="AK65">
        <v>428.171472727273</v>
      </c>
      <c r="AL65">
        <v>-0.0227265739936504</v>
      </c>
      <c r="AM65">
        <v>65.6401458539207</v>
      </c>
      <c r="AN65">
        <f>(AP65 - AO65 + DI65*1E3/(8.314*(DK65+273.15)) * AR65/DH65 * AQ65) * DH65/(100*CV65) * 1000/(1000 - AP65)</f>
        <v>0</v>
      </c>
      <c r="AO65">
        <v>14.1423810571786</v>
      </c>
      <c r="AP65">
        <v>14.9761771428571</v>
      </c>
      <c r="AQ65">
        <v>3.81178213656067e-05</v>
      </c>
      <c r="AR65">
        <v>114.47798056772</v>
      </c>
      <c r="AS65">
        <v>6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531</v>
      </c>
      <c r="AY65">
        <v>10434.1</v>
      </c>
      <c r="AZ65">
        <v>862.92</v>
      </c>
      <c r="BA65">
        <v>2579.57</v>
      </c>
      <c r="BB65">
        <f>1-AZ65/BA65</f>
        <v>0</v>
      </c>
      <c r="BC65">
        <v>-1.62382334352115</v>
      </c>
      <c r="BD65" t="s">
        <v>418</v>
      </c>
      <c r="BE65" t="s">
        <v>418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418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 t="s">
        <v>418</v>
      </c>
      <c r="CA65" t="s">
        <v>418</v>
      </c>
      <c r="CB65" t="s">
        <v>418</v>
      </c>
      <c r="CC65" t="s">
        <v>418</v>
      </c>
      <c r="CD65" t="s">
        <v>418</v>
      </c>
      <c r="CE65" t="s">
        <v>418</v>
      </c>
      <c r="CF65" t="s">
        <v>418</v>
      </c>
      <c r="CG65" t="s">
        <v>418</v>
      </c>
      <c r="CH65" t="s">
        <v>418</v>
      </c>
      <c r="CI65" t="s">
        <v>418</v>
      </c>
      <c r="CJ65" t="s">
        <v>418</v>
      </c>
      <c r="CK65" t="s">
        <v>418</v>
      </c>
      <c r="CL65" t="s">
        <v>418</v>
      </c>
      <c r="CM65" t="s">
        <v>418</v>
      </c>
      <c r="CN65" t="s">
        <v>418</v>
      </c>
      <c r="CO65" t="s">
        <v>418</v>
      </c>
      <c r="CP65" t="s">
        <v>418</v>
      </c>
      <c r="CQ65" t="s">
        <v>418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6</v>
      </c>
      <c r="CW65">
        <v>0.5</v>
      </c>
      <c r="CX65" t="s">
        <v>419</v>
      </c>
      <c r="CY65">
        <v>2</v>
      </c>
      <c r="CZ65" t="b">
        <v>1</v>
      </c>
      <c r="DA65">
        <v>1659659802.85</v>
      </c>
      <c r="DB65">
        <v>421.8366</v>
      </c>
      <c r="DC65">
        <v>420.0988</v>
      </c>
      <c r="DD65">
        <v>14.97712</v>
      </c>
      <c r="DE65">
        <v>14.1431</v>
      </c>
      <c r="DF65">
        <v>415.454</v>
      </c>
      <c r="DG65">
        <v>14.88329</v>
      </c>
      <c r="DH65">
        <v>500.059</v>
      </c>
      <c r="DI65">
        <v>90.09614</v>
      </c>
      <c r="DJ65">
        <v>0.09986054</v>
      </c>
      <c r="DK65">
        <v>23.3734</v>
      </c>
      <c r="DL65">
        <v>22.69185</v>
      </c>
      <c r="DM65">
        <v>999.9</v>
      </c>
      <c r="DN65">
        <v>0</v>
      </c>
      <c r="DO65">
        <v>0</v>
      </c>
      <c r="DP65">
        <v>10011.5</v>
      </c>
      <c r="DQ65">
        <v>0</v>
      </c>
      <c r="DR65">
        <v>0.220656</v>
      </c>
      <c r="DS65">
        <v>1.737847</v>
      </c>
      <c r="DT65">
        <v>428.2506</v>
      </c>
      <c r="DU65">
        <v>426.1255</v>
      </c>
      <c r="DV65">
        <v>0.8340356</v>
      </c>
      <c r="DW65">
        <v>420.0988</v>
      </c>
      <c r="DX65">
        <v>14.1431</v>
      </c>
      <c r="DY65">
        <v>1.34938</v>
      </c>
      <c r="DZ65">
        <v>1.274239</v>
      </c>
      <c r="EA65">
        <v>11.36044</v>
      </c>
      <c r="EB65">
        <v>10.49839</v>
      </c>
      <c r="EC65">
        <v>0.00100013</v>
      </c>
      <c r="ED65">
        <v>0</v>
      </c>
      <c r="EE65">
        <v>0</v>
      </c>
      <c r="EF65">
        <v>0</v>
      </c>
      <c r="EG65">
        <v>860.3</v>
      </c>
      <c r="EH65">
        <v>0.00100013</v>
      </c>
      <c r="EI65">
        <v>-19.1</v>
      </c>
      <c r="EJ65">
        <v>-1.1</v>
      </c>
      <c r="EK65">
        <v>34.5809</v>
      </c>
      <c r="EL65">
        <v>37.9622</v>
      </c>
      <c r="EM65">
        <v>36.187</v>
      </c>
      <c r="EN65">
        <v>37.6498</v>
      </c>
      <c r="EO65">
        <v>36.437</v>
      </c>
      <c r="EP65">
        <v>0</v>
      </c>
      <c r="EQ65">
        <v>0</v>
      </c>
      <c r="ER65">
        <v>0</v>
      </c>
      <c r="ES65">
        <v>368.799999952316</v>
      </c>
      <c r="ET65">
        <v>0</v>
      </c>
      <c r="EU65">
        <v>862.92</v>
      </c>
      <c r="EV65">
        <v>-6.53846109524891</v>
      </c>
      <c r="EW65">
        <v>-0.384615201216445</v>
      </c>
      <c r="EX65">
        <v>-17.52</v>
      </c>
      <c r="EY65">
        <v>15</v>
      </c>
      <c r="EZ65">
        <v>1659628614.5</v>
      </c>
      <c r="FA65" t="s">
        <v>420</v>
      </c>
      <c r="FB65">
        <v>1659628608.5</v>
      </c>
      <c r="FC65">
        <v>1659628614.5</v>
      </c>
      <c r="FD65">
        <v>1</v>
      </c>
      <c r="FE65">
        <v>0.171</v>
      </c>
      <c r="FF65">
        <v>-0.023</v>
      </c>
      <c r="FG65">
        <v>6.372</v>
      </c>
      <c r="FH65">
        <v>0.072</v>
      </c>
      <c r="FI65">
        <v>420</v>
      </c>
      <c r="FJ65">
        <v>15</v>
      </c>
      <c r="FK65">
        <v>0.23</v>
      </c>
      <c r="FL65">
        <v>0.04</v>
      </c>
      <c r="FM65">
        <v>1.75326463414634</v>
      </c>
      <c r="FN65">
        <v>0.217850383275264</v>
      </c>
      <c r="FO65">
        <v>0.156622003969127</v>
      </c>
      <c r="FP65">
        <v>1</v>
      </c>
      <c r="FQ65">
        <v>864.544117647059</v>
      </c>
      <c r="FR65">
        <v>-13.0557676185797</v>
      </c>
      <c r="FS65">
        <v>9.86852367457113</v>
      </c>
      <c r="FT65">
        <v>0</v>
      </c>
      <c r="FU65">
        <v>0.831610341463415</v>
      </c>
      <c r="FV65">
        <v>0.0135699721254361</v>
      </c>
      <c r="FW65">
        <v>0.00303899293821567</v>
      </c>
      <c r="FX65">
        <v>1</v>
      </c>
      <c r="FY65">
        <v>2</v>
      </c>
      <c r="FZ65">
        <v>3</v>
      </c>
      <c r="GA65" t="s">
        <v>427</v>
      </c>
      <c r="GB65">
        <v>2.97458</v>
      </c>
      <c r="GC65">
        <v>2.75374</v>
      </c>
      <c r="GD65">
        <v>0.0906027</v>
      </c>
      <c r="GE65">
        <v>0.091517</v>
      </c>
      <c r="GF65">
        <v>0.0740553</v>
      </c>
      <c r="GG65">
        <v>0.0716029</v>
      </c>
      <c r="GH65">
        <v>35440.6</v>
      </c>
      <c r="GI65">
        <v>38750.4</v>
      </c>
      <c r="GJ65">
        <v>35313.1</v>
      </c>
      <c r="GK65">
        <v>38680.1</v>
      </c>
      <c r="GL65">
        <v>46371.9</v>
      </c>
      <c r="GM65">
        <v>51868.9</v>
      </c>
      <c r="GN65">
        <v>55188.8</v>
      </c>
      <c r="GO65">
        <v>62042.3</v>
      </c>
      <c r="GP65">
        <v>1.9826</v>
      </c>
      <c r="GQ65">
        <v>1.835</v>
      </c>
      <c r="GR65">
        <v>0.013113</v>
      </c>
      <c r="GS65">
        <v>0</v>
      </c>
      <c r="GT65">
        <v>22.4634</v>
      </c>
      <c r="GU65">
        <v>999.9</v>
      </c>
      <c r="GV65">
        <v>56.477</v>
      </c>
      <c r="GW65">
        <v>28.903</v>
      </c>
      <c r="GX65">
        <v>25.0686</v>
      </c>
      <c r="GY65">
        <v>54.8882</v>
      </c>
      <c r="GZ65">
        <v>48.9944</v>
      </c>
      <c r="HA65">
        <v>1</v>
      </c>
      <c r="HB65">
        <v>-0.123659</v>
      </c>
      <c r="HC65">
        <v>1.14771</v>
      </c>
      <c r="HD65">
        <v>20.1311</v>
      </c>
      <c r="HE65">
        <v>5.20411</v>
      </c>
      <c r="HF65">
        <v>12.0099</v>
      </c>
      <c r="HG65">
        <v>4.9756</v>
      </c>
      <c r="HH65">
        <v>3.293</v>
      </c>
      <c r="HI65">
        <v>9999</v>
      </c>
      <c r="HJ65">
        <v>656.2</v>
      </c>
      <c r="HK65">
        <v>9999</v>
      </c>
      <c r="HL65">
        <v>9999</v>
      </c>
      <c r="HM65">
        <v>1.8631</v>
      </c>
      <c r="HN65">
        <v>1.86798</v>
      </c>
      <c r="HO65">
        <v>1.86768</v>
      </c>
      <c r="HP65">
        <v>1.8689</v>
      </c>
      <c r="HQ65">
        <v>1.86978</v>
      </c>
      <c r="HR65">
        <v>1.86584</v>
      </c>
      <c r="HS65">
        <v>1.86691</v>
      </c>
      <c r="HT65">
        <v>1.86829</v>
      </c>
      <c r="HU65">
        <v>5</v>
      </c>
      <c r="HV65">
        <v>0</v>
      </c>
      <c r="HW65">
        <v>0</v>
      </c>
      <c r="HX65">
        <v>0</v>
      </c>
      <c r="HY65" t="s">
        <v>422</v>
      </c>
      <c r="HZ65" t="s">
        <v>423</v>
      </c>
      <c r="IA65" t="s">
        <v>424</v>
      </c>
      <c r="IB65" t="s">
        <v>424</v>
      </c>
      <c r="IC65" t="s">
        <v>424</v>
      </c>
      <c r="ID65" t="s">
        <v>424</v>
      </c>
      <c r="IE65">
        <v>0</v>
      </c>
      <c r="IF65">
        <v>100</v>
      </c>
      <c r="IG65">
        <v>100</v>
      </c>
      <c r="IH65">
        <v>6.382</v>
      </c>
      <c r="II65">
        <v>0.0938</v>
      </c>
      <c r="IJ65">
        <v>4.0319575337224</v>
      </c>
      <c r="IK65">
        <v>0.00554908572697553</v>
      </c>
      <c r="IL65">
        <v>4.23774079943867e-07</v>
      </c>
      <c r="IM65">
        <v>-3.89925906918178e-10</v>
      </c>
      <c r="IN65">
        <v>-0.0657079368683254</v>
      </c>
      <c r="IO65">
        <v>-0.0180807483059915</v>
      </c>
      <c r="IP65">
        <v>0.00224471741277042</v>
      </c>
      <c r="IQ65">
        <v>-2.08026483955448e-05</v>
      </c>
      <c r="IR65">
        <v>-3</v>
      </c>
      <c r="IS65">
        <v>1726</v>
      </c>
      <c r="IT65">
        <v>1</v>
      </c>
      <c r="IU65">
        <v>23</v>
      </c>
      <c r="IV65">
        <v>520</v>
      </c>
      <c r="IW65">
        <v>519.9</v>
      </c>
      <c r="IX65">
        <v>1.0144</v>
      </c>
      <c r="IY65">
        <v>2.65259</v>
      </c>
      <c r="IZ65">
        <v>1.54785</v>
      </c>
      <c r="JA65">
        <v>2.30835</v>
      </c>
      <c r="JB65">
        <v>1.34644</v>
      </c>
      <c r="JC65">
        <v>2.30225</v>
      </c>
      <c r="JD65">
        <v>32.4875</v>
      </c>
      <c r="JE65">
        <v>24.2714</v>
      </c>
      <c r="JF65">
        <v>18</v>
      </c>
      <c r="JG65">
        <v>489.633</v>
      </c>
      <c r="JH65">
        <v>397.46</v>
      </c>
      <c r="JI65">
        <v>20.9701</v>
      </c>
      <c r="JJ65">
        <v>25.6409</v>
      </c>
      <c r="JK65">
        <v>30</v>
      </c>
      <c r="JL65">
        <v>25.6195</v>
      </c>
      <c r="JM65">
        <v>25.5691</v>
      </c>
      <c r="JN65">
        <v>20.3214</v>
      </c>
      <c r="JO65">
        <v>45.0556</v>
      </c>
      <c r="JP65">
        <v>0</v>
      </c>
      <c r="JQ65">
        <v>20.97</v>
      </c>
      <c r="JR65">
        <v>420.1</v>
      </c>
      <c r="JS65">
        <v>14.1716</v>
      </c>
      <c r="JT65">
        <v>102.385</v>
      </c>
      <c r="JU65">
        <v>103.27</v>
      </c>
    </row>
    <row r="66" spans="1:281">
      <c r="A66">
        <v>50</v>
      </c>
      <c r="B66">
        <v>1659659811.1</v>
      </c>
      <c r="C66">
        <v>1708.59999990463</v>
      </c>
      <c r="D66" t="s">
        <v>532</v>
      </c>
      <c r="E66" t="s">
        <v>533</v>
      </c>
      <c r="F66">
        <v>5</v>
      </c>
      <c r="G66" t="s">
        <v>530</v>
      </c>
      <c r="H66" t="s">
        <v>416</v>
      </c>
      <c r="I66">
        <v>1659659809.35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426.134155131994</v>
      </c>
      <c r="AK66">
        <v>428.172521212121</v>
      </c>
      <c r="AL66">
        <v>-0.0225594479262748</v>
      </c>
      <c r="AM66">
        <v>65.6401458539207</v>
      </c>
      <c r="AN66">
        <f>(AP66 - AO66 + DI66*1E3/(8.314*(DK66+273.15)) * AR66/DH66 * AQ66) * DH66/(100*CV66) * 1000/(1000 - AP66)</f>
        <v>0</v>
      </c>
      <c r="AO66">
        <v>14.1409940657206</v>
      </c>
      <c r="AP66">
        <v>15.01962</v>
      </c>
      <c r="AQ66">
        <v>-0.00522509177262506</v>
      </c>
      <c r="AR66">
        <v>114.47798056772</v>
      </c>
      <c r="AS66">
        <v>6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418</v>
      </c>
      <c r="AY66" t="s">
        <v>418</v>
      </c>
      <c r="AZ66">
        <v>0</v>
      </c>
      <c r="BA66">
        <v>0</v>
      </c>
      <c r="BB66">
        <f>1-AZ66/BA66</f>
        <v>0</v>
      </c>
      <c r="BC66">
        <v>0</v>
      </c>
      <c r="BD66" t="s">
        <v>418</v>
      </c>
      <c r="BE66" t="s">
        <v>418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418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 t="s">
        <v>418</v>
      </c>
      <c r="CA66" t="s">
        <v>418</v>
      </c>
      <c r="CB66" t="s">
        <v>418</v>
      </c>
      <c r="CC66" t="s">
        <v>418</v>
      </c>
      <c r="CD66" t="s">
        <v>418</v>
      </c>
      <c r="CE66" t="s">
        <v>418</v>
      </c>
      <c r="CF66" t="s">
        <v>418</v>
      </c>
      <c r="CG66" t="s">
        <v>418</v>
      </c>
      <c r="CH66" t="s">
        <v>418</v>
      </c>
      <c r="CI66" t="s">
        <v>418</v>
      </c>
      <c r="CJ66" t="s">
        <v>418</v>
      </c>
      <c r="CK66" t="s">
        <v>418</v>
      </c>
      <c r="CL66" t="s">
        <v>418</v>
      </c>
      <c r="CM66" t="s">
        <v>418</v>
      </c>
      <c r="CN66" t="s">
        <v>418</v>
      </c>
      <c r="CO66" t="s">
        <v>418</v>
      </c>
      <c r="CP66" t="s">
        <v>418</v>
      </c>
      <c r="CQ66" t="s">
        <v>418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6</v>
      </c>
      <c r="CW66">
        <v>0.5</v>
      </c>
      <c r="CX66" t="s">
        <v>419</v>
      </c>
      <c r="CY66">
        <v>2</v>
      </c>
      <c r="CZ66" t="b">
        <v>1</v>
      </c>
      <c r="DA66">
        <v>1659659809.35</v>
      </c>
      <c r="DB66">
        <v>421.769166666667</v>
      </c>
      <c r="DC66">
        <v>420.100333333333</v>
      </c>
      <c r="DD66">
        <v>15.0044333333333</v>
      </c>
      <c r="DE66">
        <v>14.1415833333333</v>
      </c>
      <c r="DF66">
        <v>415.387166666667</v>
      </c>
      <c r="DG66">
        <v>14.9097</v>
      </c>
      <c r="DH66">
        <v>500.11</v>
      </c>
      <c r="DI66">
        <v>90.0976</v>
      </c>
      <c r="DJ66">
        <v>0.100603183333333</v>
      </c>
      <c r="DK66">
        <v>23.5608</v>
      </c>
      <c r="DL66">
        <v>23.5173333333333</v>
      </c>
      <c r="DM66">
        <v>999.9</v>
      </c>
      <c r="DN66">
        <v>0</v>
      </c>
      <c r="DO66">
        <v>0</v>
      </c>
      <c r="DP66">
        <v>9916.66666666667</v>
      </c>
      <c r="DQ66">
        <v>0</v>
      </c>
      <c r="DR66">
        <v>0.22985</v>
      </c>
      <c r="DS66">
        <v>1.66895</v>
      </c>
      <c r="DT66">
        <v>428.194166666667</v>
      </c>
      <c r="DU66">
        <v>426.1265</v>
      </c>
      <c r="DV66">
        <v>0.8628825</v>
      </c>
      <c r="DW66">
        <v>420.100333333333</v>
      </c>
      <c r="DX66">
        <v>14.1415833333333</v>
      </c>
      <c r="DY66">
        <v>1.35186666666667</v>
      </c>
      <c r="DZ66">
        <v>1.27412166666667</v>
      </c>
      <c r="EA66">
        <v>11.3882</v>
      </c>
      <c r="EB66">
        <v>10.4970166666667</v>
      </c>
      <c r="EC66">
        <v>0.00100013</v>
      </c>
      <c r="ED66">
        <v>0</v>
      </c>
      <c r="EE66">
        <v>0</v>
      </c>
      <c r="EF66">
        <v>0</v>
      </c>
      <c r="EG66">
        <v>1183.83333333333</v>
      </c>
      <c r="EH66">
        <v>0.00100013</v>
      </c>
      <c r="EI66">
        <v>-21.9166666666667</v>
      </c>
      <c r="EJ66">
        <v>-3.75</v>
      </c>
      <c r="EK66">
        <v>34.687</v>
      </c>
      <c r="EL66">
        <v>38.062</v>
      </c>
      <c r="EM66">
        <v>36.229</v>
      </c>
      <c r="EN66">
        <v>37.7913333333333</v>
      </c>
      <c r="EO66">
        <v>36.479</v>
      </c>
      <c r="EP66">
        <v>0</v>
      </c>
      <c r="EQ66">
        <v>0</v>
      </c>
      <c r="ER66">
        <v>0</v>
      </c>
      <c r="ES66">
        <v>4.59999990463257</v>
      </c>
      <c r="ET66">
        <v>0</v>
      </c>
      <c r="EU66">
        <v>1066.14846153846</v>
      </c>
      <c r="EV66">
        <v>2582.19334072093</v>
      </c>
      <c r="EW66">
        <v>209222.491876603</v>
      </c>
      <c r="EX66">
        <v>19898.8846153846</v>
      </c>
      <c r="EY66">
        <v>15</v>
      </c>
      <c r="EZ66">
        <v>1659628614.5</v>
      </c>
      <c r="FA66" t="s">
        <v>420</v>
      </c>
      <c r="FB66">
        <v>1659628608.5</v>
      </c>
      <c r="FC66">
        <v>1659628614.5</v>
      </c>
      <c r="FD66">
        <v>1</v>
      </c>
      <c r="FE66">
        <v>0.171</v>
      </c>
      <c r="FF66">
        <v>-0.023</v>
      </c>
      <c r="FG66">
        <v>6.372</v>
      </c>
      <c r="FH66">
        <v>0.072</v>
      </c>
      <c r="FI66">
        <v>420</v>
      </c>
      <c r="FJ66">
        <v>15</v>
      </c>
      <c r="FK66">
        <v>0.23</v>
      </c>
      <c r="FL66">
        <v>0.04</v>
      </c>
      <c r="FM66">
        <v>1.72875925</v>
      </c>
      <c r="FN66">
        <v>0.132134746716697</v>
      </c>
      <c r="FO66">
        <v>0.154412764763596</v>
      </c>
      <c r="FP66">
        <v>1</v>
      </c>
      <c r="FQ66">
        <v>996.466470588235</v>
      </c>
      <c r="FR66">
        <v>1868.71407040556</v>
      </c>
      <c r="FS66">
        <v>401.906032527083</v>
      </c>
      <c r="FT66">
        <v>0</v>
      </c>
      <c r="FU66">
        <v>0.834010925</v>
      </c>
      <c r="FV66">
        <v>0.0367919437148221</v>
      </c>
      <c r="FW66">
        <v>0.0064611085209409</v>
      </c>
      <c r="FX66">
        <v>1</v>
      </c>
      <c r="FY66">
        <v>2</v>
      </c>
      <c r="FZ66">
        <v>3</v>
      </c>
      <c r="GA66" t="s">
        <v>427</v>
      </c>
      <c r="GB66">
        <v>2.97457</v>
      </c>
      <c r="GC66">
        <v>2.75319</v>
      </c>
      <c r="GD66">
        <v>0.0905815</v>
      </c>
      <c r="GE66">
        <v>0.0915129</v>
      </c>
      <c r="GF66">
        <v>0.0742117</v>
      </c>
      <c r="GG66">
        <v>0.0716011</v>
      </c>
      <c r="GH66">
        <v>35440.9</v>
      </c>
      <c r="GI66">
        <v>38750.3</v>
      </c>
      <c r="GJ66">
        <v>35312.6</v>
      </c>
      <c r="GK66">
        <v>38679.9</v>
      </c>
      <c r="GL66">
        <v>46363.1</v>
      </c>
      <c r="GM66">
        <v>51868.9</v>
      </c>
      <c r="GN66">
        <v>55187.8</v>
      </c>
      <c r="GO66">
        <v>62042.1</v>
      </c>
      <c r="GP66">
        <v>1.9826</v>
      </c>
      <c r="GQ66">
        <v>1.8352</v>
      </c>
      <c r="GR66">
        <v>0.0637472</v>
      </c>
      <c r="GS66">
        <v>0</v>
      </c>
      <c r="GT66">
        <v>22.4634</v>
      </c>
      <c r="GU66">
        <v>999.9</v>
      </c>
      <c r="GV66">
        <v>56.477</v>
      </c>
      <c r="GW66">
        <v>28.903</v>
      </c>
      <c r="GX66">
        <v>25.0697</v>
      </c>
      <c r="GY66">
        <v>55.0982</v>
      </c>
      <c r="GZ66">
        <v>48.8542</v>
      </c>
      <c r="HA66">
        <v>1</v>
      </c>
      <c r="HB66">
        <v>-0.122988</v>
      </c>
      <c r="HC66">
        <v>1.14965</v>
      </c>
      <c r="HD66">
        <v>20.1312</v>
      </c>
      <c r="HE66">
        <v>5.20052</v>
      </c>
      <c r="HF66">
        <v>12.0064</v>
      </c>
      <c r="HG66">
        <v>4.9752</v>
      </c>
      <c r="HH66">
        <v>3.2932</v>
      </c>
      <c r="HI66">
        <v>9999</v>
      </c>
      <c r="HJ66">
        <v>656.2</v>
      </c>
      <c r="HK66">
        <v>9999</v>
      </c>
      <c r="HL66">
        <v>9999</v>
      </c>
      <c r="HM66">
        <v>1.8631</v>
      </c>
      <c r="HN66">
        <v>1.86798</v>
      </c>
      <c r="HO66">
        <v>1.86771</v>
      </c>
      <c r="HP66">
        <v>1.8689</v>
      </c>
      <c r="HQ66">
        <v>1.86981</v>
      </c>
      <c r="HR66">
        <v>1.86584</v>
      </c>
      <c r="HS66">
        <v>1.86691</v>
      </c>
      <c r="HT66">
        <v>1.86829</v>
      </c>
      <c r="HU66">
        <v>5</v>
      </c>
      <c r="HV66">
        <v>0</v>
      </c>
      <c r="HW66">
        <v>0</v>
      </c>
      <c r="HX66">
        <v>0</v>
      </c>
      <c r="HY66" t="s">
        <v>422</v>
      </c>
      <c r="HZ66" t="s">
        <v>423</v>
      </c>
      <c r="IA66" t="s">
        <v>424</v>
      </c>
      <c r="IB66" t="s">
        <v>424</v>
      </c>
      <c r="IC66" t="s">
        <v>424</v>
      </c>
      <c r="ID66" t="s">
        <v>424</v>
      </c>
      <c r="IE66">
        <v>0</v>
      </c>
      <c r="IF66">
        <v>100</v>
      </c>
      <c r="IG66">
        <v>100</v>
      </c>
      <c r="IH66">
        <v>6.382</v>
      </c>
      <c r="II66">
        <v>0.0954</v>
      </c>
      <c r="IJ66">
        <v>4.0319575337224</v>
      </c>
      <c r="IK66">
        <v>0.00554908572697553</v>
      </c>
      <c r="IL66">
        <v>4.23774079943867e-07</v>
      </c>
      <c r="IM66">
        <v>-3.89925906918178e-10</v>
      </c>
      <c r="IN66">
        <v>-0.0657079368683254</v>
      </c>
      <c r="IO66">
        <v>-0.0180807483059915</v>
      </c>
      <c r="IP66">
        <v>0.00224471741277042</v>
      </c>
      <c r="IQ66">
        <v>-2.08026483955448e-05</v>
      </c>
      <c r="IR66">
        <v>-3</v>
      </c>
      <c r="IS66">
        <v>1726</v>
      </c>
      <c r="IT66">
        <v>1</v>
      </c>
      <c r="IU66">
        <v>23</v>
      </c>
      <c r="IV66">
        <v>520</v>
      </c>
      <c r="IW66">
        <v>519.9</v>
      </c>
      <c r="IX66">
        <v>1.0144</v>
      </c>
      <c r="IY66">
        <v>2.64893</v>
      </c>
      <c r="IZ66">
        <v>1.54785</v>
      </c>
      <c r="JA66">
        <v>2.30835</v>
      </c>
      <c r="JB66">
        <v>1.34644</v>
      </c>
      <c r="JC66">
        <v>2.36572</v>
      </c>
      <c r="JD66">
        <v>32.5097</v>
      </c>
      <c r="JE66">
        <v>24.2801</v>
      </c>
      <c r="JF66">
        <v>18</v>
      </c>
      <c r="JG66">
        <v>489.653</v>
      </c>
      <c r="JH66">
        <v>397.569</v>
      </c>
      <c r="JI66">
        <v>20.9702</v>
      </c>
      <c r="JJ66">
        <v>25.6431</v>
      </c>
      <c r="JK66">
        <v>30.0005</v>
      </c>
      <c r="JL66">
        <v>25.6217</v>
      </c>
      <c r="JM66">
        <v>25.5691</v>
      </c>
      <c r="JN66">
        <v>20.3223</v>
      </c>
      <c r="JO66">
        <v>45.0556</v>
      </c>
      <c r="JP66">
        <v>0</v>
      </c>
      <c r="JQ66">
        <v>20.97</v>
      </c>
      <c r="JR66">
        <v>420.1</v>
      </c>
      <c r="JS66">
        <v>14.1643</v>
      </c>
      <c r="JT66">
        <v>102.383</v>
      </c>
      <c r="JU66">
        <v>103.269</v>
      </c>
    </row>
    <row r="67" spans="1:281">
      <c r="A67">
        <v>51</v>
      </c>
      <c r="B67">
        <v>1659659815.6</v>
      </c>
      <c r="C67">
        <v>1713.09999990463</v>
      </c>
      <c r="D67" t="s">
        <v>534</v>
      </c>
      <c r="E67" t="s">
        <v>535</v>
      </c>
      <c r="F67">
        <v>5</v>
      </c>
      <c r="G67" t="s">
        <v>530</v>
      </c>
      <c r="H67" t="s">
        <v>416</v>
      </c>
      <c r="I67">
        <v>1659659812.75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426.076759024881</v>
      </c>
      <c r="AK67">
        <v>428.14776969697</v>
      </c>
      <c r="AL67">
        <v>0.00875321139423717</v>
      </c>
      <c r="AM67">
        <v>65.6401458539207</v>
      </c>
      <c r="AN67">
        <f>(AP67 - AO67 + DI67*1E3/(8.314*(DK67+273.15)) * AR67/DH67 * AQ67) * DH67/(100*CV67) * 1000/(1000 - AP67)</f>
        <v>0</v>
      </c>
      <c r="AO67">
        <v>14.1404685148303</v>
      </c>
      <c r="AP67">
        <v>15.0347612030075</v>
      </c>
      <c r="AQ67">
        <v>0.0143652836101833</v>
      </c>
      <c r="AR67">
        <v>114.47798056772</v>
      </c>
      <c r="AS67">
        <v>6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418</v>
      </c>
      <c r="AY67" t="s">
        <v>418</v>
      </c>
      <c r="AZ67">
        <v>0</v>
      </c>
      <c r="BA67">
        <v>0</v>
      </c>
      <c r="BB67">
        <f>1-AZ67/BA67</f>
        <v>0</v>
      </c>
      <c r="BC67">
        <v>0</v>
      </c>
      <c r="BD67" t="s">
        <v>418</v>
      </c>
      <c r="BE67" t="s">
        <v>418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418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 t="s">
        <v>418</v>
      </c>
      <c r="CA67" t="s">
        <v>418</v>
      </c>
      <c r="CB67" t="s">
        <v>418</v>
      </c>
      <c r="CC67" t="s">
        <v>418</v>
      </c>
      <c r="CD67" t="s">
        <v>418</v>
      </c>
      <c r="CE67" t="s">
        <v>418</v>
      </c>
      <c r="CF67" t="s">
        <v>418</v>
      </c>
      <c r="CG67" t="s">
        <v>418</v>
      </c>
      <c r="CH67" t="s">
        <v>418</v>
      </c>
      <c r="CI67" t="s">
        <v>418</v>
      </c>
      <c r="CJ67" t="s">
        <v>418</v>
      </c>
      <c r="CK67" t="s">
        <v>418</v>
      </c>
      <c r="CL67" t="s">
        <v>418</v>
      </c>
      <c r="CM67" t="s">
        <v>418</v>
      </c>
      <c r="CN67" t="s">
        <v>418</v>
      </c>
      <c r="CO67" t="s">
        <v>418</v>
      </c>
      <c r="CP67" t="s">
        <v>418</v>
      </c>
      <c r="CQ67" t="s">
        <v>418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6</v>
      </c>
      <c r="CW67">
        <v>0.5</v>
      </c>
      <c r="CX67" t="s">
        <v>419</v>
      </c>
      <c r="CY67">
        <v>2</v>
      </c>
      <c r="CZ67" t="b">
        <v>1</v>
      </c>
      <c r="DA67">
        <v>1659659812.75</v>
      </c>
      <c r="DB67">
        <v>421.7202</v>
      </c>
      <c r="DC67">
        <v>420.1021</v>
      </c>
      <c r="DD67">
        <v>15.02865</v>
      </c>
      <c r="DE67">
        <v>14.14199</v>
      </c>
      <c r="DF67">
        <v>415.3385</v>
      </c>
      <c r="DG67">
        <v>14.93308</v>
      </c>
      <c r="DH67">
        <v>500.0712</v>
      </c>
      <c r="DI67">
        <v>90.09742</v>
      </c>
      <c r="DJ67">
        <v>0.0999818</v>
      </c>
      <c r="DK67">
        <v>23.49657</v>
      </c>
      <c r="DL67">
        <v>23.38671</v>
      </c>
      <c r="DM67">
        <v>999.9</v>
      </c>
      <c r="DN67">
        <v>0</v>
      </c>
      <c r="DO67">
        <v>0</v>
      </c>
      <c r="DP67">
        <v>9958.5</v>
      </c>
      <c r="DQ67">
        <v>0</v>
      </c>
      <c r="DR67">
        <v>0.220656</v>
      </c>
      <c r="DS67">
        <v>1.61824</v>
      </c>
      <c r="DT67">
        <v>428.1549</v>
      </c>
      <c r="DU67">
        <v>426.1283</v>
      </c>
      <c r="DV67">
        <v>0.8866704</v>
      </c>
      <c r="DW67">
        <v>420.1021</v>
      </c>
      <c r="DX67">
        <v>14.14199</v>
      </c>
      <c r="DY67">
        <v>1.354043</v>
      </c>
      <c r="DZ67">
        <v>1.274157</v>
      </c>
      <c r="EA67">
        <v>11.41251</v>
      </c>
      <c r="EB67">
        <v>10.49743</v>
      </c>
      <c r="EC67">
        <v>0.00100013</v>
      </c>
      <c r="ED67">
        <v>0</v>
      </c>
      <c r="EE67">
        <v>0</v>
      </c>
      <c r="EF67">
        <v>0</v>
      </c>
      <c r="EG67">
        <v>1070.6</v>
      </c>
      <c r="EH67">
        <v>0.00100013</v>
      </c>
      <c r="EI67">
        <v>-23</v>
      </c>
      <c r="EJ67">
        <v>-2.15</v>
      </c>
      <c r="EK67">
        <v>34.8561</v>
      </c>
      <c r="EL67">
        <v>38.1497</v>
      </c>
      <c r="EM67">
        <v>36.2686</v>
      </c>
      <c r="EN67">
        <v>37.8997</v>
      </c>
      <c r="EO67">
        <v>36.5685</v>
      </c>
      <c r="EP67">
        <v>0</v>
      </c>
      <c r="EQ67">
        <v>0</v>
      </c>
      <c r="ER67">
        <v>0</v>
      </c>
      <c r="ES67">
        <v>9.39999985694885</v>
      </c>
      <c r="ET67">
        <v>0</v>
      </c>
      <c r="EU67">
        <v>1124.41769230769</v>
      </c>
      <c r="EV67">
        <v>635.74477959471</v>
      </c>
      <c r="EW67">
        <v>-77293.9230557092</v>
      </c>
      <c r="EX67">
        <v>19898.8653846154</v>
      </c>
      <c r="EY67">
        <v>15</v>
      </c>
      <c r="EZ67">
        <v>1659628614.5</v>
      </c>
      <c r="FA67" t="s">
        <v>420</v>
      </c>
      <c r="FB67">
        <v>1659628608.5</v>
      </c>
      <c r="FC67">
        <v>1659628614.5</v>
      </c>
      <c r="FD67">
        <v>1</v>
      </c>
      <c r="FE67">
        <v>0.171</v>
      </c>
      <c r="FF67">
        <v>-0.023</v>
      </c>
      <c r="FG67">
        <v>6.372</v>
      </c>
      <c r="FH67">
        <v>0.072</v>
      </c>
      <c r="FI67">
        <v>420</v>
      </c>
      <c r="FJ67">
        <v>15</v>
      </c>
      <c r="FK67">
        <v>0.23</v>
      </c>
      <c r="FL67">
        <v>0.04</v>
      </c>
      <c r="FM67">
        <v>1.7199125</v>
      </c>
      <c r="FN67">
        <v>-0.840833696060039</v>
      </c>
      <c r="FO67">
        <v>0.149349351266586</v>
      </c>
      <c r="FP67">
        <v>0</v>
      </c>
      <c r="FQ67">
        <v>1058.87823529412</v>
      </c>
      <c r="FR67">
        <v>1242.45416059203</v>
      </c>
      <c r="FS67">
        <v>393.012858624174</v>
      </c>
      <c r="FT67">
        <v>0</v>
      </c>
      <c r="FU67">
        <v>0.850065025</v>
      </c>
      <c r="FV67">
        <v>0.214326540337709</v>
      </c>
      <c r="FW67">
        <v>0.0238514192067134</v>
      </c>
      <c r="FX67">
        <v>0</v>
      </c>
      <c r="FY67">
        <v>0</v>
      </c>
      <c r="FZ67">
        <v>3</v>
      </c>
      <c r="GA67" t="s">
        <v>513</v>
      </c>
      <c r="GB67">
        <v>2.97442</v>
      </c>
      <c r="GC67">
        <v>2.75379</v>
      </c>
      <c r="GD67">
        <v>0.0905933</v>
      </c>
      <c r="GE67">
        <v>0.0915296</v>
      </c>
      <c r="GF67">
        <v>0.0742423</v>
      </c>
      <c r="GG67">
        <v>0.0715986</v>
      </c>
      <c r="GH67">
        <v>35440.6</v>
      </c>
      <c r="GI67">
        <v>38749.8</v>
      </c>
      <c r="GJ67">
        <v>35312.7</v>
      </c>
      <c r="GK67">
        <v>38680.1</v>
      </c>
      <c r="GL67">
        <v>46361.2</v>
      </c>
      <c r="GM67">
        <v>51869.3</v>
      </c>
      <c r="GN67">
        <v>55187.4</v>
      </c>
      <c r="GO67">
        <v>62042.4</v>
      </c>
      <c r="GP67">
        <v>1.9826</v>
      </c>
      <c r="GQ67">
        <v>1.8354</v>
      </c>
      <c r="GR67">
        <v>0.0448525</v>
      </c>
      <c r="GS67">
        <v>0</v>
      </c>
      <c r="GT67">
        <v>22.4691</v>
      </c>
      <c r="GU67">
        <v>999.9</v>
      </c>
      <c r="GV67">
        <v>56.477</v>
      </c>
      <c r="GW67">
        <v>28.903</v>
      </c>
      <c r="GX67">
        <v>25.0694</v>
      </c>
      <c r="GY67">
        <v>55.2682</v>
      </c>
      <c r="GZ67">
        <v>48.3494</v>
      </c>
      <c r="HA67">
        <v>1</v>
      </c>
      <c r="HB67">
        <v>-0.123272</v>
      </c>
      <c r="HC67">
        <v>1.15076</v>
      </c>
      <c r="HD67">
        <v>20.1315</v>
      </c>
      <c r="HE67">
        <v>5.20411</v>
      </c>
      <c r="HF67">
        <v>12.0064</v>
      </c>
      <c r="HG67">
        <v>4.9756</v>
      </c>
      <c r="HH67">
        <v>3.293</v>
      </c>
      <c r="HI67">
        <v>9999</v>
      </c>
      <c r="HJ67">
        <v>656.2</v>
      </c>
      <c r="HK67">
        <v>9999</v>
      </c>
      <c r="HL67">
        <v>9999</v>
      </c>
      <c r="HM67">
        <v>1.8631</v>
      </c>
      <c r="HN67">
        <v>1.86798</v>
      </c>
      <c r="HO67">
        <v>1.8678</v>
      </c>
      <c r="HP67">
        <v>1.8689</v>
      </c>
      <c r="HQ67">
        <v>1.86981</v>
      </c>
      <c r="HR67">
        <v>1.86584</v>
      </c>
      <c r="HS67">
        <v>1.86691</v>
      </c>
      <c r="HT67">
        <v>1.86829</v>
      </c>
      <c r="HU67">
        <v>5</v>
      </c>
      <c r="HV67">
        <v>0</v>
      </c>
      <c r="HW67">
        <v>0</v>
      </c>
      <c r="HX67">
        <v>0</v>
      </c>
      <c r="HY67" t="s">
        <v>422</v>
      </c>
      <c r="HZ67" t="s">
        <v>423</v>
      </c>
      <c r="IA67" t="s">
        <v>424</v>
      </c>
      <c r="IB67" t="s">
        <v>424</v>
      </c>
      <c r="IC67" t="s">
        <v>424</v>
      </c>
      <c r="ID67" t="s">
        <v>424</v>
      </c>
      <c r="IE67">
        <v>0</v>
      </c>
      <c r="IF67">
        <v>100</v>
      </c>
      <c r="IG67">
        <v>100</v>
      </c>
      <c r="IH67">
        <v>6.382</v>
      </c>
      <c r="II67">
        <v>0.0957</v>
      </c>
      <c r="IJ67">
        <v>4.0319575337224</v>
      </c>
      <c r="IK67">
        <v>0.00554908572697553</v>
      </c>
      <c r="IL67">
        <v>4.23774079943867e-07</v>
      </c>
      <c r="IM67">
        <v>-3.89925906918178e-10</v>
      </c>
      <c r="IN67">
        <v>-0.0657079368683254</v>
      </c>
      <c r="IO67">
        <v>-0.0180807483059915</v>
      </c>
      <c r="IP67">
        <v>0.00224471741277042</v>
      </c>
      <c r="IQ67">
        <v>-2.08026483955448e-05</v>
      </c>
      <c r="IR67">
        <v>-3</v>
      </c>
      <c r="IS67">
        <v>1726</v>
      </c>
      <c r="IT67">
        <v>1</v>
      </c>
      <c r="IU67">
        <v>23</v>
      </c>
      <c r="IV67">
        <v>520.1</v>
      </c>
      <c r="IW67">
        <v>520</v>
      </c>
      <c r="IX67">
        <v>1.0144</v>
      </c>
      <c r="IY67">
        <v>2.65137</v>
      </c>
      <c r="IZ67">
        <v>1.54785</v>
      </c>
      <c r="JA67">
        <v>2.30835</v>
      </c>
      <c r="JB67">
        <v>1.34644</v>
      </c>
      <c r="JC67">
        <v>2.42432</v>
      </c>
      <c r="JD67">
        <v>32.5097</v>
      </c>
      <c r="JE67">
        <v>24.2801</v>
      </c>
      <c r="JF67">
        <v>18</v>
      </c>
      <c r="JG67">
        <v>489.653</v>
      </c>
      <c r="JH67">
        <v>397.678</v>
      </c>
      <c r="JI67">
        <v>20.9703</v>
      </c>
      <c r="JJ67">
        <v>25.6431</v>
      </c>
      <c r="JK67">
        <v>30.0003</v>
      </c>
      <c r="JL67">
        <v>25.6217</v>
      </c>
      <c r="JM67">
        <v>25.5691</v>
      </c>
      <c r="JN67">
        <v>20.3206</v>
      </c>
      <c r="JO67">
        <v>45.0556</v>
      </c>
      <c r="JP67">
        <v>0</v>
      </c>
      <c r="JQ67">
        <v>20.97</v>
      </c>
      <c r="JR67">
        <v>420.1</v>
      </c>
      <c r="JS67">
        <v>14.1498</v>
      </c>
      <c r="JT67">
        <v>102.383</v>
      </c>
      <c r="JU67">
        <v>103.27</v>
      </c>
    </row>
    <row r="68" spans="1:281">
      <c r="A68">
        <v>52</v>
      </c>
      <c r="B68">
        <v>1659659820.6</v>
      </c>
      <c r="C68">
        <v>1718.09999990463</v>
      </c>
      <c r="D68" t="s">
        <v>536</v>
      </c>
      <c r="E68" t="s">
        <v>537</v>
      </c>
      <c r="F68">
        <v>5</v>
      </c>
      <c r="G68" t="s">
        <v>530</v>
      </c>
      <c r="H68" t="s">
        <v>416</v>
      </c>
      <c r="I68">
        <v>1659659818.1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426.130780148161</v>
      </c>
      <c r="AK68">
        <v>428.239254545455</v>
      </c>
      <c r="AL68">
        <v>0.0018120921578045</v>
      </c>
      <c r="AM68">
        <v>65.6401458539207</v>
      </c>
      <c r="AN68">
        <f>(AP68 - AO68 + DI68*1E3/(8.314*(DK68+273.15)) * AR68/DH68 * AQ68) * DH68/(100*CV68) * 1000/(1000 - AP68)</f>
        <v>0</v>
      </c>
      <c r="AO68">
        <v>14.1395162360273</v>
      </c>
      <c r="AP68">
        <v>15.0218571428571</v>
      </c>
      <c r="AQ68">
        <v>0.00215825089403416</v>
      </c>
      <c r="AR68">
        <v>114.47798056772</v>
      </c>
      <c r="AS68">
        <v>7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418</v>
      </c>
      <c r="AY68" t="s">
        <v>418</v>
      </c>
      <c r="AZ68">
        <v>0</v>
      </c>
      <c r="BA68">
        <v>0</v>
      </c>
      <c r="BB68">
        <f>1-AZ68/BA68</f>
        <v>0</v>
      </c>
      <c r="BC68">
        <v>0</v>
      </c>
      <c r="BD68" t="s">
        <v>418</v>
      </c>
      <c r="BE68" t="s">
        <v>418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418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 t="s">
        <v>418</v>
      </c>
      <c r="CA68" t="s">
        <v>418</v>
      </c>
      <c r="CB68" t="s">
        <v>418</v>
      </c>
      <c r="CC68" t="s">
        <v>418</v>
      </c>
      <c r="CD68" t="s">
        <v>418</v>
      </c>
      <c r="CE68" t="s">
        <v>418</v>
      </c>
      <c r="CF68" t="s">
        <v>418</v>
      </c>
      <c r="CG68" t="s">
        <v>418</v>
      </c>
      <c r="CH68" t="s">
        <v>418</v>
      </c>
      <c r="CI68" t="s">
        <v>418</v>
      </c>
      <c r="CJ68" t="s">
        <v>418</v>
      </c>
      <c r="CK68" t="s">
        <v>418</v>
      </c>
      <c r="CL68" t="s">
        <v>418</v>
      </c>
      <c r="CM68" t="s">
        <v>418</v>
      </c>
      <c r="CN68" t="s">
        <v>418</v>
      </c>
      <c r="CO68" t="s">
        <v>418</v>
      </c>
      <c r="CP68" t="s">
        <v>418</v>
      </c>
      <c r="CQ68" t="s">
        <v>418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6</v>
      </c>
      <c r="CW68">
        <v>0.5</v>
      </c>
      <c r="CX68" t="s">
        <v>419</v>
      </c>
      <c r="CY68">
        <v>2</v>
      </c>
      <c r="CZ68" t="b">
        <v>1</v>
      </c>
      <c r="DA68">
        <v>1659659818.1</v>
      </c>
      <c r="DB68">
        <v>421.815666666667</v>
      </c>
      <c r="DC68">
        <v>420.089</v>
      </c>
      <c r="DD68">
        <v>15.0281111111111</v>
      </c>
      <c r="DE68">
        <v>14.1406111111111</v>
      </c>
      <c r="DF68">
        <v>415.433333333333</v>
      </c>
      <c r="DG68">
        <v>14.9325222222222</v>
      </c>
      <c r="DH68">
        <v>500.075</v>
      </c>
      <c r="DI68">
        <v>90.0978333333333</v>
      </c>
      <c r="DJ68">
        <v>0.0999848111111111</v>
      </c>
      <c r="DK68">
        <v>23.4451</v>
      </c>
      <c r="DL68">
        <v>23.0650888888889</v>
      </c>
      <c r="DM68">
        <v>999.9</v>
      </c>
      <c r="DN68">
        <v>0</v>
      </c>
      <c r="DO68">
        <v>0</v>
      </c>
      <c r="DP68">
        <v>9988.88888888889</v>
      </c>
      <c r="DQ68">
        <v>0</v>
      </c>
      <c r="DR68">
        <v>0.220656</v>
      </c>
      <c r="DS68">
        <v>1.72677</v>
      </c>
      <c r="DT68">
        <v>428.251444444444</v>
      </c>
      <c r="DU68">
        <v>426.114333333333</v>
      </c>
      <c r="DV68">
        <v>0.887470888888889</v>
      </c>
      <c r="DW68">
        <v>420.089</v>
      </c>
      <c r="DX68">
        <v>14.1406111111111</v>
      </c>
      <c r="DY68">
        <v>1.35399888888889</v>
      </c>
      <c r="DZ68">
        <v>1.27403888888889</v>
      </c>
      <c r="EA68">
        <v>11.4120333333333</v>
      </c>
      <c r="EB68">
        <v>10.4960333333333</v>
      </c>
      <c r="EC68">
        <v>0.00100013</v>
      </c>
      <c r="ED68">
        <v>0</v>
      </c>
      <c r="EE68">
        <v>0</v>
      </c>
      <c r="EF68">
        <v>0</v>
      </c>
      <c r="EG68">
        <v>1015</v>
      </c>
      <c r="EH68">
        <v>0.00100013</v>
      </c>
      <c r="EI68">
        <v>-14.3333333333333</v>
      </c>
      <c r="EJ68">
        <v>-0.944444444444444</v>
      </c>
      <c r="EK68">
        <v>34.812</v>
      </c>
      <c r="EL68">
        <v>38.2914444444444</v>
      </c>
      <c r="EM68">
        <v>36.347</v>
      </c>
      <c r="EN68">
        <v>38.0692222222222</v>
      </c>
      <c r="EO68">
        <v>36.6802222222222</v>
      </c>
      <c r="EP68">
        <v>0</v>
      </c>
      <c r="EQ68">
        <v>0</v>
      </c>
      <c r="ER68">
        <v>0</v>
      </c>
      <c r="ES68">
        <v>14.1999998092651</v>
      </c>
      <c r="ET68">
        <v>0</v>
      </c>
      <c r="EU68">
        <v>1171.95615384615</v>
      </c>
      <c r="EV68">
        <v>-2341.1969045284</v>
      </c>
      <c r="EW68">
        <v>-358536.926520537</v>
      </c>
      <c r="EX68">
        <v>19899.6346153846</v>
      </c>
      <c r="EY68">
        <v>15</v>
      </c>
      <c r="EZ68">
        <v>1659628614.5</v>
      </c>
      <c r="FA68" t="s">
        <v>420</v>
      </c>
      <c r="FB68">
        <v>1659628608.5</v>
      </c>
      <c r="FC68">
        <v>1659628614.5</v>
      </c>
      <c r="FD68">
        <v>1</v>
      </c>
      <c r="FE68">
        <v>0.171</v>
      </c>
      <c r="FF68">
        <v>-0.023</v>
      </c>
      <c r="FG68">
        <v>6.372</v>
      </c>
      <c r="FH68">
        <v>0.072</v>
      </c>
      <c r="FI68">
        <v>420</v>
      </c>
      <c r="FJ68">
        <v>15</v>
      </c>
      <c r="FK68">
        <v>0.23</v>
      </c>
      <c r="FL68">
        <v>0.04</v>
      </c>
      <c r="FM68">
        <v>1.6957343902439</v>
      </c>
      <c r="FN68">
        <v>-0.300637212543551</v>
      </c>
      <c r="FO68">
        <v>0.132424467031326</v>
      </c>
      <c r="FP68">
        <v>1</v>
      </c>
      <c r="FQ68">
        <v>1090.08411764706</v>
      </c>
      <c r="FR68">
        <v>246.637796355974</v>
      </c>
      <c r="FS68">
        <v>382.133218340824</v>
      </c>
      <c r="FT68">
        <v>0</v>
      </c>
      <c r="FU68">
        <v>0.862048024390244</v>
      </c>
      <c r="FV68">
        <v>0.237566299651569</v>
      </c>
      <c r="FW68">
        <v>0.025924064998063</v>
      </c>
      <c r="FX68">
        <v>0</v>
      </c>
      <c r="FY68">
        <v>1</v>
      </c>
      <c r="FZ68">
        <v>3</v>
      </c>
      <c r="GA68" t="s">
        <v>432</v>
      </c>
      <c r="GB68">
        <v>2.97419</v>
      </c>
      <c r="GC68">
        <v>2.75354</v>
      </c>
      <c r="GD68">
        <v>0.0906058</v>
      </c>
      <c r="GE68">
        <v>0.0915135</v>
      </c>
      <c r="GF68">
        <v>0.0742104</v>
      </c>
      <c r="GG68">
        <v>0.0716007</v>
      </c>
      <c r="GH68">
        <v>35440.2</v>
      </c>
      <c r="GI68">
        <v>38749.8</v>
      </c>
      <c r="GJ68">
        <v>35312.9</v>
      </c>
      <c r="GK68">
        <v>38679.4</v>
      </c>
      <c r="GL68">
        <v>46363.1</v>
      </c>
      <c r="GM68">
        <v>51868.6</v>
      </c>
      <c r="GN68">
        <v>55187.7</v>
      </c>
      <c r="GO68">
        <v>62041.8</v>
      </c>
      <c r="GP68">
        <v>1.9818</v>
      </c>
      <c r="GQ68">
        <v>1.8354</v>
      </c>
      <c r="GR68">
        <v>0.0286102</v>
      </c>
      <c r="GS68">
        <v>0</v>
      </c>
      <c r="GT68">
        <v>22.4729</v>
      </c>
      <c r="GU68">
        <v>999.9</v>
      </c>
      <c r="GV68">
        <v>56.452</v>
      </c>
      <c r="GW68">
        <v>28.903</v>
      </c>
      <c r="GX68">
        <v>25.0575</v>
      </c>
      <c r="GY68">
        <v>55.4882</v>
      </c>
      <c r="GZ68">
        <v>48.4054</v>
      </c>
      <c r="HA68">
        <v>1</v>
      </c>
      <c r="HB68">
        <v>-0.123049</v>
      </c>
      <c r="HC68">
        <v>1.15163</v>
      </c>
      <c r="HD68">
        <v>20.1306</v>
      </c>
      <c r="HE68">
        <v>5.20291</v>
      </c>
      <c r="HF68">
        <v>12.0064</v>
      </c>
      <c r="HG68">
        <v>4.9756</v>
      </c>
      <c r="HH68">
        <v>3.2932</v>
      </c>
      <c r="HI68">
        <v>9999</v>
      </c>
      <c r="HJ68">
        <v>656.2</v>
      </c>
      <c r="HK68">
        <v>9999</v>
      </c>
      <c r="HL68">
        <v>9999</v>
      </c>
      <c r="HM68">
        <v>1.8631</v>
      </c>
      <c r="HN68">
        <v>1.86798</v>
      </c>
      <c r="HO68">
        <v>1.86777</v>
      </c>
      <c r="HP68">
        <v>1.86893</v>
      </c>
      <c r="HQ68">
        <v>1.86981</v>
      </c>
      <c r="HR68">
        <v>1.86584</v>
      </c>
      <c r="HS68">
        <v>1.86691</v>
      </c>
      <c r="HT68">
        <v>1.86829</v>
      </c>
      <c r="HU68">
        <v>5</v>
      </c>
      <c r="HV68">
        <v>0</v>
      </c>
      <c r="HW68">
        <v>0</v>
      </c>
      <c r="HX68">
        <v>0</v>
      </c>
      <c r="HY68" t="s">
        <v>422</v>
      </c>
      <c r="HZ68" t="s">
        <v>423</v>
      </c>
      <c r="IA68" t="s">
        <v>424</v>
      </c>
      <c r="IB68" t="s">
        <v>424</v>
      </c>
      <c r="IC68" t="s">
        <v>424</v>
      </c>
      <c r="ID68" t="s">
        <v>424</v>
      </c>
      <c r="IE68">
        <v>0</v>
      </c>
      <c r="IF68">
        <v>100</v>
      </c>
      <c r="IG68">
        <v>100</v>
      </c>
      <c r="IH68">
        <v>6.382</v>
      </c>
      <c r="II68">
        <v>0.0953</v>
      </c>
      <c r="IJ68">
        <v>4.0319575337224</v>
      </c>
      <c r="IK68">
        <v>0.00554908572697553</v>
      </c>
      <c r="IL68">
        <v>4.23774079943867e-07</v>
      </c>
      <c r="IM68">
        <v>-3.89925906918178e-10</v>
      </c>
      <c r="IN68">
        <v>-0.0657079368683254</v>
      </c>
      <c r="IO68">
        <v>-0.0180807483059915</v>
      </c>
      <c r="IP68">
        <v>0.00224471741277042</v>
      </c>
      <c r="IQ68">
        <v>-2.08026483955448e-05</v>
      </c>
      <c r="IR68">
        <v>-3</v>
      </c>
      <c r="IS68">
        <v>1726</v>
      </c>
      <c r="IT68">
        <v>1</v>
      </c>
      <c r="IU68">
        <v>23</v>
      </c>
      <c r="IV68">
        <v>520.2</v>
      </c>
      <c r="IW68">
        <v>520.1</v>
      </c>
      <c r="IX68">
        <v>1.0144</v>
      </c>
      <c r="IY68">
        <v>2.65259</v>
      </c>
      <c r="IZ68">
        <v>1.54785</v>
      </c>
      <c r="JA68">
        <v>2.30835</v>
      </c>
      <c r="JB68">
        <v>1.34644</v>
      </c>
      <c r="JC68">
        <v>2.36572</v>
      </c>
      <c r="JD68">
        <v>32.5097</v>
      </c>
      <c r="JE68">
        <v>24.2714</v>
      </c>
      <c r="JF68">
        <v>18</v>
      </c>
      <c r="JG68">
        <v>489.157</v>
      </c>
      <c r="JH68">
        <v>397.693</v>
      </c>
      <c r="JI68">
        <v>20.9702</v>
      </c>
      <c r="JJ68">
        <v>25.6431</v>
      </c>
      <c r="JK68">
        <v>30.0001</v>
      </c>
      <c r="JL68">
        <v>25.6238</v>
      </c>
      <c r="JM68">
        <v>25.5712</v>
      </c>
      <c r="JN68">
        <v>20.3231</v>
      </c>
      <c r="JO68">
        <v>45.0556</v>
      </c>
      <c r="JP68">
        <v>0</v>
      </c>
      <c r="JQ68">
        <v>20.97</v>
      </c>
      <c r="JR68">
        <v>420.1</v>
      </c>
      <c r="JS68">
        <v>14.15</v>
      </c>
      <c r="JT68">
        <v>102.384</v>
      </c>
      <c r="JU68">
        <v>103.269</v>
      </c>
    </row>
    <row r="69" spans="1:281">
      <c r="A69">
        <v>53</v>
      </c>
      <c r="B69">
        <v>1659659825.6</v>
      </c>
      <c r="C69">
        <v>1723.09999990463</v>
      </c>
      <c r="D69" t="s">
        <v>538</v>
      </c>
      <c r="E69" t="s">
        <v>539</v>
      </c>
      <c r="F69">
        <v>5</v>
      </c>
      <c r="G69" t="s">
        <v>530</v>
      </c>
      <c r="H69" t="s">
        <v>416</v>
      </c>
      <c r="I69">
        <v>1659659822.8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426.125879578859</v>
      </c>
      <c r="AK69">
        <v>428.220587878788</v>
      </c>
      <c r="AL69">
        <v>0.000720022772199169</v>
      </c>
      <c r="AM69">
        <v>65.6401458539207</v>
      </c>
      <c r="AN69">
        <f>(AP69 - AO69 + DI69*1E3/(8.314*(DK69+273.15)) * AR69/DH69 * AQ69) * DH69/(100*CV69) * 1000/(1000 - AP69)</f>
        <v>0</v>
      </c>
      <c r="AO69">
        <v>14.1386821849282</v>
      </c>
      <c r="AP69">
        <v>15.0095918796992</v>
      </c>
      <c r="AQ69">
        <v>-0.000531080450928683</v>
      </c>
      <c r="AR69">
        <v>114.47798056772</v>
      </c>
      <c r="AS69">
        <v>6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418</v>
      </c>
      <c r="AY69" t="s">
        <v>418</v>
      </c>
      <c r="AZ69">
        <v>0</v>
      </c>
      <c r="BA69">
        <v>0</v>
      </c>
      <c r="BB69">
        <f>1-AZ69/BA69</f>
        <v>0</v>
      </c>
      <c r="BC69">
        <v>0</v>
      </c>
      <c r="BD69" t="s">
        <v>418</v>
      </c>
      <c r="BE69" t="s">
        <v>418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418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 t="s">
        <v>418</v>
      </c>
      <c r="CA69" t="s">
        <v>418</v>
      </c>
      <c r="CB69" t="s">
        <v>418</v>
      </c>
      <c r="CC69" t="s">
        <v>418</v>
      </c>
      <c r="CD69" t="s">
        <v>418</v>
      </c>
      <c r="CE69" t="s">
        <v>418</v>
      </c>
      <c r="CF69" t="s">
        <v>418</v>
      </c>
      <c r="CG69" t="s">
        <v>418</v>
      </c>
      <c r="CH69" t="s">
        <v>418</v>
      </c>
      <c r="CI69" t="s">
        <v>418</v>
      </c>
      <c r="CJ69" t="s">
        <v>418</v>
      </c>
      <c r="CK69" t="s">
        <v>418</v>
      </c>
      <c r="CL69" t="s">
        <v>418</v>
      </c>
      <c r="CM69" t="s">
        <v>418</v>
      </c>
      <c r="CN69" t="s">
        <v>418</v>
      </c>
      <c r="CO69" t="s">
        <v>418</v>
      </c>
      <c r="CP69" t="s">
        <v>418</v>
      </c>
      <c r="CQ69" t="s">
        <v>418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6</v>
      </c>
      <c r="CW69">
        <v>0.5</v>
      </c>
      <c r="CX69" t="s">
        <v>419</v>
      </c>
      <c r="CY69">
        <v>2</v>
      </c>
      <c r="CZ69" t="b">
        <v>1</v>
      </c>
      <c r="DA69">
        <v>1659659822.8</v>
      </c>
      <c r="DB69">
        <v>421.8027</v>
      </c>
      <c r="DC69">
        <v>420.1289</v>
      </c>
      <c r="DD69">
        <v>15.01639</v>
      </c>
      <c r="DE69">
        <v>14.13886</v>
      </c>
      <c r="DF69">
        <v>415.4205</v>
      </c>
      <c r="DG69">
        <v>14.92123</v>
      </c>
      <c r="DH69">
        <v>500.0746</v>
      </c>
      <c r="DI69">
        <v>90.09788</v>
      </c>
      <c r="DJ69">
        <v>0.09991684</v>
      </c>
      <c r="DK69">
        <v>23.42366</v>
      </c>
      <c r="DL69">
        <v>22.89215</v>
      </c>
      <c r="DM69">
        <v>999.9</v>
      </c>
      <c r="DN69">
        <v>0</v>
      </c>
      <c r="DO69">
        <v>0</v>
      </c>
      <c r="DP69">
        <v>10004</v>
      </c>
      <c r="DQ69">
        <v>0</v>
      </c>
      <c r="DR69">
        <v>0.220656</v>
      </c>
      <c r="DS69">
        <v>1.673828</v>
      </c>
      <c r="DT69">
        <v>428.2332</v>
      </c>
      <c r="DU69">
        <v>426.1541</v>
      </c>
      <c r="DV69">
        <v>0.8775346</v>
      </c>
      <c r="DW69">
        <v>420.1289</v>
      </c>
      <c r="DX69">
        <v>14.13886</v>
      </c>
      <c r="DY69">
        <v>1.352944</v>
      </c>
      <c r="DZ69">
        <v>1.273883</v>
      </c>
      <c r="EA69">
        <v>11.40025</v>
      </c>
      <c r="EB69">
        <v>10.49419</v>
      </c>
      <c r="EC69">
        <v>0.00100013</v>
      </c>
      <c r="ED69">
        <v>0</v>
      </c>
      <c r="EE69">
        <v>0</v>
      </c>
      <c r="EF69">
        <v>0</v>
      </c>
      <c r="EG69">
        <v>1005.9</v>
      </c>
      <c r="EH69">
        <v>0.00100013</v>
      </c>
      <c r="EI69">
        <v>-19.8</v>
      </c>
      <c r="EJ69">
        <v>-1.5</v>
      </c>
      <c r="EK69">
        <v>34.812</v>
      </c>
      <c r="EL69">
        <v>38.4123</v>
      </c>
      <c r="EM69">
        <v>36.4184</v>
      </c>
      <c r="EN69">
        <v>38.1873</v>
      </c>
      <c r="EO69">
        <v>36.75</v>
      </c>
      <c r="EP69">
        <v>0</v>
      </c>
      <c r="EQ69">
        <v>0</v>
      </c>
      <c r="ER69">
        <v>0</v>
      </c>
      <c r="ES69">
        <v>19.5999999046326</v>
      </c>
      <c r="ET69">
        <v>0</v>
      </c>
      <c r="EU69">
        <v>1025.18</v>
      </c>
      <c r="EV69">
        <v>-300.038461575029</v>
      </c>
      <c r="EW69">
        <v>-4.15384598526011</v>
      </c>
      <c r="EX69">
        <v>-18</v>
      </c>
      <c r="EY69">
        <v>15</v>
      </c>
      <c r="EZ69">
        <v>1659628614.5</v>
      </c>
      <c r="FA69" t="s">
        <v>420</v>
      </c>
      <c r="FB69">
        <v>1659628608.5</v>
      </c>
      <c r="FC69">
        <v>1659628614.5</v>
      </c>
      <c r="FD69">
        <v>1</v>
      </c>
      <c r="FE69">
        <v>0.171</v>
      </c>
      <c r="FF69">
        <v>-0.023</v>
      </c>
      <c r="FG69">
        <v>6.372</v>
      </c>
      <c r="FH69">
        <v>0.072</v>
      </c>
      <c r="FI69">
        <v>420</v>
      </c>
      <c r="FJ69">
        <v>15</v>
      </c>
      <c r="FK69">
        <v>0.23</v>
      </c>
      <c r="FL69">
        <v>0.04</v>
      </c>
      <c r="FM69">
        <v>1.67218902439024</v>
      </c>
      <c r="FN69">
        <v>0.0661992334494785</v>
      </c>
      <c r="FO69">
        <v>0.115119219196086</v>
      </c>
      <c r="FP69">
        <v>1</v>
      </c>
      <c r="FQ69">
        <v>1128.12823529412</v>
      </c>
      <c r="FR69">
        <v>-1368.67971980944</v>
      </c>
      <c r="FS69">
        <v>364.465731242084</v>
      </c>
      <c r="FT69">
        <v>0</v>
      </c>
      <c r="FU69">
        <v>0.872992829268293</v>
      </c>
      <c r="FV69">
        <v>0.136891275261323</v>
      </c>
      <c r="FW69">
        <v>0.0206262253843256</v>
      </c>
      <c r="FX69">
        <v>0</v>
      </c>
      <c r="FY69">
        <v>1</v>
      </c>
      <c r="FZ69">
        <v>3</v>
      </c>
      <c r="GA69" t="s">
        <v>432</v>
      </c>
      <c r="GB69">
        <v>2.97489</v>
      </c>
      <c r="GC69">
        <v>2.75421</v>
      </c>
      <c r="GD69">
        <v>0.0905982</v>
      </c>
      <c r="GE69">
        <v>0.0915088</v>
      </c>
      <c r="GF69">
        <v>0.0741668</v>
      </c>
      <c r="GG69">
        <v>0.071595</v>
      </c>
      <c r="GH69">
        <v>35440.2</v>
      </c>
      <c r="GI69">
        <v>38750.4</v>
      </c>
      <c r="GJ69">
        <v>35312.6</v>
      </c>
      <c r="GK69">
        <v>38679.9</v>
      </c>
      <c r="GL69">
        <v>46365.6</v>
      </c>
      <c r="GM69">
        <v>51869</v>
      </c>
      <c r="GN69">
        <v>55188.1</v>
      </c>
      <c r="GO69">
        <v>62041.9</v>
      </c>
      <c r="GP69">
        <v>1.9828</v>
      </c>
      <c r="GQ69">
        <v>1.8352</v>
      </c>
      <c r="GR69">
        <v>0.0211596</v>
      </c>
      <c r="GS69">
        <v>0</v>
      </c>
      <c r="GT69">
        <v>22.4748</v>
      </c>
      <c r="GU69">
        <v>999.9</v>
      </c>
      <c r="GV69">
        <v>56.452</v>
      </c>
      <c r="GW69">
        <v>28.923</v>
      </c>
      <c r="GX69">
        <v>25.0858</v>
      </c>
      <c r="GY69">
        <v>55.8882</v>
      </c>
      <c r="GZ69">
        <v>48.9984</v>
      </c>
      <c r="HA69">
        <v>1</v>
      </c>
      <c r="HB69">
        <v>-0.122927</v>
      </c>
      <c r="HC69">
        <v>1.14989</v>
      </c>
      <c r="HD69">
        <v>20.1308</v>
      </c>
      <c r="HE69">
        <v>5.20531</v>
      </c>
      <c r="HF69">
        <v>12.004</v>
      </c>
      <c r="HG69">
        <v>4.9756</v>
      </c>
      <c r="HH69">
        <v>3.2932</v>
      </c>
      <c r="HI69">
        <v>9999</v>
      </c>
      <c r="HJ69">
        <v>656.2</v>
      </c>
      <c r="HK69">
        <v>9999</v>
      </c>
      <c r="HL69">
        <v>9999</v>
      </c>
      <c r="HM69">
        <v>1.8631</v>
      </c>
      <c r="HN69">
        <v>1.86798</v>
      </c>
      <c r="HO69">
        <v>1.86777</v>
      </c>
      <c r="HP69">
        <v>1.8689</v>
      </c>
      <c r="HQ69">
        <v>1.86975</v>
      </c>
      <c r="HR69">
        <v>1.86584</v>
      </c>
      <c r="HS69">
        <v>1.86691</v>
      </c>
      <c r="HT69">
        <v>1.86829</v>
      </c>
      <c r="HU69">
        <v>5</v>
      </c>
      <c r="HV69">
        <v>0</v>
      </c>
      <c r="HW69">
        <v>0</v>
      </c>
      <c r="HX69">
        <v>0</v>
      </c>
      <c r="HY69" t="s">
        <v>422</v>
      </c>
      <c r="HZ69" t="s">
        <v>423</v>
      </c>
      <c r="IA69" t="s">
        <v>424</v>
      </c>
      <c r="IB69" t="s">
        <v>424</v>
      </c>
      <c r="IC69" t="s">
        <v>424</v>
      </c>
      <c r="ID69" t="s">
        <v>424</v>
      </c>
      <c r="IE69">
        <v>0</v>
      </c>
      <c r="IF69">
        <v>100</v>
      </c>
      <c r="IG69">
        <v>100</v>
      </c>
      <c r="IH69">
        <v>6.382</v>
      </c>
      <c r="II69">
        <v>0.0949</v>
      </c>
      <c r="IJ69">
        <v>4.0319575337224</v>
      </c>
      <c r="IK69">
        <v>0.00554908572697553</v>
      </c>
      <c r="IL69">
        <v>4.23774079943867e-07</v>
      </c>
      <c r="IM69">
        <v>-3.89925906918178e-10</v>
      </c>
      <c r="IN69">
        <v>-0.0657079368683254</v>
      </c>
      <c r="IO69">
        <v>-0.0180807483059915</v>
      </c>
      <c r="IP69">
        <v>0.00224471741277042</v>
      </c>
      <c r="IQ69">
        <v>-2.08026483955448e-05</v>
      </c>
      <c r="IR69">
        <v>-3</v>
      </c>
      <c r="IS69">
        <v>1726</v>
      </c>
      <c r="IT69">
        <v>1</v>
      </c>
      <c r="IU69">
        <v>23</v>
      </c>
      <c r="IV69">
        <v>520.3</v>
      </c>
      <c r="IW69">
        <v>520.2</v>
      </c>
      <c r="IX69">
        <v>1.0144</v>
      </c>
      <c r="IY69">
        <v>2.65991</v>
      </c>
      <c r="IZ69">
        <v>1.54785</v>
      </c>
      <c r="JA69">
        <v>2.30835</v>
      </c>
      <c r="JB69">
        <v>1.34644</v>
      </c>
      <c r="JC69">
        <v>2.25342</v>
      </c>
      <c r="JD69">
        <v>32.5097</v>
      </c>
      <c r="JE69">
        <v>24.2714</v>
      </c>
      <c r="JF69">
        <v>18</v>
      </c>
      <c r="JG69">
        <v>489.801</v>
      </c>
      <c r="JH69">
        <v>397.584</v>
      </c>
      <c r="JI69">
        <v>20.9697</v>
      </c>
      <c r="JJ69">
        <v>25.6452</v>
      </c>
      <c r="JK69">
        <v>30.0002</v>
      </c>
      <c r="JL69">
        <v>25.6238</v>
      </c>
      <c r="JM69">
        <v>25.5712</v>
      </c>
      <c r="JN69">
        <v>20.3217</v>
      </c>
      <c r="JO69">
        <v>45.0556</v>
      </c>
      <c r="JP69">
        <v>0</v>
      </c>
      <c r="JQ69">
        <v>20.97</v>
      </c>
      <c r="JR69">
        <v>420.1</v>
      </c>
      <c r="JS69">
        <v>14.1567</v>
      </c>
      <c r="JT69">
        <v>102.384</v>
      </c>
      <c r="JU69">
        <v>103.269</v>
      </c>
    </row>
    <row r="70" spans="1:281">
      <c r="A70">
        <v>54</v>
      </c>
      <c r="B70">
        <v>1659659830.6</v>
      </c>
      <c r="C70">
        <v>1728.09999990463</v>
      </c>
      <c r="D70" t="s">
        <v>540</v>
      </c>
      <c r="E70" t="s">
        <v>541</v>
      </c>
      <c r="F70">
        <v>5</v>
      </c>
      <c r="G70" t="s">
        <v>530</v>
      </c>
      <c r="H70" t="s">
        <v>416</v>
      </c>
      <c r="I70">
        <v>1659659828.1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426.010590147883</v>
      </c>
      <c r="AK70">
        <v>428.241157575758</v>
      </c>
      <c r="AL70">
        <v>0.00110220374049911</v>
      </c>
      <c r="AM70">
        <v>65.6401458539207</v>
      </c>
      <c r="AN70">
        <f>(AP70 - AO70 + DI70*1E3/(8.314*(DK70+273.15)) * AR70/DH70 * AQ70) * DH70/(100*CV70) * 1000/(1000 - AP70)</f>
        <v>0</v>
      </c>
      <c r="AO70">
        <v>14.1386817155876</v>
      </c>
      <c r="AP70">
        <v>15.0003685714286</v>
      </c>
      <c r="AQ70">
        <v>-0.000474433666401341</v>
      </c>
      <c r="AR70">
        <v>114.47798056772</v>
      </c>
      <c r="AS70">
        <v>6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418</v>
      </c>
      <c r="AY70" t="s">
        <v>418</v>
      </c>
      <c r="AZ70">
        <v>0</v>
      </c>
      <c r="BA70">
        <v>0</v>
      </c>
      <c r="BB70">
        <f>1-AZ70/BA70</f>
        <v>0</v>
      </c>
      <c r="BC70">
        <v>0</v>
      </c>
      <c r="BD70" t="s">
        <v>418</v>
      </c>
      <c r="BE70" t="s">
        <v>418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418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 t="s">
        <v>418</v>
      </c>
      <c r="CA70" t="s">
        <v>418</v>
      </c>
      <c r="CB70" t="s">
        <v>418</v>
      </c>
      <c r="CC70" t="s">
        <v>418</v>
      </c>
      <c r="CD70" t="s">
        <v>418</v>
      </c>
      <c r="CE70" t="s">
        <v>418</v>
      </c>
      <c r="CF70" t="s">
        <v>418</v>
      </c>
      <c r="CG70" t="s">
        <v>418</v>
      </c>
      <c r="CH70" t="s">
        <v>418</v>
      </c>
      <c r="CI70" t="s">
        <v>418</v>
      </c>
      <c r="CJ70" t="s">
        <v>418</v>
      </c>
      <c r="CK70" t="s">
        <v>418</v>
      </c>
      <c r="CL70" t="s">
        <v>418</v>
      </c>
      <c r="CM70" t="s">
        <v>418</v>
      </c>
      <c r="CN70" t="s">
        <v>418</v>
      </c>
      <c r="CO70" t="s">
        <v>418</v>
      </c>
      <c r="CP70" t="s">
        <v>418</v>
      </c>
      <c r="CQ70" t="s">
        <v>418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6</v>
      </c>
      <c r="CW70">
        <v>0.5</v>
      </c>
      <c r="CX70" t="s">
        <v>419</v>
      </c>
      <c r="CY70">
        <v>2</v>
      </c>
      <c r="CZ70" t="b">
        <v>1</v>
      </c>
      <c r="DA70">
        <v>1659659828.1</v>
      </c>
      <c r="DB70">
        <v>421.801444444444</v>
      </c>
      <c r="DC70">
        <v>420.053444444444</v>
      </c>
      <c r="DD70">
        <v>15.0043777777778</v>
      </c>
      <c r="DE70">
        <v>14.1376555555556</v>
      </c>
      <c r="DF70">
        <v>415.418888888889</v>
      </c>
      <c r="DG70">
        <v>14.9096333333333</v>
      </c>
      <c r="DH70">
        <v>500.098555555556</v>
      </c>
      <c r="DI70">
        <v>90.0965333333333</v>
      </c>
      <c r="DJ70">
        <v>0.100035822222222</v>
      </c>
      <c r="DK70">
        <v>23.4080555555556</v>
      </c>
      <c r="DL70">
        <v>22.7988777777778</v>
      </c>
      <c r="DM70">
        <v>999.9</v>
      </c>
      <c r="DN70">
        <v>0</v>
      </c>
      <c r="DO70">
        <v>0</v>
      </c>
      <c r="DP70">
        <v>10006.6666666667</v>
      </c>
      <c r="DQ70">
        <v>0</v>
      </c>
      <c r="DR70">
        <v>0.220656</v>
      </c>
      <c r="DS70">
        <v>1.74795777777778</v>
      </c>
      <c r="DT70">
        <v>428.226555555556</v>
      </c>
      <c r="DU70">
        <v>426.077222222222</v>
      </c>
      <c r="DV70">
        <v>0.866726333333333</v>
      </c>
      <c r="DW70">
        <v>420.053444444444</v>
      </c>
      <c r="DX70">
        <v>14.1376555555556</v>
      </c>
      <c r="DY70">
        <v>1.35184222222222</v>
      </c>
      <c r="DZ70">
        <v>1.27375555555556</v>
      </c>
      <c r="EA70">
        <v>11.3879777777778</v>
      </c>
      <c r="EB70">
        <v>10.4926777777778</v>
      </c>
      <c r="EC70">
        <v>0.00100013</v>
      </c>
      <c r="ED70">
        <v>0</v>
      </c>
      <c r="EE70">
        <v>0</v>
      </c>
      <c r="EF70">
        <v>0</v>
      </c>
      <c r="EG70">
        <v>986.833333333333</v>
      </c>
      <c r="EH70">
        <v>0.00100013</v>
      </c>
      <c r="EI70">
        <v>-8.66666666666667</v>
      </c>
      <c r="EJ70">
        <v>-0.0555555555555556</v>
      </c>
      <c r="EK70">
        <v>34.812</v>
      </c>
      <c r="EL70">
        <v>38.5344444444444</v>
      </c>
      <c r="EM70">
        <v>36.5</v>
      </c>
      <c r="EN70">
        <v>38.3332222222222</v>
      </c>
      <c r="EO70">
        <v>36.812</v>
      </c>
      <c r="EP70">
        <v>0</v>
      </c>
      <c r="EQ70">
        <v>0</v>
      </c>
      <c r="ER70">
        <v>0</v>
      </c>
      <c r="ES70">
        <v>24.3999998569489</v>
      </c>
      <c r="ET70">
        <v>0</v>
      </c>
      <c r="EU70">
        <v>1001.94</v>
      </c>
      <c r="EV70">
        <v>-163.269231188816</v>
      </c>
      <c r="EW70">
        <v>8.53846226147645</v>
      </c>
      <c r="EX70">
        <v>-16.52</v>
      </c>
      <c r="EY70">
        <v>15</v>
      </c>
      <c r="EZ70">
        <v>1659628614.5</v>
      </c>
      <c r="FA70" t="s">
        <v>420</v>
      </c>
      <c r="FB70">
        <v>1659628608.5</v>
      </c>
      <c r="FC70">
        <v>1659628614.5</v>
      </c>
      <c r="FD70">
        <v>1</v>
      </c>
      <c r="FE70">
        <v>0.171</v>
      </c>
      <c r="FF70">
        <v>-0.023</v>
      </c>
      <c r="FG70">
        <v>6.372</v>
      </c>
      <c r="FH70">
        <v>0.072</v>
      </c>
      <c r="FI70">
        <v>420</v>
      </c>
      <c r="FJ70">
        <v>15</v>
      </c>
      <c r="FK70">
        <v>0.23</v>
      </c>
      <c r="FL70">
        <v>0.04</v>
      </c>
      <c r="FM70">
        <v>1.68643025</v>
      </c>
      <c r="FN70">
        <v>0.431315234521574</v>
      </c>
      <c r="FO70">
        <v>0.114944905530595</v>
      </c>
      <c r="FP70">
        <v>1</v>
      </c>
      <c r="FQ70">
        <v>1020.83823529412</v>
      </c>
      <c r="FR70">
        <v>-311.970970418827</v>
      </c>
      <c r="FS70">
        <v>35.3677571234682</v>
      </c>
      <c r="FT70">
        <v>0</v>
      </c>
      <c r="FU70">
        <v>0.87992575</v>
      </c>
      <c r="FV70">
        <v>-0.0841260337711068</v>
      </c>
      <c r="FW70">
        <v>0.00952448932423676</v>
      </c>
      <c r="FX70">
        <v>1</v>
      </c>
      <c r="FY70">
        <v>2</v>
      </c>
      <c r="FZ70">
        <v>3</v>
      </c>
      <c r="GA70" t="s">
        <v>427</v>
      </c>
      <c r="GB70">
        <v>2.97361</v>
      </c>
      <c r="GC70">
        <v>2.75396</v>
      </c>
      <c r="GD70">
        <v>0.0906018</v>
      </c>
      <c r="GE70">
        <v>0.0915051</v>
      </c>
      <c r="GF70">
        <v>0.074123</v>
      </c>
      <c r="GG70">
        <v>0.071586</v>
      </c>
      <c r="GH70">
        <v>35440.4</v>
      </c>
      <c r="GI70">
        <v>38750.3</v>
      </c>
      <c r="GJ70">
        <v>35312.9</v>
      </c>
      <c r="GK70">
        <v>38679.5</v>
      </c>
      <c r="GL70">
        <v>46367.7</v>
      </c>
      <c r="GM70">
        <v>51869.5</v>
      </c>
      <c r="GN70">
        <v>55187.9</v>
      </c>
      <c r="GO70">
        <v>62041.9</v>
      </c>
      <c r="GP70">
        <v>1.9822</v>
      </c>
      <c r="GQ70">
        <v>1.836</v>
      </c>
      <c r="GR70">
        <v>0.0180304</v>
      </c>
      <c r="GS70">
        <v>0</v>
      </c>
      <c r="GT70">
        <v>22.4767</v>
      </c>
      <c r="GU70">
        <v>999.9</v>
      </c>
      <c r="GV70">
        <v>56.452</v>
      </c>
      <c r="GW70">
        <v>28.903</v>
      </c>
      <c r="GX70">
        <v>25.0587</v>
      </c>
      <c r="GY70">
        <v>55.4782</v>
      </c>
      <c r="GZ70">
        <v>49.0184</v>
      </c>
      <c r="HA70">
        <v>1</v>
      </c>
      <c r="HB70">
        <v>-0.123008</v>
      </c>
      <c r="HC70">
        <v>1.14902</v>
      </c>
      <c r="HD70">
        <v>20.1311</v>
      </c>
      <c r="HE70">
        <v>5.20411</v>
      </c>
      <c r="HF70">
        <v>12.0064</v>
      </c>
      <c r="HG70">
        <v>4.9756</v>
      </c>
      <c r="HH70">
        <v>3.2934</v>
      </c>
      <c r="HI70">
        <v>9999</v>
      </c>
      <c r="HJ70">
        <v>656.2</v>
      </c>
      <c r="HK70">
        <v>9999</v>
      </c>
      <c r="HL70">
        <v>9999</v>
      </c>
      <c r="HM70">
        <v>1.8631</v>
      </c>
      <c r="HN70">
        <v>1.86798</v>
      </c>
      <c r="HO70">
        <v>1.86774</v>
      </c>
      <c r="HP70">
        <v>1.8689</v>
      </c>
      <c r="HQ70">
        <v>1.86975</v>
      </c>
      <c r="HR70">
        <v>1.86584</v>
      </c>
      <c r="HS70">
        <v>1.86691</v>
      </c>
      <c r="HT70">
        <v>1.86829</v>
      </c>
      <c r="HU70">
        <v>5</v>
      </c>
      <c r="HV70">
        <v>0</v>
      </c>
      <c r="HW70">
        <v>0</v>
      </c>
      <c r="HX70">
        <v>0</v>
      </c>
      <c r="HY70" t="s">
        <v>422</v>
      </c>
      <c r="HZ70" t="s">
        <v>423</v>
      </c>
      <c r="IA70" t="s">
        <v>424</v>
      </c>
      <c r="IB70" t="s">
        <v>424</v>
      </c>
      <c r="IC70" t="s">
        <v>424</v>
      </c>
      <c r="ID70" t="s">
        <v>424</v>
      </c>
      <c r="IE70">
        <v>0</v>
      </c>
      <c r="IF70">
        <v>100</v>
      </c>
      <c r="IG70">
        <v>100</v>
      </c>
      <c r="IH70">
        <v>6.383</v>
      </c>
      <c r="II70">
        <v>0.0945</v>
      </c>
      <c r="IJ70">
        <v>4.0319575337224</v>
      </c>
      <c r="IK70">
        <v>0.00554908572697553</v>
      </c>
      <c r="IL70">
        <v>4.23774079943867e-07</v>
      </c>
      <c r="IM70">
        <v>-3.89925906918178e-10</v>
      </c>
      <c r="IN70">
        <v>-0.0657079368683254</v>
      </c>
      <c r="IO70">
        <v>-0.0180807483059915</v>
      </c>
      <c r="IP70">
        <v>0.00224471741277042</v>
      </c>
      <c r="IQ70">
        <v>-2.08026483955448e-05</v>
      </c>
      <c r="IR70">
        <v>-3</v>
      </c>
      <c r="IS70">
        <v>1726</v>
      </c>
      <c r="IT70">
        <v>1</v>
      </c>
      <c r="IU70">
        <v>23</v>
      </c>
      <c r="IV70">
        <v>520.4</v>
      </c>
      <c r="IW70">
        <v>520.3</v>
      </c>
      <c r="IX70">
        <v>1.0144</v>
      </c>
      <c r="IY70">
        <v>2.65137</v>
      </c>
      <c r="IZ70">
        <v>1.54785</v>
      </c>
      <c r="JA70">
        <v>2.30835</v>
      </c>
      <c r="JB70">
        <v>1.34644</v>
      </c>
      <c r="JC70">
        <v>2.31201</v>
      </c>
      <c r="JD70">
        <v>32.5097</v>
      </c>
      <c r="JE70">
        <v>24.2801</v>
      </c>
      <c r="JF70">
        <v>18</v>
      </c>
      <c r="JG70">
        <v>489.415</v>
      </c>
      <c r="JH70">
        <v>398.033</v>
      </c>
      <c r="JI70">
        <v>20.9697</v>
      </c>
      <c r="JJ70">
        <v>25.6452</v>
      </c>
      <c r="JK70">
        <v>30.0001</v>
      </c>
      <c r="JL70">
        <v>25.6238</v>
      </c>
      <c r="JM70">
        <v>25.5734</v>
      </c>
      <c r="JN70">
        <v>20.3229</v>
      </c>
      <c r="JO70">
        <v>45.0556</v>
      </c>
      <c r="JP70">
        <v>0</v>
      </c>
      <c r="JQ70">
        <v>20.97</v>
      </c>
      <c r="JR70">
        <v>420.1</v>
      </c>
      <c r="JS70">
        <v>14.1567</v>
      </c>
      <c r="JT70">
        <v>102.384</v>
      </c>
      <c r="JU70">
        <v>103.269</v>
      </c>
    </row>
    <row r="71" spans="1:281">
      <c r="A71">
        <v>55</v>
      </c>
      <c r="B71">
        <v>1659659835.6</v>
      </c>
      <c r="C71">
        <v>1733.09999990463</v>
      </c>
      <c r="D71" t="s">
        <v>542</v>
      </c>
      <c r="E71" t="s">
        <v>543</v>
      </c>
      <c r="F71">
        <v>5</v>
      </c>
      <c r="G71" t="s">
        <v>530</v>
      </c>
      <c r="H71" t="s">
        <v>416</v>
      </c>
      <c r="I71">
        <v>1659659832.8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426.172788923862</v>
      </c>
      <c r="AK71">
        <v>428.200103030303</v>
      </c>
      <c r="AL71">
        <v>0.0031312512946499</v>
      </c>
      <c r="AM71">
        <v>65.6401458539207</v>
      </c>
      <c r="AN71">
        <f>(AP71 - AO71 + DI71*1E3/(8.314*(DK71+273.15)) * AR71/DH71 * AQ71) * DH71/(100*CV71) * 1000/(1000 - AP71)</f>
        <v>0</v>
      </c>
      <c r="AO71">
        <v>14.1366653344212</v>
      </c>
      <c r="AP71">
        <v>14.9908520300752</v>
      </c>
      <c r="AQ71">
        <v>-0.00030421056307691</v>
      </c>
      <c r="AR71">
        <v>114.47798056772</v>
      </c>
      <c r="AS71">
        <v>6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418</v>
      </c>
      <c r="AY71" t="s">
        <v>418</v>
      </c>
      <c r="AZ71">
        <v>0</v>
      </c>
      <c r="BA71">
        <v>0</v>
      </c>
      <c r="BB71">
        <f>1-AZ71/BA71</f>
        <v>0</v>
      </c>
      <c r="BC71">
        <v>0</v>
      </c>
      <c r="BD71" t="s">
        <v>418</v>
      </c>
      <c r="BE71" t="s">
        <v>418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418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 t="s">
        <v>418</v>
      </c>
      <c r="CA71" t="s">
        <v>418</v>
      </c>
      <c r="CB71" t="s">
        <v>418</v>
      </c>
      <c r="CC71" t="s">
        <v>418</v>
      </c>
      <c r="CD71" t="s">
        <v>418</v>
      </c>
      <c r="CE71" t="s">
        <v>418</v>
      </c>
      <c r="CF71" t="s">
        <v>418</v>
      </c>
      <c r="CG71" t="s">
        <v>418</v>
      </c>
      <c r="CH71" t="s">
        <v>418</v>
      </c>
      <c r="CI71" t="s">
        <v>418</v>
      </c>
      <c r="CJ71" t="s">
        <v>418</v>
      </c>
      <c r="CK71" t="s">
        <v>418</v>
      </c>
      <c r="CL71" t="s">
        <v>418</v>
      </c>
      <c r="CM71" t="s">
        <v>418</v>
      </c>
      <c r="CN71" t="s">
        <v>418</v>
      </c>
      <c r="CO71" t="s">
        <v>418</v>
      </c>
      <c r="CP71" t="s">
        <v>418</v>
      </c>
      <c r="CQ71" t="s">
        <v>418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6</v>
      </c>
      <c r="CW71">
        <v>0.5</v>
      </c>
      <c r="CX71" t="s">
        <v>419</v>
      </c>
      <c r="CY71">
        <v>2</v>
      </c>
      <c r="CZ71" t="b">
        <v>1</v>
      </c>
      <c r="DA71">
        <v>1659659832.8</v>
      </c>
      <c r="DB71">
        <v>421.7805</v>
      </c>
      <c r="DC71">
        <v>420.1395</v>
      </c>
      <c r="DD71">
        <v>14.99443</v>
      </c>
      <c r="DE71">
        <v>14.13708</v>
      </c>
      <c r="DF71">
        <v>415.3982</v>
      </c>
      <c r="DG71">
        <v>14.90001</v>
      </c>
      <c r="DH71">
        <v>500.1421</v>
      </c>
      <c r="DI71">
        <v>90.09541</v>
      </c>
      <c r="DJ71">
        <v>0.10001488</v>
      </c>
      <c r="DK71">
        <v>23.39771</v>
      </c>
      <c r="DL71">
        <v>22.74986</v>
      </c>
      <c r="DM71">
        <v>999.9</v>
      </c>
      <c r="DN71">
        <v>0</v>
      </c>
      <c r="DO71">
        <v>0</v>
      </c>
      <c r="DP71">
        <v>10008.5</v>
      </c>
      <c r="DQ71">
        <v>0</v>
      </c>
      <c r="DR71">
        <v>0.220656</v>
      </c>
      <c r="DS71">
        <v>1.640851</v>
      </c>
      <c r="DT71">
        <v>428.2009</v>
      </c>
      <c r="DU71">
        <v>426.1644</v>
      </c>
      <c r="DV71">
        <v>0.8573597</v>
      </c>
      <c r="DW71">
        <v>420.1395</v>
      </c>
      <c r="DX71">
        <v>14.13708</v>
      </c>
      <c r="DY71">
        <v>1.350929</v>
      </c>
      <c r="DZ71">
        <v>1.273685</v>
      </c>
      <c r="EA71">
        <v>11.37775</v>
      </c>
      <c r="EB71">
        <v>10.49186</v>
      </c>
      <c r="EC71">
        <v>0.00100013</v>
      </c>
      <c r="ED71">
        <v>0</v>
      </c>
      <c r="EE71">
        <v>0</v>
      </c>
      <c r="EF71">
        <v>0</v>
      </c>
      <c r="EG71">
        <v>989</v>
      </c>
      <c r="EH71">
        <v>0.00100013</v>
      </c>
      <c r="EI71">
        <v>-9.5</v>
      </c>
      <c r="EJ71">
        <v>1.05</v>
      </c>
      <c r="EK71">
        <v>34.812</v>
      </c>
      <c r="EL71">
        <v>38.6373</v>
      </c>
      <c r="EM71">
        <v>36.5434</v>
      </c>
      <c r="EN71">
        <v>38.4499</v>
      </c>
      <c r="EO71">
        <v>36.8687</v>
      </c>
      <c r="EP71">
        <v>0</v>
      </c>
      <c r="EQ71">
        <v>0</v>
      </c>
      <c r="ER71">
        <v>0</v>
      </c>
      <c r="ES71">
        <v>29.1999998092651</v>
      </c>
      <c r="ET71">
        <v>0</v>
      </c>
      <c r="EU71">
        <v>992.96</v>
      </c>
      <c r="EV71">
        <v>-101.961538244401</v>
      </c>
      <c r="EW71">
        <v>31.0000003729111</v>
      </c>
      <c r="EX71">
        <v>-14.42</v>
      </c>
      <c r="EY71">
        <v>15</v>
      </c>
      <c r="EZ71">
        <v>1659628614.5</v>
      </c>
      <c r="FA71" t="s">
        <v>420</v>
      </c>
      <c r="FB71">
        <v>1659628608.5</v>
      </c>
      <c r="FC71">
        <v>1659628614.5</v>
      </c>
      <c r="FD71">
        <v>1</v>
      </c>
      <c r="FE71">
        <v>0.171</v>
      </c>
      <c r="FF71">
        <v>-0.023</v>
      </c>
      <c r="FG71">
        <v>6.372</v>
      </c>
      <c r="FH71">
        <v>0.072</v>
      </c>
      <c r="FI71">
        <v>420</v>
      </c>
      <c r="FJ71">
        <v>15</v>
      </c>
      <c r="FK71">
        <v>0.23</v>
      </c>
      <c r="FL71">
        <v>0.04</v>
      </c>
      <c r="FM71">
        <v>1.688561</v>
      </c>
      <c r="FN71">
        <v>0.17550844277673</v>
      </c>
      <c r="FO71">
        <v>0.105711428682049</v>
      </c>
      <c r="FP71">
        <v>1</v>
      </c>
      <c r="FQ71">
        <v>1002.14705882353</v>
      </c>
      <c r="FR71">
        <v>-156.348357379254</v>
      </c>
      <c r="FS71">
        <v>20.8603653920697</v>
      </c>
      <c r="FT71">
        <v>0</v>
      </c>
      <c r="FU71">
        <v>0.87412285</v>
      </c>
      <c r="FV71">
        <v>-0.125124742964351</v>
      </c>
      <c r="FW71">
        <v>0.0122260574012026</v>
      </c>
      <c r="FX71">
        <v>0</v>
      </c>
      <c r="FY71">
        <v>1</v>
      </c>
      <c r="FZ71">
        <v>3</v>
      </c>
      <c r="GA71" t="s">
        <v>432</v>
      </c>
      <c r="GB71">
        <v>2.97438</v>
      </c>
      <c r="GC71">
        <v>2.75402</v>
      </c>
      <c r="GD71">
        <v>0.0906034</v>
      </c>
      <c r="GE71">
        <v>0.091537</v>
      </c>
      <c r="GF71">
        <v>0.0740945</v>
      </c>
      <c r="GG71">
        <v>0.0715711</v>
      </c>
      <c r="GH71">
        <v>35440.2</v>
      </c>
      <c r="GI71">
        <v>38748.9</v>
      </c>
      <c r="GJ71">
        <v>35312.7</v>
      </c>
      <c r="GK71">
        <v>38679.5</v>
      </c>
      <c r="GL71">
        <v>46368.4</v>
      </c>
      <c r="GM71">
        <v>51869.7</v>
      </c>
      <c r="GN71">
        <v>55187</v>
      </c>
      <c r="GO71">
        <v>62041.1</v>
      </c>
      <c r="GP71">
        <v>1.9828</v>
      </c>
      <c r="GQ71">
        <v>1.835</v>
      </c>
      <c r="GR71">
        <v>0.0154972</v>
      </c>
      <c r="GS71">
        <v>0</v>
      </c>
      <c r="GT71">
        <v>22.4786</v>
      </c>
      <c r="GU71">
        <v>999.9</v>
      </c>
      <c r="GV71">
        <v>56.452</v>
      </c>
      <c r="GW71">
        <v>28.903</v>
      </c>
      <c r="GX71">
        <v>25.0596</v>
      </c>
      <c r="GY71">
        <v>55.6682</v>
      </c>
      <c r="GZ71">
        <v>48.4535</v>
      </c>
      <c r="HA71">
        <v>1</v>
      </c>
      <c r="HB71">
        <v>-0.12372</v>
      </c>
      <c r="HC71">
        <v>1.14706</v>
      </c>
      <c r="HD71">
        <v>20.1314</v>
      </c>
      <c r="HE71">
        <v>5.20411</v>
      </c>
      <c r="HF71">
        <v>12.0076</v>
      </c>
      <c r="HG71">
        <v>4.976</v>
      </c>
      <c r="HH71">
        <v>3.2932</v>
      </c>
      <c r="HI71">
        <v>9999</v>
      </c>
      <c r="HJ71">
        <v>656.2</v>
      </c>
      <c r="HK71">
        <v>9999</v>
      </c>
      <c r="HL71">
        <v>9999</v>
      </c>
      <c r="HM71">
        <v>1.8631</v>
      </c>
      <c r="HN71">
        <v>1.86798</v>
      </c>
      <c r="HO71">
        <v>1.86774</v>
      </c>
      <c r="HP71">
        <v>1.8689</v>
      </c>
      <c r="HQ71">
        <v>1.86978</v>
      </c>
      <c r="HR71">
        <v>1.86584</v>
      </c>
      <c r="HS71">
        <v>1.86691</v>
      </c>
      <c r="HT71">
        <v>1.86829</v>
      </c>
      <c r="HU71">
        <v>5</v>
      </c>
      <c r="HV71">
        <v>0</v>
      </c>
      <c r="HW71">
        <v>0</v>
      </c>
      <c r="HX71">
        <v>0</v>
      </c>
      <c r="HY71" t="s">
        <v>422</v>
      </c>
      <c r="HZ71" t="s">
        <v>423</v>
      </c>
      <c r="IA71" t="s">
        <v>424</v>
      </c>
      <c r="IB71" t="s">
        <v>424</v>
      </c>
      <c r="IC71" t="s">
        <v>424</v>
      </c>
      <c r="ID71" t="s">
        <v>424</v>
      </c>
      <c r="IE71">
        <v>0</v>
      </c>
      <c r="IF71">
        <v>100</v>
      </c>
      <c r="IG71">
        <v>100</v>
      </c>
      <c r="IH71">
        <v>6.383</v>
      </c>
      <c r="II71">
        <v>0.0943</v>
      </c>
      <c r="IJ71">
        <v>4.0319575337224</v>
      </c>
      <c r="IK71">
        <v>0.00554908572697553</v>
      </c>
      <c r="IL71">
        <v>4.23774079943867e-07</v>
      </c>
      <c r="IM71">
        <v>-3.89925906918178e-10</v>
      </c>
      <c r="IN71">
        <v>-0.0657079368683254</v>
      </c>
      <c r="IO71">
        <v>-0.0180807483059915</v>
      </c>
      <c r="IP71">
        <v>0.00224471741277042</v>
      </c>
      <c r="IQ71">
        <v>-2.08026483955448e-05</v>
      </c>
      <c r="IR71">
        <v>-3</v>
      </c>
      <c r="IS71">
        <v>1726</v>
      </c>
      <c r="IT71">
        <v>1</v>
      </c>
      <c r="IU71">
        <v>23</v>
      </c>
      <c r="IV71">
        <v>520.5</v>
      </c>
      <c r="IW71">
        <v>520.4</v>
      </c>
      <c r="IX71">
        <v>1.0144</v>
      </c>
      <c r="IY71">
        <v>2.65137</v>
      </c>
      <c r="IZ71">
        <v>1.54785</v>
      </c>
      <c r="JA71">
        <v>2.30835</v>
      </c>
      <c r="JB71">
        <v>1.34644</v>
      </c>
      <c r="JC71">
        <v>2.40845</v>
      </c>
      <c r="JD71">
        <v>32.5097</v>
      </c>
      <c r="JE71">
        <v>24.2801</v>
      </c>
      <c r="JF71">
        <v>18</v>
      </c>
      <c r="JG71">
        <v>489.821</v>
      </c>
      <c r="JH71">
        <v>397.491</v>
      </c>
      <c r="JI71">
        <v>20.9696</v>
      </c>
      <c r="JJ71">
        <v>25.6452</v>
      </c>
      <c r="JK71">
        <v>30</v>
      </c>
      <c r="JL71">
        <v>25.626</v>
      </c>
      <c r="JM71">
        <v>25.5734</v>
      </c>
      <c r="JN71">
        <v>20.3217</v>
      </c>
      <c r="JO71">
        <v>45.0556</v>
      </c>
      <c r="JP71">
        <v>0</v>
      </c>
      <c r="JQ71">
        <v>20.97</v>
      </c>
      <c r="JR71">
        <v>420.1</v>
      </c>
      <c r="JS71">
        <v>14.1567</v>
      </c>
      <c r="JT71">
        <v>102.383</v>
      </c>
      <c r="JU71">
        <v>103.268</v>
      </c>
    </row>
    <row r="72" spans="1:281">
      <c r="A72">
        <v>56</v>
      </c>
      <c r="B72">
        <v>1659659840.6</v>
      </c>
      <c r="C72">
        <v>1738.09999990463</v>
      </c>
      <c r="D72" t="s">
        <v>544</v>
      </c>
      <c r="E72" t="s">
        <v>545</v>
      </c>
      <c r="F72">
        <v>5</v>
      </c>
      <c r="G72" t="s">
        <v>530</v>
      </c>
      <c r="H72" t="s">
        <v>416</v>
      </c>
      <c r="I72">
        <v>1659659838.1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425.988107536402</v>
      </c>
      <c r="AK72">
        <v>428.132375757576</v>
      </c>
      <c r="AL72">
        <v>-0.0302886755575689</v>
      </c>
      <c r="AM72">
        <v>65.6401458539207</v>
      </c>
      <c r="AN72">
        <f>(AP72 - AO72 + DI72*1E3/(8.314*(DK72+273.15)) * AR72/DH72 * AQ72) * DH72/(100*CV72) * 1000/(1000 - AP72)</f>
        <v>0</v>
      </c>
      <c r="AO72">
        <v>14.1340662351903</v>
      </c>
      <c r="AP72">
        <v>14.9857345864662</v>
      </c>
      <c r="AQ72">
        <v>-0.00017729105374142</v>
      </c>
      <c r="AR72">
        <v>114.47798056772</v>
      </c>
      <c r="AS72">
        <v>7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418</v>
      </c>
      <c r="AY72" t="s">
        <v>418</v>
      </c>
      <c r="AZ72">
        <v>0</v>
      </c>
      <c r="BA72">
        <v>0</v>
      </c>
      <c r="BB72">
        <f>1-AZ72/BA72</f>
        <v>0</v>
      </c>
      <c r="BC72">
        <v>0</v>
      </c>
      <c r="BD72" t="s">
        <v>418</v>
      </c>
      <c r="BE72" t="s">
        <v>418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418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 t="s">
        <v>418</v>
      </c>
      <c r="CA72" t="s">
        <v>418</v>
      </c>
      <c r="CB72" t="s">
        <v>418</v>
      </c>
      <c r="CC72" t="s">
        <v>418</v>
      </c>
      <c r="CD72" t="s">
        <v>418</v>
      </c>
      <c r="CE72" t="s">
        <v>418</v>
      </c>
      <c r="CF72" t="s">
        <v>418</v>
      </c>
      <c r="CG72" t="s">
        <v>418</v>
      </c>
      <c r="CH72" t="s">
        <v>418</v>
      </c>
      <c r="CI72" t="s">
        <v>418</v>
      </c>
      <c r="CJ72" t="s">
        <v>418</v>
      </c>
      <c r="CK72" t="s">
        <v>418</v>
      </c>
      <c r="CL72" t="s">
        <v>418</v>
      </c>
      <c r="CM72" t="s">
        <v>418</v>
      </c>
      <c r="CN72" t="s">
        <v>418</v>
      </c>
      <c r="CO72" t="s">
        <v>418</v>
      </c>
      <c r="CP72" t="s">
        <v>418</v>
      </c>
      <c r="CQ72" t="s">
        <v>418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6</v>
      </c>
      <c r="CW72">
        <v>0.5</v>
      </c>
      <c r="CX72" t="s">
        <v>419</v>
      </c>
      <c r="CY72">
        <v>2</v>
      </c>
      <c r="CZ72" t="b">
        <v>1</v>
      </c>
      <c r="DA72">
        <v>1659659838.1</v>
      </c>
      <c r="DB72">
        <v>421.779111111111</v>
      </c>
      <c r="DC72">
        <v>420.036222222222</v>
      </c>
      <c r="DD72">
        <v>14.9871777777778</v>
      </c>
      <c r="DE72">
        <v>14.1357888888889</v>
      </c>
      <c r="DF72">
        <v>415.397</v>
      </c>
      <c r="DG72">
        <v>14.893</v>
      </c>
      <c r="DH72">
        <v>500.113333333333</v>
      </c>
      <c r="DI72">
        <v>90.0969666666667</v>
      </c>
      <c r="DJ72">
        <v>0.100018511111111</v>
      </c>
      <c r="DK72">
        <v>23.3926666666667</v>
      </c>
      <c r="DL72">
        <v>22.7217666666667</v>
      </c>
      <c r="DM72">
        <v>999.9</v>
      </c>
      <c r="DN72">
        <v>0</v>
      </c>
      <c r="DO72">
        <v>0</v>
      </c>
      <c r="DP72">
        <v>10006.6666666667</v>
      </c>
      <c r="DQ72">
        <v>0</v>
      </c>
      <c r="DR72">
        <v>0.220656</v>
      </c>
      <c r="DS72">
        <v>1.74310555555556</v>
      </c>
      <c r="DT72">
        <v>428.196666666667</v>
      </c>
      <c r="DU72">
        <v>426.058888888889</v>
      </c>
      <c r="DV72">
        <v>0.851401888888889</v>
      </c>
      <c r="DW72">
        <v>420.036222222222</v>
      </c>
      <c r="DX72">
        <v>14.1357888888889</v>
      </c>
      <c r="DY72">
        <v>1.35029888888889</v>
      </c>
      <c r="DZ72">
        <v>1.27359</v>
      </c>
      <c r="EA72">
        <v>11.3707111111111</v>
      </c>
      <c r="EB72">
        <v>10.4907444444444</v>
      </c>
      <c r="EC72">
        <v>0.00100013</v>
      </c>
      <c r="ED72">
        <v>0</v>
      </c>
      <c r="EE72">
        <v>0</v>
      </c>
      <c r="EF72">
        <v>0</v>
      </c>
      <c r="EG72">
        <v>978.944444444444</v>
      </c>
      <c r="EH72">
        <v>0.00100013</v>
      </c>
      <c r="EI72">
        <v>-21.4444444444444</v>
      </c>
      <c r="EJ72">
        <v>-3.22222222222222</v>
      </c>
      <c r="EK72">
        <v>34.847</v>
      </c>
      <c r="EL72">
        <v>38.7428888888889</v>
      </c>
      <c r="EM72">
        <v>36.597</v>
      </c>
      <c r="EN72">
        <v>38.6038888888889</v>
      </c>
      <c r="EO72">
        <v>36.937</v>
      </c>
      <c r="EP72">
        <v>0</v>
      </c>
      <c r="EQ72">
        <v>0</v>
      </c>
      <c r="ER72">
        <v>0</v>
      </c>
      <c r="ES72">
        <v>34</v>
      </c>
      <c r="ET72">
        <v>0</v>
      </c>
      <c r="EU72">
        <v>984.92</v>
      </c>
      <c r="EV72">
        <v>-60.7692300913613</v>
      </c>
      <c r="EW72">
        <v>-49.8846148286581</v>
      </c>
      <c r="EX72">
        <v>-15.14</v>
      </c>
      <c r="EY72">
        <v>15</v>
      </c>
      <c r="EZ72">
        <v>1659628614.5</v>
      </c>
      <c r="FA72" t="s">
        <v>420</v>
      </c>
      <c r="FB72">
        <v>1659628608.5</v>
      </c>
      <c r="FC72">
        <v>1659628614.5</v>
      </c>
      <c r="FD72">
        <v>1</v>
      </c>
      <c r="FE72">
        <v>0.171</v>
      </c>
      <c r="FF72">
        <v>-0.023</v>
      </c>
      <c r="FG72">
        <v>6.372</v>
      </c>
      <c r="FH72">
        <v>0.072</v>
      </c>
      <c r="FI72">
        <v>420</v>
      </c>
      <c r="FJ72">
        <v>15</v>
      </c>
      <c r="FK72">
        <v>0.23</v>
      </c>
      <c r="FL72">
        <v>0.04</v>
      </c>
      <c r="FM72">
        <v>1.70928075</v>
      </c>
      <c r="FN72">
        <v>0.102976998123826</v>
      </c>
      <c r="FO72">
        <v>0.109295112868497</v>
      </c>
      <c r="FP72">
        <v>1</v>
      </c>
      <c r="FQ72">
        <v>991.602941176471</v>
      </c>
      <c r="FR72">
        <v>-111.482047348911</v>
      </c>
      <c r="FS72">
        <v>17.1141407870478</v>
      </c>
      <c r="FT72">
        <v>0</v>
      </c>
      <c r="FU72">
        <v>0.8648603</v>
      </c>
      <c r="FV72">
        <v>-0.11047528705441</v>
      </c>
      <c r="FW72">
        <v>0.0109041286382727</v>
      </c>
      <c r="FX72">
        <v>0</v>
      </c>
      <c r="FY72">
        <v>1</v>
      </c>
      <c r="FZ72">
        <v>3</v>
      </c>
      <c r="GA72" t="s">
        <v>432</v>
      </c>
      <c r="GB72">
        <v>2.9749</v>
      </c>
      <c r="GC72">
        <v>2.75393</v>
      </c>
      <c r="GD72">
        <v>0.0906044</v>
      </c>
      <c r="GE72">
        <v>0.0915145</v>
      </c>
      <c r="GF72">
        <v>0.0740837</v>
      </c>
      <c r="GG72">
        <v>0.0715788</v>
      </c>
      <c r="GH72">
        <v>35440.5</v>
      </c>
      <c r="GI72">
        <v>38749.5</v>
      </c>
      <c r="GJ72">
        <v>35313.1</v>
      </c>
      <c r="GK72">
        <v>38679.1</v>
      </c>
      <c r="GL72">
        <v>46370.2</v>
      </c>
      <c r="GM72">
        <v>51869.7</v>
      </c>
      <c r="GN72">
        <v>55188.5</v>
      </c>
      <c r="GO72">
        <v>62041.7</v>
      </c>
      <c r="GP72">
        <v>1.9822</v>
      </c>
      <c r="GQ72">
        <v>1.8344</v>
      </c>
      <c r="GR72">
        <v>0.0146031</v>
      </c>
      <c r="GS72">
        <v>0</v>
      </c>
      <c r="GT72">
        <v>22.4786</v>
      </c>
      <c r="GU72">
        <v>999.9</v>
      </c>
      <c r="GV72">
        <v>56.428</v>
      </c>
      <c r="GW72">
        <v>28.903</v>
      </c>
      <c r="GX72">
        <v>25.047</v>
      </c>
      <c r="GY72">
        <v>55.4082</v>
      </c>
      <c r="GZ72">
        <v>48.3413</v>
      </c>
      <c r="HA72">
        <v>1</v>
      </c>
      <c r="HB72">
        <v>-0.12313</v>
      </c>
      <c r="HC72">
        <v>1.14749</v>
      </c>
      <c r="HD72">
        <v>20.1313</v>
      </c>
      <c r="HE72">
        <v>5.20411</v>
      </c>
      <c r="HF72">
        <v>12.0064</v>
      </c>
      <c r="HG72">
        <v>4.9756</v>
      </c>
      <c r="HH72">
        <v>3.293</v>
      </c>
      <c r="HI72">
        <v>9999</v>
      </c>
      <c r="HJ72">
        <v>656.2</v>
      </c>
      <c r="HK72">
        <v>9999</v>
      </c>
      <c r="HL72">
        <v>9999</v>
      </c>
      <c r="HM72">
        <v>1.8631</v>
      </c>
      <c r="HN72">
        <v>1.86798</v>
      </c>
      <c r="HO72">
        <v>1.86774</v>
      </c>
      <c r="HP72">
        <v>1.8689</v>
      </c>
      <c r="HQ72">
        <v>1.86975</v>
      </c>
      <c r="HR72">
        <v>1.86584</v>
      </c>
      <c r="HS72">
        <v>1.86691</v>
      </c>
      <c r="HT72">
        <v>1.86829</v>
      </c>
      <c r="HU72">
        <v>5</v>
      </c>
      <c r="HV72">
        <v>0</v>
      </c>
      <c r="HW72">
        <v>0</v>
      </c>
      <c r="HX72">
        <v>0</v>
      </c>
      <c r="HY72" t="s">
        <v>422</v>
      </c>
      <c r="HZ72" t="s">
        <v>423</v>
      </c>
      <c r="IA72" t="s">
        <v>424</v>
      </c>
      <c r="IB72" t="s">
        <v>424</v>
      </c>
      <c r="IC72" t="s">
        <v>424</v>
      </c>
      <c r="ID72" t="s">
        <v>424</v>
      </c>
      <c r="IE72">
        <v>0</v>
      </c>
      <c r="IF72">
        <v>100</v>
      </c>
      <c r="IG72">
        <v>100</v>
      </c>
      <c r="IH72">
        <v>6.382</v>
      </c>
      <c r="II72">
        <v>0.0941</v>
      </c>
      <c r="IJ72">
        <v>4.0319575337224</v>
      </c>
      <c r="IK72">
        <v>0.00554908572697553</v>
      </c>
      <c r="IL72">
        <v>4.23774079943867e-07</v>
      </c>
      <c r="IM72">
        <v>-3.89925906918178e-10</v>
      </c>
      <c r="IN72">
        <v>-0.0657079368683254</v>
      </c>
      <c r="IO72">
        <v>-0.0180807483059915</v>
      </c>
      <c r="IP72">
        <v>0.00224471741277042</v>
      </c>
      <c r="IQ72">
        <v>-2.08026483955448e-05</v>
      </c>
      <c r="IR72">
        <v>-3</v>
      </c>
      <c r="IS72">
        <v>1726</v>
      </c>
      <c r="IT72">
        <v>1</v>
      </c>
      <c r="IU72">
        <v>23</v>
      </c>
      <c r="IV72">
        <v>520.5</v>
      </c>
      <c r="IW72">
        <v>520.4</v>
      </c>
      <c r="IX72">
        <v>1.0144</v>
      </c>
      <c r="IY72">
        <v>2.65625</v>
      </c>
      <c r="IZ72">
        <v>1.54785</v>
      </c>
      <c r="JA72">
        <v>2.30835</v>
      </c>
      <c r="JB72">
        <v>1.34644</v>
      </c>
      <c r="JC72">
        <v>2.3877</v>
      </c>
      <c r="JD72">
        <v>32.5097</v>
      </c>
      <c r="JE72">
        <v>24.2801</v>
      </c>
      <c r="JF72">
        <v>18</v>
      </c>
      <c r="JG72">
        <v>489.434</v>
      </c>
      <c r="JH72">
        <v>397.164</v>
      </c>
      <c r="JI72">
        <v>20.9698</v>
      </c>
      <c r="JJ72">
        <v>25.6474</v>
      </c>
      <c r="JK72">
        <v>30</v>
      </c>
      <c r="JL72">
        <v>25.626</v>
      </c>
      <c r="JM72">
        <v>25.5734</v>
      </c>
      <c r="JN72">
        <v>20.3246</v>
      </c>
      <c r="JO72">
        <v>45.0556</v>
      </c>
      <c r="JP72">
        <v>0</v>
      </c>
      <c r="JQ72">
        <v>20.97</v>
      </c>
      <c r="JR72">
        <v>420.1</v>
      </c>
      <c r="JS72">
        <v>14.1567</v>
      </c>
      <c r="JT72">
        <v>102.385</v>
      </c>
      <c r="JU72">
        <v>103.268</v>
      </c>
    </row>
    <row r="73" spans="1:281">
      <c r="A73">
        <v>57</v>
      </c>
      <c r="B73">
        <v>1659659845.6</v>
      </c>
      <c r="C73">
        <v>1743.09999990463</v>
      </c>
      <c r="D73" t="s">
        <v>546</v>
      </c>
      <c r="E73" t="s">
        <v>547</v>
      </c>
      <c r="F73">
        <v>5</v>
      </c>
      <c r="G73" t="s">
        <v>530</v>
      </c>
      <c r="H73" t="s">
        <v>416</v>
      </c>
      <c r="I73">
        <v>1659659842.8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426.053966174639</v>
      </c>
      <c r="AK73">
        <v>428.15116969697</v>
      </c>
      <c r="AL73">
        <v>0.000860082347158362</v>
      </c>
      <c r="AM73">
        <v>65.6401458539207</v>
      </c>
      <c r="AN73">
        <f>(AP73 - AO73 + DI73*1E3/(8.314*(DK73+273.15)) * AR73/DH73 * AQ73) * DH73/(100*CV73) * 1000/(1000 - AP73)</f>
        <v>0</v>
      </c>
      <c r="AO73">
        <v>14.1317629507738</v>
      </c>
      <c r="AP73">
        <v>14.9796329323308</v>
      </c>
      <c r="AQ73">
        <v>-8.43703716066528e-05</v>
      </c>
      <c r="AR73">
        <v>114.47798056772</v>
      </c>
      <c r="AS73">
        <v>7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418</v>
      </c>
      <c r="AY73" t="s">
        <v>418</v>
      </c>
      <c r="AZ73">
        <v>0</v>
      </c>
      <c r="BA73">
        <v>0</v>
      </c>
      <c r="BB73">
        <f>1-AZ73/BA73</f>
        <v>0</v>
      </c>
      <c r="BC73">
        <v>0</v>
      </c>
      <c r="BD73" t="s">
        <v>418</v>
      </c>
      <c r="BE73" t="s">
        <v>418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418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 t="s">
        <v>418</v>
      </c>
      <c r="CA73" t="s">
        <v>418</v>
      </c>
      <c r="CB73" t="s">
        <v>418</v>
      </c>
      <c r="CC73" t="s">
        <v>418</v>
      </c>
      <c r="CD73" t="s">
        <v>418</v>
      </c>
      <c r="CE73" t="s">
        <v>418</v>
      </c>
      <c r="CF73" t="s">
        <v>418</v>
      </c>
      <c r="CG73" t="s">
        <v>418</v>
      </c>
      <c r="CH73" t="s">
        <v>418</v>
      </c>
      <c r="CI73" t="s">
        <v>418</v>
      </c>
      <c r="CJ73" t="s">
        <v>418</v>
      </c>
      <c r="CK73" t="s">
        <v>418</v>
      </c>
      <c r="CL73" t="s">
        <v>418</v>
      </c>
      <c r="CM73" t="s">
        <v>418</v>
      </c>
      <c r="CN73" t="s">
        <v>418</v>
      </c>
      <c r="CO73" t="s">
        <v>418</v>
      </c>
      <c r="CP73" t="s">
        <v>418</v>
      </c>
      <c r="CQ73" t="s">
        <v>418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6</v>
      </c>
      <c r="CW73">
        <v>0.5</v>
      </c>
      <c r="CX73" t="s">
        <v>419</v>
      </c>
      <c r="CY73">
        <v>2</v>
      </c>
      <c r="CZ73" t="b">
        <v>1</v>
      </c>
      <c r="DA73">
        <v>1659659842.8</v>
      </c>
      <c r="DB73">
        <v>421.7351</v>
      </c>
      <c r="DC73">
        <v>420.0685</v>
      </c>
      <c r="DD73">
        <v>14.98158</v>
      </c>
      <c r="DE73">
        <v>14.13381</v>
      </c>
      <c r="DF73">
        <v>415.3532</v>
      </c>
      <c r="DG73">
        <v>14.88759</v>
      </c>
      <c r="DH73">
        <v>500.089</v>
      </c>
      <c r="DI73">
        <v>90.09914</v>
      </c>
      <c r="DJ73">
        <v>0.09982405</v>
      </c>
      <c r="DK73">
        <v>23.3885</v>
      </c>
      <c r="DL73">
        <v>22.71395</v>
      </c>
      <c r="DM73">
        <v>999.9</v>
      </c>
      <c r="DN73">
        <v>0</v>
      </c>
      <c r="DO73">
        <v>0</v>
      </c>
      <c r="DP73">
        <v>10013.5</v>
      </c>
      <c r="DQ73">
        <v>0</v>
      </c>
      <c r="DR73">
        <v>0.220656</v>
      </c>
      <c r="DS73">
        <v>1.666722</v>
      </c>
      <c r="DT73">
        <v>428.1496</v>
      </c>
      <c r="DU73">
        <v>426.0908</v>
      </c>
      <c r="DV73">
        <v>0.8477694</v>
      </c>
      <c r="DW73">
        <v>420.0685</v>
      </c>
      <c r="DX73">
        <v>14.13381</v>
      </c>
      <c r="DY73">
        <v>1.349827</v>
      </c>
      <c r="DZ73">
        <v>1.273444</v>
      </c>
      <c r="EA73">
        <v>11.36543</v>
      </c>
      <c r="EB73">
        <v>10.48904</v>
      </c>
      <c r="EC73">
        <v>0.00100013</v>
      </c>
      <c r="ED73">
        <v>0</v>
      </c>
      <c r="EE73">
        <v>0</v>
      </c>
      <c r="EF73">
        <v>0</v>
      </c>
      <c r="EG73">
        <v>969.05</v>
      </c>
      <c r="EH73">
        <v>0.00100013</v>
      </c>
      <c r="EI73">
        <v>-13.05</v>
      </c>
      <c r="EJ73">
        <v>-0.4</v>
      </c>
      <c r="EK73">
        <v>34.875</v>
      </c>
      <c r="EL73">
        <v>38.8435</v>
      </c>
      <c r="EM73">
        <v>36.656</v>
      </c>
      <c r="EN73">
        <v>38.7247</v>
      </c>
      <c r="EO73">
        <v>36.9811</v>
      </c>
      <c r="EP73">
        <v>0</v>
      </c>
      <c r="EQ73">
        <v>0</v>
      </c>
      <c r="ER73">
        <v>0</v>
      </c>
      <c r="ES73">
        <v>39.3999998569489</v>
      </c>
      <c r="ET73">
        <v>0</v>
      </c>
      <c r="EU73">
        <v>977.557692307692</v>
      </c>
      <c r="EV73">
        <v>-107.914529463077</v>
      </c>
      <c r="EW73">
        <v>-3.31623981670522</v>
      </c>
      <c r="EX73">
        <v>-16.2692307692308</v>
      </c>
      <c r="EY73">
        <v>15</v>
      </c>
      <c r="EZ73">
        <v>1659628614.5</v>
      </c>
      <c r="FA73" t="s">
        <v>420</v>
      </c>
      <c r="FB73">
        <v>1659628608.5</v>
      </c>
      <c r="FC73">
        <v>1659628614.5</v>
      </c>
      <c r="FD73">
        <v>1</v>
      </c>
      <c r="FE73">
        <v>0.171</v>
      </c>
      <c r="FF73">
        <v>-0.023</v>
      </c>
      <c r="FG73">
        <v>6.372</v>
      </c>
      <c r="FH73">
        <v>0.072</v>
      </c>
      <c r="FI73">
        <v>420</v>
      </c>
      <c r="FJ73">
        <v>15</v>
      </c>
      <c r="FK73">
        <v>0.23</v>
      </c>
      <c r="FL73">
        <v>0.04</v>
      </c>
      <c r="FM73">
        <v>1.7005965</v>
      </c>
      <c r="FN73">
        <v>-0.134079624765484</v>
      </c>
      <c r="FO73">
        <v>0.109615516956998</v>
      </c>
      <c r="FP73">
        <v>1</v>
      </c>
      <c r="FQ73">
        <v>982.911764705882</v>
      </c>
      <c r="FR73">
        <v>-108.296409274528</v>
      </c>
      <c r="FS73">
        <v>17.624961655459</v>
      </c>
      <c r="FT73">
        <v>0</v>
      </c>
      <c r="FU73">
        <v>0.857181</v>
      </c>
      <c r="FV73">
        <v>-0.0797405178236421</v>
      </c>
      <c r="FW73">
        <v>0.00809020467602644</v>
      </c>
      <c r="FX73">
        <v>1</v>
      </c>
      <c r="FY73">
        <v>2</v>
      </c>
      <c r="FZ73">
        <v>3</v>
      </c>
      <c r="GA73" t="s">
        <v>427</v>
      </c>
      <c r="GB73">
        <v>2.97468</v>
      </c>
      <c r="GC73">
        <v>2.75421</v>
      </c>
      <c r="GD73">
        <v>0.0905946</v>
      </c>
      <c r="GE73">
        <v>0.0914973</v>
      </c>
      <c r="GF73">
        <v>0.0740645</v>
      </c>
      <c r="GG73">
        <v>0.0715717</v>
      </c>
      <c r="GH73">
        <v>35440.4</v>
      </c>
      <c r="GI73">
        <v>38749.9</v>
      </c>
      <c r="GJ73">
        <v>35312.6</v>
      </c>
      <c r="GK73">
        <v>38678.8</v>
      </c>
      <c r="GL73">
        <v>46370.8</v>
      </c>
      <c r="GM73">
        <v>51869.2</v>
      </c>
      <c r="GN73">
        <v>55188</v>
      </c>
      <c r="GO73">
        <v>62040.5</v>
      </c>
      <c r="GP73">
        <v>1.982</v>
      </c>
      <c r="GQ73">
        <v>1.8354</v>
      </c>
      <c r="GR73">
        <v>0.0140071</v>
      </c>
      <c r="GS73">
        <v>0</v>
      </c>
      <c r="GT73">
        <v>22.4786</v>
      </c>
      <c r="GU73">
        <v>999.9</v>
      </c>
      <c r="GV73">
        <v>56.428</v>
      </c>
      <c r="GW73">
        <v>28.903</v>
      </c>
      <c r="GX73">
        <v>25.0452</v>
      </c>
      <c r="GY73">
        <v>55.3882</v>
      </c>
      <c r="GZ73">
        <v>48.726</v>
      </c>
      <c r="HA73">
        <v>1</v>
      </c>
      <c r="HB73">
        <v>-0.123049</v>
      </c>
      <c r="HC73">
        <v>1.14684</v>
      </c>
      <c r="HD73">
        <v>20.1313</v>
      </c>
      <c r="HE73">
        <v>5.20411</v>
      </c>
      <c r="HF73">
        <v>12.0064</v>
      </c>
      <c r="HG73">
        <v>4.976</v>
      </c>
      <c r="HH73">
        <v>3.2934</v>
      </c>
      <c r="HI73">
        <v>9999</v>
      </c>
      <c r="HJ73">
        <v>656.2</v>
      </c>
      <c r="HK73">
        <v>9999</v>
      </c>
      <c r="HL73">
        <v>9999</v>
      </c>
      <c r="HM73">
        <v>1.8631</v>
      </c>
      <c r="HN73">
        <v>1.86798</v>
      </c>
      <c r="HO73">
        <v>1.86774</v>
      </c>
      <c r="HP73">
        <v>1.8689</v>
      </c>
      <c r="HQ73">
        <v>1.86966</v>
      </c>
      <c r="HR73">
        <v>1.86584</v>
      </c>
      <c r="HS73">
        <v>1.86691</v>
      </c>
      <c r="HT73">
        <v>1.86829</v>
      </c>
      <c r="HU73">
        <v>5</v>
      </c>
      <c r="HV73">
        <v>0</v>
      </c>
      <c r="HW73">
        <v>0</v>
      </c>
      <c r="HX73">
        <v>0</v>
      </c>
      <c r="HY73" t="s">
        <v>422</v>
      </c>
      <c r="HZ73" t="s">
        <v>423</v>
      </c>
      <c r="IA73" t="s">
        <v>424</v>
      </c>
      <c r="IB73" t="s">
        <v>424</v>
      </c>
      <c r="IC73" t="s">
        <v>424</v>
      </c>
      <c r="ID73" t="s">
        <v>424</v>
      </c>
      <c r="IE73">
        <v>0</v>
      </c>
      <c r="IF73">
        <v>100</v>
      </c>
      <c r="IG73">
        <v>100</v>
      </c>
      <c r="IH73">
        <v>6.382</v>
      </c>
      <c r="II73">
        <v>0.0939</v>
      </c>
      <c r="IJ73">
        <v>4.0319575337224</v>
      </c>
      <c r="IK73">
        <v>0.00554908572697553</v>
      </c>
      <c r="IL73">
        <v>4.23774079943867e-07</v>
      </c>
      <c r="IM73">
        <v>-3.89925906918178e-10</v>
      </c>
      <c r="IN73">
        <v>-0.0657079368683254</v>
      </c>
      <c r="IO73">
        <v>-0.0180807483059915</v>
      </c>
      <c r="IP73">
        <v>0.00224471741277042</v>
      </c>
      <c r="IQ73">
        <v>-2.08026483955448e-05</v>
      </c>
      <c r="IR73">
        <v>-3</v>
      </c>
      <c r="IS73">
        <v>1726</v>
      </c>
      <c r="IT73">
        <v>1</v>
      </c>
      <c r="IU73">
        <v>23</v>
      </c>
      <c r="IV73">
        <v>520.6</v>
      </c>
      <c r="IW73">
        <v>520.5</v>
      </c>
      <c r="IX73">
        <v>1.0144</v>
      </c>
      <c r="IY73">
        <v>2.65869</v>
      </c>
      <c r="IZ73">
        <v>1.54785</v>
      </c>
      <c r="JA73">
        <v>2.30835</v>
      </c>
      <c r="JB73">
        <v>1.34644</v>
      </c>
      <c r="JC73">
        <v>2.31934</v>
      </c>
      <c r="JD73">
        <v>32.5097</v>
      </c>
      <c r="JE73">
        <v>24.2714</v>
      </c>
      <c r="JF73">
        <v>18</v>
      </c>
      <c r="JG73">
        <v>489.305</v>
      </c>
      <c r="JH73">
        <v>397.709</v>
      </c>
      <c r="JI73">
        <v>20.9699</v>
      </c>
      <c r="JJ73">
        <v>25.6474</v>
      </c>
      <c r="JK73">
        <v>30.0001</v>
      </c>
      <c r="JL73">
        <v>25.626</v>
      </c>
      <c r="JM73">
        <v>25.5734</v>
      </c>
      <c r="JN73">
        <v>20.3261</v>
      </c>
      <c r="JO73">
        <v>45.0556</v>
      </c>
      <c r="JP73">
        <v>0</v>
      </c>
      <c r="JQ73">
        <v>20.97</v>
      </c>
      <c r="JR73">
        <v>420.1</v>
      </c>
      <c r="JS73">
        <v>14.1567</v>
      </c>
      <c r="JT73">
        <v>102.384</v>
      </c>
      <c r="JU73">
        <v>103.267</v>
      </c>
    </row>
    <row r="74" spans="1:281">
      <c r="A74">
        <v>58</v>
      </c>
      <c r="B74">
        <v>1659659850.6</v>
      </c>
      <c r="C74">
        <v>1748.09999990463</v>
      </c>
      <c r="D74" t="s">
        <v>548</v>
      </c>
      <c r="E74" t="s">
        <v>549</v>
      </c>
      <c r="F74">
        <v>5</v>
      </c>
      <c r="G74" t="s">
        <v>530</v>
      </c>
      <c r="H74" t="s">
        <v>416</v>
      </c>
      <c r="I74">
        <v>1659659848.1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426.162448895693</v>
      </c>
      <c r="AK74">
        <v>428.190684848485</v>
      </c>
      <c r="AL74">
        <v>-0.00230514541446437</v>
      </c>
      <c r="AM74">
        <v>65.6401458539207</v>
      </c>
      <c r="AN74">
        <f>(AP74 - AO74 + DI74*1E3/(8.314*(DK74+273.15)) * AR74/DH74 * AQ74) * DH74/(100*CV74) * 1000/(1000 - AP74)</f>
        <v>0</v>
      </c>
      <c r="AO74">
        <v>14.1321257005894</v>
      </c>
      <c r="AP74">
        <v>14.9750960902256</v>
      </c>
      <c r="AQ74">
        <v>1.99232810766684e-05</v>
      </c>
      <c r="AR74">
        <v>114.47798056772</v>
      </c>
      <c r="AS74">
        <v>7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418</v>
      </c>
      <c r="AY74" t="s">
        <v>418</v>
      </c>
      <c r="AZ74">
        <v>0</v>
      </c>
      <c r="BA74">
        <v>0</v>
      </c>
      <c r="BB74">
        <f>1-AZ74/BA74</f>
        <v>0</v>
      </c>
      <c r="BC74">
        <v>0</v>
      </c>
      <c r="BD74" t="s">
        <v>418</v>
      </c>
      <c r="BE74" t="s">
        <v>418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418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 t="s">
        <v>418</v>
      </c>
      <c r="CA74" t="s">
        <v>418</v>
      </c>
      <c r="CB74" t="s">
        <v>418</v>
      </c>
      <c r="CC74" t="s">
        <v>418</v>
      </c>
      <c r="CD74" t="s">
        <v>418</v>
      </c>
      <c r="CE74" t="s">
        <v>418</v>
      </c>
      <c r="CF74" t="s">
        <v>418</v>
      </c>
      <c r="CG74" t="s">
        <v>418</v>
      </c>
      <c r="CH74" t="s">
        <v>418</v>
      </c>
      <c r="CI74" t="s">
        <v>418</v>
      </c>
      <c r="CJ74" t="s">
        <v>418</v>
      </c>
      <c r="CK74" t="s">
        <v>418</v>
      </c>
      <c r="CL74" t="s">
        <v>418</v>
      </c>
      <c r="CM74" t="s">
        <v>418</v>
      </c>
      <c r="CN74" t="s">
        <v>418</v>
      </c>
      <c r="CO74" t="s">
        <v>418</v>
      </c>
      <c r="CP74" t="s">
        <v>418</v>
      </c>
      <c r="CQ74" t="s">
        <v>418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6</v>
      </c>
      <c r="CW74">
        <v>0.5</v>
      </c>
      <c r="CX74" t="s">
        <v>419</v>
      </c>
      <c r="CY74">
        <v>2</v>
      </c>
      <c r="CZ74" t="b">
        <v>1</v>
      </c>
      <c r="DA74">
        <v>1659659848.1</v>
      </c>
      <c r="DB74">
        <v>421.783222222222</v>
      </c>
      <c r="DC74">
        <v>420.127222222222</v>
      </c>
      <c r="DD74">
        <v>14.9781888888889</v>
      </c>
      <c r="DE74">
        <v>14.1336666666667</v>
      </c>
      <c r="DF74">
        <v>415.401</v>
      </c>
      <c r="DG74">
        <v>14.8843</v>
      </c>
      <c r="DH74">
        <v>500.045111111111</v>
      </c>
      <c r="DI74">
        <v>90.0993222222222</v>
      </c>
      <c r="DJ74">
        <v>0.0998286888888889</v>
      </c>
      <c r="DK74">
        <v>23.3835555555556</v>
      </c>
      <c r="DL74">
        <v>22.7084444444444</v>
      </c>
      <c r="DM74">
        <v>999.9</v>
      </c>
      <c r="DN74">
        <v>0</v>
      </c>
      <c r="DO74">
        <v>0</v>
      </c>
      <c r="DP74">
        <v>10024.4444444444</v>
      </c>
      <c r="DQ74">
        <v>0</v>
      </c>
      <c r="DR74">
        <v>0.220656</v>
      </c>
      <c r="DS74">
        <v>1.65601333333333</v>
      </c>
      <c r="DT74">
        <v>428.196777777778</v>
      </c>
      <c r="DU74">
        <v>426.150222222222</v>
      </c>
      <c r="DV74">
        <v>0.844500333333333</v>
      </c>
      <c r="DW74">
        <v>420.127222222222</v>
      </c>
      <c r="DX74">
        <v>14.1336666666667</v>
      </c>
      <c r="DY74">
        <v>1.34952333333333</v>
      </c>
      <c r="DZ74">
        <v>1.27343333333333</v>
      </c>
      <c r="EA74">
        <v>11.3620222222222</v>
      </c>
      <c r="EB74">
        <v>10.4889111111111</v>
      </c>
      <c r="EC74">
        <v>0.00100013</v>
      </c>
      <c r="ED74">
        <v>0</v>
      </c>
      <c r="EE74">
        <v>0</v>
      </c>
      <c r="EF74">
        <v>0</v>
      </c>
      <c r="EG74">
        <v>966.111111111111</v>
      </c>
      <c r="EH74">
        <v>0.00100013</v>
      </c>
      <c r="EI74">
        <v>-25.9444444444444</v>
      </c>
      <c r="EJ74">
        <v>-3.44444444444444</v>
      </c>
      <c r="EK74">
        <v>34.875</v>
      </c>
      <c r="EL74">
        <v>38.958</v>
      </c>
      <c r="EM74">
        <v>36.694</v>
      </c>
      <c r="EN74">
        <v>38.8678888888889</v>
      </c>
      <c r="EO74">
        <v>37.0344444444444</v>
      </c>
      <c r="EP74">
        <v>0</v>
      </c>
      <c r="EQ74">
        <v>0</v>
      </c>
      <c r="ER74">
        <v>0</v>
      </c>
      <c r="ES74">
        <v>44.1999998092651</v>
      </c>
      <c r="ET74">
        <v>0</v>
      </c>
      <c r="EU74">
        <v>970.096153846154</v>
      </c>
      <c r="EV74">
        <v>-78.8205128303362</v>
      </c>
      <c r="EW74">
        <v>-23.2820522442947</v>
      </c>
      <c r="EX74">
        <v>-19.5384615384615</v>
      </c>
      <c r="EY74">
        <v>15</v>
      </c>
      <c r="EZ74">
        <v>1659628614.5</v>
      </c>
      <c r="FA74" t="s">
        <v>420</v>
      </c>
      <c r="FB74">
        <v>1659628608.5</v>
      </c>
      <c r="FC74">
        <v>1659628614.5</v>
      </c>
      <c r="FD74">
        <v>1</v>
      </c>
      <c r="FE74">
        <v>0.171</v>
      </c>
      <c r="FF74">
        <v>-0.023</v>
      </c>
      <c r="FG74">
        <v>6.372</v>
      </c>
      <c r="FH74">
        <v>0.072</v>
      </c>
      <c r="FI74">
        <v>420</v>
      </c>
      <c r="FJ74">
        <v>15</v>
      </c>
      <c r="FK74">
        <v>0.23</v>
      </c>
      <c r="FL74">
        <v>0.04</v>
      </c>
      <c r="FM74">
        <v>1.68140425</v>
      </c>
      <c r="FN74">
        <v>-0.0547169606003778</v>
      </c>
      <c r="FO74">
        <v>0.110442913735728</v>
      </c>
      <c r="FP74">
        <v>1</v>
      </c>
      <c r="FQ74">
        <v>976.867647058824</v>
      </c>
      <c r="FR74">
        <v>-85.8594346353597</v>
      </c>
      <c r="FS74">
        <v>14.9770946799405</v>
      </c>
      <c r="FT74">
        <v>0</v>
      </c>
      <c r="FU74">
        <v>0.85141545</v>
      </c>
      <c r="FV74">
        <v>-0.0523051857410878</v>
      </c>
      <c r="FW74">
        <v>0.00559343171921317</v>
      </c>
      <c r="FX74">
        <v>1</v>
      </c>
      <c r="FY74">
        <v>2</v>
      </c>
      <c r="FZ74">
        <v>3</v>
      </c>
      <c r="GA74" t="s">
        <v>427</v>
      </c>
      <c r="GB74">
        <v>2.97443</v>
      </c>
      <c r="GC74">
        <v>2.75443</v>
      </c>
      <c r="GD74">
        <v>0.0906077</v>
      </c>
      <c r="GE74">
        <v>0.0915314</v>
      </c>
      <c r="GF74">
        <v>0.0740457</v>
      </c>
      <c r="GG74">
        <v>0.07157</v>
      </c>
      <c r="GH74">
        <v>35440.2</v>
      </c>
      <c r="GI74">
        <v>38748.2</v>
      </c>
      <c r="GJ74">
        <v>35312.9</v>
      </c>
      <c r="GK74">
        <v>38678.6</v>
      </c>
      <c r="GL74">
        <v>46371.7</v>
      </c>
      <c r="GM74">
        <v>51868.9</v>
      </c>
      <c r="GN74">
        <v>55188</v>
      </c>
      <c r="GO74">
        <v>62040.2</v>
      </c>
      <c r="GP74">
        <v>1.982</v>
      </c>
      <c r="GQ74">
        <v>1.8356</v>
      </c>
      <c r="GR74">
        <v>0.012964</v>
      </c>
      <c r="GS74">
        <v>0</v>
      </c>
      <c r="GT74">
        <v>22.4786</v>
      </c>
      <c r="GU74">
        <v>999.9</v>
      </c>
      <c r="GV74">
        <v>56.428</v>
      </c>
      <c r="GW74">
        <v>28.903</v>
      </c>
      <c r="GX74">
        <v>25.0467</v>
      </c>
      <c r="GY74">
        <v>55.0082</v>
      </c>
      <c r="GZ74">
        <v>48.9704</v>
      </c>
      <c r="HA74">
        <v>1</v>
      </c>
      <c r="HB74">
        <v>-0.123069</v>
      </c>
      <c r="HC74">
        <v>1.14612</v>
      </c>
      <c r="HD74">
        <v>20.1314</v>
      </c>
      <c r="HE74">
        <v>5.20411</v>
      </c>
      <c r="HF74">
        <v>12.0099</v>
      </c>
      <c r="HG74">
        <v>4.9756</v>
      </c>
      <c r="HH74">
        <v>3.2934</v>
      </c>
      <c r="HI74">
        <v>9999</v>
      </c>
      <c r="HJ74">
        <v>656.2</v>
      </c>
      <c r="HK74">
        <v>9999</v>
      </c>
      <c r="HL74">
        <v>9999</v>
      </c>
      <c r="HM74">
        <v>1.8631</v>
      </c>
      <c r="HN74">
        <v>1.86798</v>
      </c>
      <c r="HO74">
        <v>1.86771</v>
      </c>
      <c r="HP74">
        <v>1.8689</v>
      </c>
      <c r="HQ74">
        <v>1.86978</v>
      </c>
      <c r="HR74">
        <v>1.86584</v>
      </c>
      <c r="HS74">
        <v>1.86691</v>
      </c>
      <c r="HT74">
        <v>1.86829</v>
      </c>
      <c r="HU74">
        <v>5</v>
      </c>
      <c r="HV74">
        <v>0</v>
      </c>
      <c r="HW74">
        <v>0</v>
      </c>
      <c r="HX74">
        <v>0</v>
      </c>
      <c r="HY74" t="s">
        <v>422</v>
      </c>
      <c r="HZ74" t="s">
        <v>423</v>
      </c>
      <c r="IA74" t="s">
        <v>424</v>
      </c>
      <c r="IB74" t="s">
        <v>424</v>
      </c>
      <c r="IC74" t="s">
        <v>424</v>
      </c>
      <c r="ID74" t="s">
        <v>424</v>
      </c>
      <c r="IE74">
        <v>0</v>
      </c>
      <c r="IF74">
        <v>100</v>
      </c>
      <c r="IG74">
        <v>100</v>
      </c>
      <c r="IH74">
        <v>6.383</v>
      </c>
      <c r="II74">
        <v>0.0938</v>
      </c>
      <c r="IJ74">
        <v>4.0319575337224</v>
      </c>
      <c r="IK74">
        <v>0.00554908572697553</v>
      </c>
      <c r="IL74">
        <v>4.23774079943867e-07</v>
      </c>
      <c r="IM74">
        <v>-3.89925906918178e-10</v>
      </c>
      <c r="IN74">
        <v>-0.0657079368683254</v>
      </c>
      <c r="IO74">
        <v>-0.0180807483059915</v>
      </c>
      <c r="IP74">
        <v>0.00224471741277042</v>
      </c>
      <c r="IQ74">
        <v>-2.08026483955448e-05</v>
      </c>
      <c r="IR74">
        <v>-3</v>
      </c>
      <c r="IS74">
        <v>1726</v>
      </c>
      <c r="IT74">
        <v>1</v>
      </c>
      <c r="IU74">
        <v>23</v>
      </c>
      <c r="IV74">
        <v>520.7</v>
      </c>
      <c r="IW74">
        <v>520.6</v>
      </c>
      <c r="IX74">
        <v>1.0144</v>
      </c>
      <c r="IY74">
        <v>2.65625</v>
      </c>
      <c r="IZ74">
        <v>1.54785</v>
      </c>
      <c r="JA74">
        <v>2.30835</v>
      </c>
      <c r="JB74">
        <v>1.34644</v>
      </c>
      <c r="JC74">
        <v>2.28516</v>
      </c>
      <c r="JD74">
        <v>32.5097</v>
      </c>
      <c r="JE74">
        <v>24.2714</v>
      </c>
      <c r="JF74">
        <v>18</v>
      </c>
      <c r="JG74">
        <v>489.305</v>
      </c>
      <c r="JH74">
        <v>397.833</v>
      </c>
      <c r="JI74">
        <v>20.9698</v>
      </c>
      <c r="JJ74">
        <v>25.6474</v>
      </c>
      <c r="JK74">
        <v>30.0001</v>
      </c>
      <c r="JL74">
        <v>25.626</v>
      </c>
      <c r="JM74">
        <v>25.5755</v>
      </c>
      <c r="JN74">
        <v>20.3252</v>
      </c>
      <c r="JO74">
        <v>45.0556</v>
      </c>
      <c r="JP74">
        <v>0</v>
      </c>
      <c r="JQ74">
        <v>20.97</v>
      </c>
      <c r="JR74">
        <v>420.1</v>
      </c>
      <c r="JS74">
        <v>14.1567</v>
      </c>
      <c r="JT74">
        <v>102.384</v>
      </c>
      <c r="JU74">
        <v>103.266</v>
      </c>
    </row>
    <row r="75" spans="1:281">
      <c r="A75">
        <v>59</v>
      </c>
      <c r="B75">
        <v>1659659855.6</v>
      </c>
      <c r="C75">
        <v>1753.09999990463</v>
      </c>
      <c r="D75" t="s">
        <v>550</v>
      </c>
      <c r="E75" t="s">
        <v>551</v>
      </c>
      <c r="F75">
        <v>5</v>
      </c>
      <c r="G75" t="s">
        <v>530</v>
      </c>
      <c r="H75" t="s">
        <v>416</v>
      </c>
      <c r="I75">
        <v>1659659852.8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426.137834167751</v>
      </c>
      <c r="AK75">
        <v>428.10366060606</v>
      </c>
      <c r="AL75">
        <v>-0.0324604710845719</v>
      </c>
      <c r="AM75">
        <v>65.6401458539207</v>
      </c>
      <c r="AN75">
        <f>(AP75 - AO75 + DI75*1E3/(8.314*(DK75+273.15)) * AR75/DH75 * AQ75) * DH75/(100*CV75) * 1000/(1000 - AP75)</f>
        <v>0</v>
      </c>
      <c r="AO75">
        <v>14.1315707082334</v>
      </c>
      <c r="AP75">
        <v>14.9736660150376</v>
      </c>
      <c r="AQ75">
        <v>-7.12976659557084e-05</v>
      </c>
      <c r="AR75">
        <v>114.47798056772</v>
      </c>
      <c r="AS75">
        <v>6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418</v>
      </c>
      <c r="AY75" t="s">
        <v>418</v>
      </c>
      <c r="AZ75">
        <v>0</v>
      </c>
      <c r="BA75">
        <v>0</v>
      </c>
      <c r="BB75">
        <f>1-AZ75/BA75</f>
        <v>0</v>
      </c>
      <c r="BC75">
        <v>0</v>
      </c>
      <c r="BD75" t="s">
        <v>418</v>
      </c>
      <c r="BE75" t="s">
        <v>418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418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 t="s">
        <v>418</v>
      </c>
      <c r="CA75" t="s">
        <v>418</v>
      </c>
      <c r="CB75" t="s">
        <v>418</v>
      </c>
      <c r="CC75" t="s">
        <v>418</v>
      </c>
      <c r="CD75" t="s">
        <v>418</v>
      </c>
      <c r="CE75" t="s">
        <v>418</v>
      </c>
      <c r="CF75" t="s">
        <v>418</v>
      </c>
      <c r="CG75" t="s">
        <v>418</v>
      </c>
      <c r="CH75" t="s">
        <v>418</v>
      </c>
      <c r="CI75" t="s">
        <v>418</v>
      </c>
      <c r="CJ75" t="s">
        <v>418</v>
      </c>
      <c r="CK75" t="s">
        <v>418</v>
      </c>
      <c r="CL75" t="s">
        <v>418</v>
      </c>
      <c r="CM75" t="s">
        <v>418</v>
      </c>
      <c r="CN75" t="s">
        <v>418</v>
      </c>
      <c r="CO75" t="s">
        <v>418</v>
      </c>
      <c r="CP75" t="s">
        <v>418</v>
      </c>
      <c r="CQ75" t="s">
        <v>418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6</v>
      </c>
      <c r="CW75">
        <v>0.5</v>
      </c>
      <c r="CX75" t="s">
        <v>419</v>
      </c>
      <c r="CY75">
        <v>2</v>
      </c>
      <c r="CZ75" t="b">
        <v>1</v>
      </c>
      <c r="DA75">
        <v>1659659852.8</v>
      </c>
      <c r="DB75">
        <v>421.7553</v>
      </c>
      <c r="DC75">
        <v>420.0997</v>
      </c>
      <c r="DD75">
        <v>14.97479</v>
      </c>
      <c r="DE75">
        <v>14.13136</v>
      </c>
      <c r="DF75">
        <v>415.3732</v>
      </c>
      <c r="DG75">
        <v>14.88105</v>
      </c>
      <c r="DH75">
        <v>500.1536</v>
      </c>
      <c r="DI75">
        <v>90.10034</v>
      </c>
      <c r="DJ75">
        <v>0.10007571</v>
      </c>
      <c r="DK75">
        <v>23.38062</v>
      </c>
      <c r="DL75">
        <v>22.70105</v>
      </c>
      <c r="DM75">
        <v>999.9</v>
      </c>
      <c r="DN75">
        <v>0</v>
      </c>
      <c r="DO75">
        <v>0</v>
      </c>
      <c r="DP75">
        <v>10003.5</v>
      </c>
      <c r="DQ75">
        <v>0</v>
      </c>
      <c r="DR75">
        <v>0.220656</v>
      </c>
      <c r="DS75">
        <v>1.655506</v>
      </c>
      <c r="DT75">
        <v>428.1669</v>
      </c>
      <c r="DU75">
        <v>426.1215</v>
      </c>
      <c r="DV75">
        <v>0.84344</v>
      </c>
      <c r="DW75">
        <v>420.0997</v>
      </c>
      <c r="DX75">
        <v>14.13136</v>
      </c>
      <c r="DY75">
        <v>1.349236</v>
      </c>
      <c r="DZ75">
        <v>1.273242</v>
      </c>
      <c r="EA75">
        <v>11.3588</v>
      </c>
      <c r="EB75">
        <v>10.48666</v>
      </c>
      <c r="EC75">
        <v>0.00100013</v>
      </c>
      <c r="ED75">
        <v>0</v>
      </c>
      <c r="EE75">
        <v>0</v>
      </c>
      <c r="EF75">
        <v>0</v>
      </c>
      <c r="EG75">
        <v>959.6</v>
      </c>
      <c r="EH75">
        <v>0.00100013</v>
      </c>
      <c r="EI75">
        <v>-19.8</v>
      </c>
      <c r="EJ75">
        <v>-1.85</v>
      </c>
      <c r="EK75">
        <v>34.9308</v>
      </c>
      <c r="EL75">
        <v>39.0186</v>
      </c>
      <c r="EM75">
        <v>36.75</v>
      </c>
      <c r="EN75">
        <v>38.9747</v>
      </c>
      <c r="EO75">
        <v>37.062</v>
      </c>
      <c r="EP75">
        <v>0</v>
      </c>
      <c r="EQ75">
        <v>0</v>
      </c>
      <c r="ER75">
        <v>0</v>
      </c>
      <c r="ES75">
        <v>49</v>
      </c>
      <c r="ET75">
        <v>0</v>
      </c>
      <c r="EU75">
        <v>964.75</v>
      </c>
      <c r="EV75">
        <v>-62.6837606511593</v>
      </c>
      <c r="EW75">
        <v>-23.7094024448784</v>
      </c>
      <c r="EX75">
        <v>-18.8269230769231</v>
      </c>
      <c r="EY75">
        <v>15</v>
      </c>
      <c r="EZ75">
        <v>1659628614.5</v>
      </c>
      <c r="FA75" t="s">
        <v>420</v>
      </c>
      <c r="FB75">
        <v>1659628608.5</v>
      </c>
      <c r="FC75">
        <v>1659628614.5</v>
      </c>
      <c r="FD75">
        <v>1</v>
      </c>
      <c r="FE75">
        <v>0.171</v>
      </c>
      <c r="FF75">
        <v>-0.023</v>
      </c>
      <c r="FG75">
        <v>6.372</v>
      </c>
      <c r="FH75">
        <v>0.072</v>
      </c>
      <c r="FI75">
        <v>420</v>
      </c>
      <c r="FJ75">
        <v>15</v>
      </c>
      <c r="FK75">
        <v>0.23</v>
      </c>
      <c r="FL75">
        <v>0.04</v>
      </c>
      <c r="FM75">
        <v>1.68204</v>
      </c>
      <c r="FN75">
        <v>-0.236990769230771</v>
      </c>
      <c r="FO75">
        <v>0.116331035282937</v>
      </c>
      <c r="FP75">
        <v>1</v>
      </c>
      <c r="FQ75">
        <v>968.588235294118</v>
      </c>
      <c r="FR75">
        <v>-97.9679144697765</v>
      </c>
      <c r="FS75">
        <v>15.2727509118438</v>
      </c>
      <c r="FT75">
        <v>0</v>
      </c>
      <c r="FU75">
        <v>0.84760525</v>
      </c>
      <c r="FV75">
        <v>-0.0402394896810522</v>
      </c>
      <c r="FW75">
        <v>0.00461837255832615</v>
      </c>
      <c r="FX75">
        <v>1</v>
      </c>
      <c r="FY75">
        <v>2</v>
      </c>
      <c r="FZ75">
        <v>3</v>
      </c>
      <c r="GA75" t="s">
        <v>427</v>
      </c>
      <c r="GB75">
        <v>2.97407</v>
      </c>
      <c r="GC75">
        <v>2.75362</v>
      </c>
      <c r="GD75">
        <v>0.0905903</v>
      </c>
      <c r="GE75">
        <v>0.0915205</v>
      </c>
      <c r="GF75">
        <v>0.0740395</v>
      </c>
      <c r="GG75">
        <v>0.0715629</v>
      </c>
      <c r="GH75">
        <v>35440.1</v>
      </c>
      <c r="GI75">
        <v>38748.4</v>
      </c>
      <c r="GJ75">
        <v>35312.2</v>
      </c>
      <c r="GK75">
        <v>38678.4</v>
      </c>
      <c r="GL75">
        <v>46371.4</v>
      </c>
      <c r="GM75">
        <v>51869.6</v>
      </c>
      <c r="GN75">
        <v>55187.3</v>
      </c>
      <c r="GO75">
        <v>62040.4</v>
      </c>
      <c r="GP75">
        <v>1.9824</v>
      </c>
      <c r="GQ75">
        <v>1.8354</v>
      </c>
      <c r="GR75">
        <v>0.0135601</v>
      </c>
      <c r="GS75">
        <v>0</v>
      </c>
      <c r="GT75">
        <v>22.4786</v>
      </c>
      <c r="GU75">
        <v>999.9</v>
      </c>
      <c r="GV75">
        <v>56.428</v>
      </c>
      <c r="GW75">
        <v>28.903</v>
      </c>
      <c r="GX75">
        <v>25.0486</v>
      </c>
      <c r="GY75">
        <v>55.1082</v>
      </c>
      <c r="GZ75">
        <v>48.5537</v>
      </c>
      <c r="HA75">
        <v>1</v>
      </c>
      <c r="HB75">
        <v>-0.122907</v>
      </c>
      <c r="HC75">
        <v>1.14575</v>
      </c>
      <c r="HD75">
        <v>20.1312</v>
      </c>
      <c r="HE75">
        <v>5.20411</v>
      </c>
      <c r="HF75">
        <v>12.0088</v>
      </c>
      <c r="HG75">
        <v>4.976</v>
      </c>
      <c r="HH75">
        <v>3.2932</v>
      </c>
      <c r="HI75">
        <v>9999</v>
      </c>
      <c r="HJ75">
        <v>656.2</v>
      </c>
      <c r="HK75">
        <v>9999</v>
      </c>
      <c r="HL75">
        <v>9999</v>
      </c>
      <c r="HM75">
        <v>1.8631</v>
      </c>
      <c r="HN75">
        <v>1.86798</v>
      </c>
      <c r="HO75">
        <v>1.86771</v>
      </c>
      <c r="HP75">
        <v>1.8689</v>
      </c>
      <c r="HQ75">
        <v>1.86972</v>
      </c>
      <c r="HR75">
        <v>1.86581</v>
      </c>
      <c r="HS75">
        <v>1.86691</v>
      </c>
      <c r="HT75">
        <v>1.86829</v>
      </c>
      <c r="HU75">
        <v>5</v>
      </c>
      <c r="HV75">
        <v>0</v>
      </c>
      <c r="HW75">
        <v>0</v>
      </c>
      <c r="HX75">
        <v>0</v>
      </c>
      <c r="HY75" t="s">
        <v>422</v>
      </c>
      <c r="HZ75" t="s">
        <v>423</v>
      </c>
      <c r="IA75" t="s">
        <v>424</v>
      </c>
      <c r="IB75" t="s">
        <v>424</v>
      </c>
      <c r="IC75" t="s">
        <v>424</v>
      </c>
      <c r="ID75" t="s">
        <v>424</v>
      </c>
      <c r="IE75">
        <v>0</v>
      </c>
      <c r="IF75">
        <v>100</v>
      </c>
      <c r="IG75">
        <v>100</v>
      </c>
      <c r="IH75">
        <v>6.382</v>
      </c>
      <c r="II75">
        <v>0.0937</v>
      </c>
      <c r="IJ75">
        <v>4.0319575337224</v>
      </c>
      <c r="IK75">
        <v>0.00554908572697553</v>
      </c>
      <c r="IL75">
        <v>4.23774079943867e-07</v>
      </c>
      <c r="IM75">
        <v>-3.89925906918178e-10</v>
      </c>
      <c r="IN75">
        <v>-0.0657079368683254</v>
      </c>
      <c r="IO75">
        <v>-0.0180807483059915</v>
      </c>
      <c r="IP75">
        <v>0.00224471741277042</v>
      </c>
      <c r="IQ75">
        <v>-2.08026483955448e-05</v>
      </c>
      <c r="IR75">
        <v>-3</v>
      </c>
      <c r="IS75">
        <v>1726</v>
      </c>
      <c r="IT75">
        <v>1</v>
      </c>
      <c r="IU75">
        <v>23</v>
      </c>
      <c r="IV75">
        <v>520.8</v>
      </c>
      <c r="IW75">
        <v>520.7</v>
      </c>
      <c r="IX75">
        <v>1.0144</v>
      </c>
      <c r="IY75">
        <v>2.64893</v>
      </c>
      <c r="IZ75">
        <v>1.54785</v>
      </c>
      <c r="JA75">
        <v>2.30835</v>
      </c>
      <c r="JB75">
        <v>1.34644</v>
      </c>
      <c r="JC75">
        <v>2.38892</v>
      </c>
      <c r="JD75">
        <v>32.5097</v>
      </c>
      <c r="JE75">
        <v>24.2801</v>
      </c>
      <c r="JF75">
        <v>18</v>
      </c>
      <c r="JG75">
        <v>489.583</v>
      </c>
      <c r="JH75">
        <v>397.724</v>
      </c>
      <c r="JI75">
        <v>20.97</v>
      </c>
      <c r="JJ75">
        <v>25.6495</v>
      </c>
      <c r="JK75">
        <v>30.0002</v>
      </c>
      <c r="JL75">
        <v>25.6281</v>
      </c>
      <c r="JM75">
        <v>25.5755</v>
      </c>
      <c r="JN75">
        <v>20.3242</v>
      </c>
      <c r="JO75">
        <v>45.0556</v>
      </c>
      <c r="JP75">
        <v>0</v>
      </c>
      <c r="JQ75">
        <v>20.97</v>
      </c>
      <c r="JR75">
        <v>420.1</v>
      </c>
      <c r="JS75">
        <v>14.1567</v>
      </c>
      <c r="JT75">
        <v>102.382</v>
      </c>
      <c r="JU75">
        <v>103.266</v>
      </c>
    </row>
    <row r="76" spans="1:281">
      <c r="A76">
        <v>60</v>
      </c>
      <c r="B76">
        <v>1659659860.6</v>
      </c>
      <c r="C76">
        <v>1758.09999990463</v>
      </c>
      <c r="D76" t="s">
        <v>552</v>
      </c>
      <c r="E76" t="s">
        <v>553</v>
      </c>
      <c r="F76">
        <v>5</v>
      </c>
      <c r="G76" t="s">
        <v>530</v>
      </c>
      <c r="H76" t="s">
        <v>416</v>
      </c>
      <c r="I76">
        <v>1659659858.1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426.082501926282</v>
      </c>
      <c r="AK76">
        <v>428.220272727273</v>
      </c>
      <c r="AL76">
        <v>0.0042614705341586</v>
      </c>
      <c r="AM76">
        <v>65.6401458539207</v>
      </c>
      <c r="AN76">
        <f>(AP76 - AO76 + DI76*1E3/(8.314*(DK76+273.15)) * AR76/DH76 * AQ76) * DH76/(100*CV76) * 1000/(1000 - AP76)</f>
        <v>0</v>
      </c>
      <c r="AO76">
        <v>14.128714580454</v>
      </c>
      <c r="AP76">
        <v>14.9714565413534</v>
      </c>
      <c r="AQ76">
        <v>-6.59990022422647e-05</v>
      </c>
      <c r="AR76">
        <v>114.47798056772</v>
      </c>
      <c r="AS76">
        <v>6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418</v>
      </c>
      <c r="AY76" t="s">
        <v>418</v>
      </c>
      <c r="AZ76">
        <v>0</v>
      </c>
      <c r="BA76">
        <v>0</v>
      </c>
      <c r="BB76">
        <f>1-AZ76/BA76</f>
        <v>0</v>
      </c>
      <c r="BC76">
        <v>0</v>
      </c>
      <c r="BD76" t="s">
        <v>418</v>
      </c>
      <c r="BE76" t="s">
        <v>418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418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 t="s">
        <v>418</v>
      </c>
      <c r="CA76" t="s">
        <v>418</v>
      </c>
      <c r="CB76" t="s">
        <v>418</v>
      </c>
      <c r="CC76" t="s">
        <v>418</v>
      </c>
      <c r="CD76" t="s">
        <v>418</v>
      </c>
      <c r="CE76" t="s">
        <v>418</v>
      </c>
      <c r="CF76" t="s">
        <v>418</v>
      </c>
      <c r="CG76" t="s">
        <v>418</v>
      </c>
      <c r="CH76" t="s">
        <v>418</v>
      </c>
      <c r="CI76" t="s">
        <v>418</v>
      </c>
      <c r="CJ76" t="s">
        <v>418</v>
      </c>
      <c r="CK76" t="s">
        <v>418</v>
      </c>
      <c r="CL76" t="s">
        <v>418</v>
      </c>
      <c r="CM76" t="s">
        <v>418</v>
      </c>
      <c r="CN76" t="s">
        <v>418</v>
      </c>
      <c r="CO76" t="s">
        <v>418</v>
      </c>
      <c r="CP76" t="s">
        <v>418</v>
      </c>
      <c r="CQ76" t="s">
        <v>418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6</v>
      </c>
      <c r="CW76">
        <v>0.5</v>
      </c>
      <c r="CX76" t="s">
        <v>419</v>
      </c>
      <c r="CY76">
        <v>2</v>
      </c>
      <c r="CZ76" t="b">
        <v>1</v>
      </c>
      <c r="DA76">
        <v>1659659858.1</v>
      </c>
      <c r="DB76">
        <v>421.753222222222</v>
      </c>
      <c r="DC76">
        <v>420.084333333333</v>
      </c>
      <c r="DD76">
        <v>14.9710888888889</v>
      </c>
      <c r="DE76">
        <v>14.1293444444444</v>
      </c>
      <c r="DF76">
        <v>415.371111111111</v>
      </c>
      <c r="DG76">
        <v>14.8774444444444</v>
      </c>
      <c r="DH76">
        <v>500.095666666667</v>
      </c>
      <c r="DI76">
        <v>90.0981888888889</v>
      </c>
      <c r="DJ76">
        <v>0.0998753333333333</v>
      </c>
      <c r="DK76">
        <v>23.3787222222222</v>
      </c>
      <c r="DL76">
        <v>22.7019777777778</v>
      </c>
      <c r="DM76">
        <v>999.9</v>
      </c>
      <c r="DN76">
        <v>0</v>
      </c>
      <c r="DO76">
        <v>0</v>
      </c>
      <c r="DP76">
        <v>10023.3333333333</v>
      </c>
      <c r="DQ76">
        <v>0</v>
      </c>
      <c r="DR76">
        <v>0.220656</v>
      </c>
      <c r="DS76">
        <v>1.66874555555556</v>
      </c>
      <c r="DT76">
        <v>428.163</v>
      </c>
      <c r="DU76">
        <v>426.104888888889</v>
      </c>
      <c r="DV76">
        <v>0.841754444444444</v>
      </c>
      <c r="DW76">
        <v>420.084333333333</v>
      </c>
      <c r="DX76">
        <v>14.1293444444444</v>
      </c>
      <c r="DY76">
        <v>1.34886888888889</v>
      </c>
      <c r="DZ76">
        <v>1.27302777777778</v>
      </c>
      <c r="EA76">
        <v>11.3547</v>
      </c>
      <c r="EB76">
        <v>10.4841333333333</v>
      </c>
      <c r="EC76">
        <v>0.00100013</v>
      </c>
      <c r="ED76">
        <v>0</v>
      </c>
      <c r="EE76">
        <v>0</v>
      </c>
      <c r="EF76">
        <v>0</v>
      </c>
      <c r="EG76">
        <v>961.666666666667</v>
      </c>
      <c r="EH76">
        <v>0.00100013</v>
      </c>
      <c r="EI76">
        <v>-25.8888888888889</v>
      </c>
      <c r="EJ76">
        <v>-3.05555555555556</v>
      </c>
      <c r="EK76">
        <v>34.937</v>
      </c>
      <c r="EL76">
        <v>39.111</v>
      </c>
      <c r="EM76">
        <v>36.7982222222222</v>
      </c>
      <c r="EN76">
        <v>39.097</v>
      </c>
      <c r="EO76">
        <v>37.111</v>
      </c>
      <c r="EP76">
        <v>0</v>
      </c>
      <c r="EQ76">
        <v>0</v>
      </c>
      <c r="ER76">
        <v>0</v>
      </c>
      <c r="ES76">
        <v>54.3999998569489</v>
      </c>
      <c r="ET76">
        <v>0</v>
      </c>
      <c r="EU76">
        <v>959.78</v>
      </c>
      <c r="EV76">
        <v>-47.1153846768724</v>
      </c>
      <c r="EW76">
        <v>-3.73077010109108</v>
      </c>
      <c r="EX76">
        <v>-23.8</v>
      </c>
      <c r="EY76">
        <v>15</v>
      </c>
      <c r="EZ76">
        <v>1659628614.5</v>
      </c>
      <c r="FA76" t="s">
        <v>420</v>
      </c>
      <c r="FB76">
        <v>1659628608.5</v>
      </c>
      <c r="FC76">
        <v>1659628614.5</v>
      </c>
      <c r="FD76">
        <v>1</v>
      </c>
      <c r="FE76">
        <v>0.171</v>
      </c>
      <c r="FF76">
        <v>-0.023</v>
      </c>
      <c r="FG76">
        <v>6.372</v>
      </c>
      <c r="FH76">
        <v>0.072</v>
      </c>
      <c r="FI76">
        <v>420</v>
      </c>
      <c r="FJ76">
        <v>15</v>
      </c>
      <c r="FK76">
        <v>0.23</v>
      </c>
      <c r="FL76">
        <v>0.04</v>
      </c>
      <c r="FM76">
        <v>1.66086625</v>
      </c>
      <c r="FN76">
        <v>-0.0369605628517868</v>
      </c>
      <c r="FO76">
        <v>0.089865433724194</v>
      </c>
      <c r="FP76">
        <v>1</v>
      </c>
      <c r="FQ76">
        <v>964.220588235294</v>
      </c>
      <c r="FR76">
        <v>-48.0290297438078</v>
      </c>
      <c r="FS76">
        <v>14.7778606151182</v>
      </c>
      <c r="FT76">
        <v>0</v>
      </c>
      <c r="FU76">
        <v>0.845073025</v>
      </c>
      <c r="FV76">
        <v>-0.0278306904315196</v>
      </c>
      <c r="FW76">
        <v>0.00358848451639058</v>
      </c>
      <c r="FX76">
        <v>1</v>
      </c>
      <c r="FY76">
        <v>2</v>
      </c>
      <c r="FZ76">
        <v>3</v>
      </c>
      <c r="GA76" t="s">
        <v>427</v>
      </c>
      <c r="GB76">
        <v>2.97483</v>
      </c>
      <c r="GC76">
        <v>2.75428</v>
      </c>
      <c r="GD76">
        <v>0.090597</v>
      </c>
      <c r="GE76">
        <v>0.0915587</v>
      </c>
      <c r="GF76">
        <v>0.0740213</v>
      </c>
      <c r="GG76">
        <v>0.0715531</v>
      </c>
      <c r="GH76">
        <v>35440</v>
      </c>
      <c r="GI76">
        <v>38747.1</v>
      </c>
      <c r="GJ76">
        <v>35312.4</v>
      </c>
      <c r="GK76">
        <v>38678.7</v>
      </c>
      <c r="GL76">
        <v>46372.3</v>
      </c>
      <c r="GM76">
        <v>51869.7</v>
      </c>
      <c r="GN76">
        <v>55187.3</v>
      </c>
      <c r="GO76">
        <v>62039.9</v>
      </c>
      <c r="GP76">
        <v>1.9832</v>
      </c>
      <c r="GQ76">
        <v>1.8348</v>
      </c>
      <c r="GR76">
        <v>0.012815</v>
      </c>
      <c r="GS76">
        <v>0</v>
      </c>
      <c r="GT76">
        <v>22.4786</v>
      </c>
      <c r="GU76">
        <v>999.9</v>
      </c>
      <c r="GV76">
        <v>56.428</v>
      </c>
      <c r="GW76">
        <v>28.903</v>
      </c>
      <c r="GX76">
        <v>25.0473</v>
      </c>
      <c r="GY76">
        <v>55.0583</v>
      </c>
      <c r="GZ76">
        <v>48.2853</v>
      </c>
      <c r="HA76">
        <v>1</v>
      </c>
      <c r="HB76">
        <v>-0.122724</v>
      </c>
      <c r="HC76">
        <v>1.14728</v>
      </c>
      <c r="HD76">
        <v>20.1312</v>
      </c>
      <c r="HE76">
        <v>5.20411</v>
      </c>
      <c r="HF76">
        <v>12.0088</v>
      </c>
      <c r="HG76">
        <v>4.976</v>
      </c>
      <c r="HH76">
        <v>3.2932</v>
      </c>
      <c r="HI76">
        <v>9999</v>
      </c>
      <c r="HJ76">
        <v>656.2</v>
      </c>
      <c r="HK76">
        <v>9999</v>
      </c>
      <c r="HL76">
        <v>9999</v>
      </c>
      <c r="HM76">
        <v>1.8631</v>
      </c>
      <c r="HN76">
        <v>1.86798</v>
      </c>
      <c r="HO76">
        <v>1.86768</v>
      </c>
      <c r="HP76">
        <v>1.8689</v>
      </c>
      <c r="HQ76">
        <v>1.86981</v>
      </c>
      <c r="HR76">
        <v>1.86584</v>
      </c>
      <c r="HS76">
        <v>1.86691</v>
      </c>
      <c r="HT76">
        <v>1.86829</v>
      </c>
      <c r="HU76">
        <v>5</v>
      </c>
      <c r="HV76">
        <v>0</v>
      </c>
      <c r="HW76">
        <v>0</v>
      </c>
      <c r="HX76">
        <v>0</v>
      </c>
      <c r="HY76" t="s">
        <v>422</v>
      </c>
      <c r="HZ76" t="s">
        <v>423</v>
      </c>
      <c r="IA76" t="s">
        <v>424</v>
      </c>
      <c r="IB76" t="s">
        <v>424</v>
      </c>
      <c r="IC76" t="s">
        <v>424</v>
      </c>
      <c r="ID76" t="s">
        <v>424</v>
      </c>
      <c r="IE76">
        <v>0</v>
      </c>
      <c r="IF76">
        <v>100</v>
      </c>
      <c r="IG76">
        <v>100</v>
      </c>
      <c r="IH76">
        <v>6.382</v>
      </c>
      <c r="II76">
        <v>0.0935</v>
      </c>
      <c r="IJ76">
        <v>4.0319575337224</v>
      </c>
      <c r="IK76">
        <v>0.00554908572697553</v>
      </c>
      <c r="IL76">
        <v>4.23774079943867e-07</v>
      </c>
      <c r="IM76">
        <v>-3.89925906918178e-10</v>
      </c>
      <c r="IN76">
        <v>-0.0657079368683254</v>
      </c>
      <c r="IO76">
        <v>-0.0180807483059915</v>
      </c>
      <c r="IP76">
        <v>0.00224471741277042</v>
      </c>
      <c r="IQ76">
        <v>-2.08026483955448e-05</v>
      </c>
      <c r="IR76">
        <v>-3</v>
      </c>
      <c r="IS76">
        <v>1726</v>
      </c>
      <c r="IT76">
        <v>1</v>
      </c>
      <c r="IU76">
        <v>23</v>
      </c>
      <c r="IV76">
        <v>520.9</v>
      </c>
      <c r="IW76">
        <v>520.8</v>
      </c>
      <c r="IX76">
        <v>1.0144</v>
      </c>
      <c r="IY76">
        <v>2.65137</v>
      </c>
      <c r="IZ76">
        <v>1.54785</v>
      </c>
      <c r="JA76">
        <v>2.30835</v>
      </c>
      <c r="JB76">
        <v>1.34644</v>
      </c>
      <c r="JC76">
        <v>2.40601</v>
      </c>
      <c r="JD76">
        <v>32.5318</v>
      </c>
      <c r="JE76">
        <v>24.2801</v>
      </c>
      <c r="JF76">
        <v>18</v>
      </c>
      <c r="JG76">
        <v>490.098</v>
      </c>
      <c r="JH76">
        <v>397.397</v>
      </c>
      <c r="JI76">
        <v>20.9702</v>
      </c>
      <c r="JJ76">
        <v>25.6495</v>
      </c>
      <c r="JK76">
        <v>30.0004</v>
      </c>
      <c r="JL76">
        <v>25.6281</v>
      </c>
      <c r="JM76">
        <v>25.5755</v>
      </c>
      <c r="JN76">
        <v>20.3229</v>
      </c>
      <c r="JO76">
        <v>45.0556</v>
      </c>
      <c r="JP76">
        <v>0</v>
      </c>
      <c r="JQ76">
        <v>20.97</v>
      </c>
      <c r="JR76">
        <v>420.1</v>
      </c>
      <c r="JS76">
        <v>14.1567</v>
      </c>
      <c r="JT76">
        <v>102.383</v>
      </c>
      <c r="JU76">
        <v>103.266</v>
      </c>
    </row>
    <row r="77" spans="1:281">
      <c r="A77">
        <v>61</v>
      </c>
      <c r="B77">
        <v>1659660467.6</v>
      </c>
      <c r="C77">
        <v>2365.09999990463</v>
      </c>
      <c r="D77" t="s">
        <v>554</v>
      </c>
      <c r="E77" t="s">
        <v>555</v>
      </c>
      <c r="F77">
        <v>5</v>
      </c>
      <c r="G77" t="s">
        <v>556</v>
      </c>
      <c r="H77" t="s">
        <v>416</v>
      </c>
      <c r="I77">
        <v>1659660464.6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428.418474696763</v>
      </c>
      <c r="AK77">
        <v>431.770084848485</v>
      </c>
      <c r="AL77">
        <v>-0.00495722188726807</v>
      </c>
      <c r="AM77">
        <v>65.6718129647179</v>
      </c>
      <c r="AN77">
        <f>(AP77 - AO77 + DI77*1E3/(8.314*(DK77+273.15)) * AR77/DH77 * AQ77) * DH77/(100*CV77) * 1000/(1000 - AP77)</f>
        <v>0</v>
      </c>
      <c r="AO77">
        <v>19.2695928822018</v>
      </c>
      <c r="AP77">
        <v>19.8784096240601</v>
      </c>
      <c r="AQ77">
        <v>-0.00505917046261572</v>
      </c>
      <c r="AR77">
        <v>114.153640883</v>
      </c>
      <c r="AS77">
        <v>3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557</v>
      </c>
      <c r="AY77">
        <v>10336.4</v>
      </c>
      <c r="AZ77">
        <v>854.615384615385</v>
      </c>
      <c r="BA77">
        <v>3360.04</v>
      </c>
      <c r="BB77">
        <f>1-AZ77/BA77</f>
        <v>0</v>
      </c>
      <c r="BC77">
        <v>-2.7200946563225</v>
      </c>
      <c r="BD77" t="s">
        <v>418</v>
      </c>
      <c r="BE77" t="s">
        <v>418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418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 t="s">
        <v>418</v>
      </c>
      <c r="CA77" t="s">
        <v>418</v>
      </c>
      <c r="CB77" t="s">
        <v>418</v>
      </c>
      <c r="CC77" t="s">
        <v>418</v>
      </c>
      <c r="CD77" t="s">
        <v>418</v>
      </c>
      <c r="CE77" t="s">
        <v>418</v>
      </c>
      <c r="CF77" t="s">
        <v>418</v>
      </c>
      <c r="CG77" t="s">
        <v>418</v>
      </c>
      <c r="CH77" t="s">
        <v>418</v>
      </c>
      <c r="CI77" t="s">
        <v>418</v>
      </c>
      <c r="CJ77" t="s">
        <v>418</v>
      </c>
      <c r="CK77" t="s">
        <v>418</v>
      </c>
      <c r="CL77" t="s">
        <v>418</v>
      </c>
      <c r="CM77" t="s">
        <v>418</v>
      </c>
      <c r="CN77" t="s">
        <v>418</v>
      </c>
      <c r="CO77" t="s">
        <v>418</v>
      </c>
      <c r="CP77" t="s">
        <v>418</v>
      </c>
      <c r="CQ77" t="s">
        <v>418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6</v>
      </c>
      <c r="CW77">
        <v>0.5</v>
      </c>
      <c r="CX77" t="s">
        <v>419</v>
      </c>
      <c r="CY77">
        <v>2</v>
      </c>
      <c r="CZ77" t="b">
        <v>1</v>
      </c>
      <c r="DA77">
        <v>1659660464.6</v>
      </c>
      <c r="DB77">
        <v>423.229636363636</v>
      </c>
      <c r="DC77">
        <v>420.084181818182</v>
      </c>
      <c r="DD77">
        <v>19.8337818181818</v>
      </c>
      <c r="DE77">
        <v>19.3372818181818</v>
      </c>
      <c r="DF77">
        <v>416.839454545455</v>
      </c>
      <c r="DG77">
        <v>19.5504363636364</v>
      </c>
      <c r="DH77">
        <v>500.07</v>
      </c>
      <c r="DI77">
        <v>90.1193454545455</v>
      </c>
      <c r="DJ77">
        <v>0.1000262</v>
      </c>
      <c r="DK77">
        <v>25.8732636363636</v>
      </c>
      <c r="DL77">
        <v>24.9218909090909</v>
      </c>
      <c r="DM77">
        <v>999.9</v>
      </c>
      <c r="DN77">
        <v>0</v>
      </c>
      <c r="DO77">
        <v>0</v>
      </c>
      <c r="DP77">
        <v>10002.7272727273</v>
      </c>
      <c r="DQ77">
        <v>0</v>
      </c>
      <c r="DR77">
        <v>0.220656</v>
      </c>
      <c r="DS77">
        <v>3.14551909090909</v>
      </c>
      <c r="DT77">
        <v>431.793909090909</v>
      </c>
      <c r="DU77">
        <v>428.367727272727</v>
      </c>
      <c r="DV77">
        <v>0.496519363636364</v>
      </c>
      <c r="DW77">
        <v>420.084181818182</v>
      </c>
      <c r="DX77">
        <v>19.3372818181818</v>
      </c>
      <c r="DY77">
        <v>1.78740909090909</v>
      </c>
      <c r="DZ77">
        <v>1.74266363636364</v>
      </c>
      <c r="EA77">
        <v>15.6770818181818</v>
      </c>
      <c r="EB77">
        <v>15.2817272727273</v>
      </c>
      <c r="EC77">
        <v>0.00100013</v>
      </c>
      <c r="ED77">
        <v>0</v>
      </c>
      <c r="EE77">
        <v>0</v>
      </c>
      <c r="EF77">
        <v>0</v>
      </c>
      <c r="EG77">
        <v>859.318181818182</v>
      </c>
      <c r="EH77">
        <v>0.00100013</v>
      </c>
      <c r="EI77">
        <v>-24.0454545454545</v>
      </c>
      <c r="EJ77">
        <v>-1.54545454545455</v>
      </c>
      <c r="EK77">
        <v>34.8862727272727</v>
      </c>
      <c r="EL77">
        <v>38.3576363636364</v>
      </c>
      <c r="EM77">
        <v>36.4713636363636</v>
      </c>
      <c r="EN77">
        <v>38.2895454545455</v>
      </c>
      <c r="EO77">
        <v>36.8463636363636</v>
      </c>
      <c r="EP77">
        <v>0</v>
      </c>
      <c r="EQ77">
        <v>0</v>
      </c>
      <c r="ER77">
        <v>0</v>
      </c>
      <c r="ES77">
        <v>661</v>
      </c>
      <c r="ET77">
        <v>0</v>
      </c>
      <c r="EU77">
        <v>854.615384615385</v>
      </c>
      <c r="EV77">
        <v>72.547008920705</v>
      </c>
      <c r="EW77">
        <v>-43.4358978699938</v>
      </c>
      <c r="EX77">
        <v>-24.0576923076923</v>
      </c>
      <c r="EY77">
        <v>15</v>
      </c>
      <c r="EZ77">
        <v>1659628614.5</v>
      </c>
      <c r="FA77" t="s">
        <v>420</v>
      </c>
      <c r="FB77">
        <v>1659628608.5</v>
      </c>
      <c r="FC77">
        <v>1659628614.5</v>
      </c>
      <c r="FD77">
        <v>1</v>
      </c>
      <c r="FE77">
        <v>0.171</v>
      </c>
      <c r="FF77">
        <v>-0.023</v>
      </c>
      <c r="FG77">
        <v>6.372</v>
      </c>
      <c r="FH77">
        <v>0.072</v>
      </c>
      <c r="FI77">
        <v>420</v>
      </c>
      <c r="FJ77">
        <v>15</v>
      </c>
      <c r="FK77">
        <v>0.23</v>
      </c>
      <c r="FL77">
        <v>0.04</v>
      </c>
      <c r="FM77">
        <v>3.19335804878049</v>
      </c>
      <c r="FN77">
        <v>-0.00800320557491073</v>
      </c>
      <c r="FO77">
        <v>0.125962843112456</v>
      </c>
      <c r="FP77">
        <v>1</v>
      </c>
      <c r="FQ77">
        <v>851.367647058824</v>
      </c>
      <c r="FR77">
        <v>59.9312452150053</v>
      </c>
      <c r="FS77">
        <v>15.2601503459604</v>
      </c>
      <c r="FT77">
        <v>0</v>
      </c>
      <c r="FU77">
        <v>0.632885414634146</v>
      </c>
      <c r="FV77">
        <v>-0.793957547038327</v>
      </c>
      <c r="FW77">
        <v>0.0849196489569665</v>
      </c>
      <c r="FX77">
        <v>0</v>
      </c>
      <c r="FY77">
        <v>1</v>
      </c>
      <c r="FZ77">
        <v>3</v>
      </c>
      <c r="GA77" t="s">
        <v>432</v>
      </c>
      <c r="GB77">
        <v>2.97371</v>
      </c>
      <c r="GC77">
        <v>2.75405</v>
      </c>
      <c r="GD77">
        <v>0.0908883</v>
      </c>
      <c r="GE77">
        <v>0.0915263</v>
      </c>
      <c r="GF77">
        <v>0.0904877</v>
      </c>
      <c r="GG77">
        <v>0.0897321</v>
      </c>
      <c r="GH77">
        <v>35421.8</v>
      </c>
      <c r="GI77">
        <v>38738.6</v>
      </c>
      <c r="GJ77">
        <v>35305.3</v>
      </c>
      <c r="GK77">
        <v>38668.5</v>
      </c>
      <c r="GL77">
        <v>45527.7</v>
      </c>
      <c r="GM77">
        <v>50839.7</v>
      </c>
      <c r="GN77">
        <v>55178.3</v>
      </c>
      <c r="GO77">
        <v>62026.4</v>
      </c>
      <c r="GP77">
        <v>1.9862</v>
      </c>
      <c r="GQ77">
        <v>1.8418</v>
      </c>
      <c r="GR77">
        <v>0.07689</v>
      </c>
      <c r="GS77">
        <v>0</v>
      </c>
      <c r="GT77">
        <v>23.6962</v>
      </c>
      <c r="GU77">
        <v>999.9</v>
      </c>
      <c r="GV77">
        <v>55.994</v>
      </c>
      <c r="GW77">
        <v>28.933</v>
      </c>
      <c r="GX77">
        <v>24.8918</v>
      </c>
      <c r="GY77">
        <v>56.0382</v>
      </c>
      <c r="GZ77">
        <v>48.8061</v>
      </c>
      <c r="HA77">
        <v>1</v>
      </c>
      <c r="HB77">
        <v>-0.111768</v>
      </c>
      <c r="HC77">
        <v>-0.728954</v>
      </c>
      <c r="HD77">
        <v>20.1306</v>
      </c>
      <c r="HE77">
        <v>5.19932</v>
      </c>
      <c r="HF77">
        <v>12.0088</v>
      </c>
      <c r="HG77">
        <v>4.9756</v>
      </c>
      <c r="HH77">
        <v>3.293</v>
      </c>
      <c r="HI77">
        <v>9999</v>
      </c>
      <c r="HJ77">
        <v>656.4</v>
      </c>
      <c r="HK77">
        <v>9999</v>
      </c>
      <c r="HL77">
        <v>9999</v>
      </c>
      <c r="HM77">
        <v>1.8631</v>
      </c>
      <c r="HN77">
        <v>1.86798</v>
      </c>
      <c r="HO77">
        <v>1.86774</v>
      </c>
      <c r="HP77">
        <v>1.8689</v>
      </c>
      <c r="HQ77">
        <v>1.86972</v>
      </c>
      <c r="HR77">
        <v>1.86584</v>
      </c>
      <c r="HS77">
        <v>1.86685</v>
      </c>
      <c r="HT77">
        <v>1.86829</v>
      </c>
      <c r="HU77">
        <v>5</v>
      </c>
      <c r="HV77">
        <v>0</v>
      </c>
      <c r="HW77">
        <v>0</v>
      </c>
      <c r="HX77">
        <v>0</v>
      </c>
      <c r="HY77" t="s">
        <v>422</v>
      </c>
      <c r="HZ77" t="s">
        <v>423</v>
      </c>
      <c r="IA77" t="s">
        <v>424</v>
      </c>
      <c r="IB77" t="s">
        <v>424</v>
      </c>
      <c r="IC77" t="s">
        <v>424</v>
      </c>
      <c r="ID77" t="s">
        <v>424</v>
      </c>
      <c r="IE77">
        <v>0</v>
      </c>
      <c r="IF77">
        <v>100</v>
      </c>
      <c r="IG77">
        <v>100</v>
      </c>
      <c r="IH77">
        <v>6.391</v>
      </c>
      <c r="II77">
        <v>0.2856</v>
      </c>
      <c r="IJ77">
        <v>4.0319575337224</v>
      </c>
      <c r="IK77">
        <v>0.00554908572697553</v>
      </c>
      <c r="IL77">
        <v>4.23774079943867e-07</v>
      </c>
      <c r="IM77">
        <v>-3.89925906918178e-10</v>
      </c>
      <c r="IN77">
        <v>-0.0657079368683254</v>
      </c>
      <c r="IO77">
        <v>-0.0180807483059915</v>
      </c>
      <c r="IP77">
        <v>0.00224471741277042</v>
      </c>
      <c r="IQ77">
        <v>-2.08026483955448e-05</v>
      </c>
      <c r="IR77">
        <v>-3</v>
      </c>
      <c r="IS77">
        <v>1726</v>
      </c>
      <c r="IT77">
        <v>1</v>
      </c>
      <c r="IU77">
        <v>23</v>
      </c>
      <c r="IV77">
        <v>531</v>
      </c>
      <c r="IW77">
        <v>530.9</v>
      </c>
      <c r="IX77">
        <v>1.01929</v>
      </c>
      <c r="IY77">
        <v>2.65625</v>
      </c>
      <c r="IZ77">
        <v>1.54785</v>
      </c>
      <c r="JA77">
        <v>2.30835</v>
      </c>
      <c r="JB77">
        <v>1.34644</v>
      </c>
      <c r="JC77">
        <v>2.29858</v>
      </c>
      <c r="JD77">
        <v>32.7091</v>
      </c>
      <c r="JE77">
        <v>24.2714</v>
      </c>
      <c r="JF77">
        <v>18</v>
      </c>
      <c r="JG77">
        <v>493.253</v>
      </c>
      <c r="JH77">
        <v>402.165</v>
      </c>
      <c r="JI77">
        <v>27.5414</v>
      </c>
      <c r="JJ77">
        <v>25.8534</v>
      </c>
      <c r="JK77">
        <v>30.0007</v>
      </c>
      <c r="JL77">
        <v>25.7619</v>
      </c>
      <c r="JM77">
        <v>25.7041</v>
      </c>
      <c r="JN77">
        <v>20.427</v>
      </c>
      <c r="JO77">
        <v>26.0072</v>
      </c>
      <c r="JP77">
        <v>0</v>
      </c>
      <c r="JQ77">
        <v>27.5085</v>
      </c>
      <c r="JR77">
        <v>420.1</v>
      </c>
      <c r="JS77">
        <v>19.582</v>
      </c>
      <c r="JT77">
        <v>102.364</v>
      </c>
      <c r="JU77">
        <v>103.242</v>
      </c>
    </row>
    <row r="78" spans="1:281">
      <c r="A78">
        <v>62</v>
      </c>
      <c r="B78">
        <v>1659660473.1</v>
      </c>
      <c r="C78">
        <v>2370.59999990463</v>
      </c>
      <c r="D78" t="s">
        <v>558</v>
      </c>
      <c r="E78" t="s">
        <v>559</v>
      </c>
      <c r="F78">
        <v>5</v>
      </c>
      <c r="G78" t="s">
        <v>556</v>
      </c>
      <c r="H78" t="s">
        <v>416</v>
      </c>
      <c r="I78">
        <v>1659660471.35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428.3273839551</v>
      </c>
      <c r="AK78">
        <v>431.8782</v>
      </c>
      <c r="AL78">
        <v>0.00588221641849297</v>
      </c>
      <c r="AM78">
        <v>65.6718129647179</v>
      </c>
      <c r="AN78">
        <f>(AP78 - AO78 + DI78*1E3/(8.314*(DK78+273.15)) * AR78/DH78 * AQ78) * DH78/(100*CV78) * 1000/(1000 - AP78)</f>
        <v>0</v>
      </c>
      <c r="AO78">
        <v>19.3748780459931</v>
      </c>
      <c r="AP78">
        <v>20.0043730827068</v>
      </c>
      <c r="AQ78">
        <v>0.0107233072865055</v>
      </c>
      <c r="AR78">
        <v>114.153640883</v>
      </c>
      <c r="AS78">
        <v>3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418</v>
      </c>
      <c r="AY78" t="s">
        <v>418</v>
      </c>
      <c r="AZ78">
        <v>0</v>
      </c>
      <c r="BA78">
        <v>0</v>
      </c>
      <c r="BB78">
        <f>1-AZ78/BA78</f>
        <v>0</v>
      </c>
      <c r="BC78">
        <v>0</v>
      </c>
      <c r="BD78" t="s">
        <v>418</v>
      </c>
      <c r="BE78" t="s">
        <v>418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418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 t="s">
        <v>418</v>
      </c>
      <c r="CA78" t="s">
        <v>418</v>
      </c>
      <c r="CB78" t="s">
        <v>418</v>
      </c>
      <c r="CC78" t="s">
        <v>418</v>
      </c>
      <c r="CD78" t="s">
        <v>418</v>
      </c>
      <c r="CE78" t="s">
        <v>418</v>
      </c>
      <c r="CF78" t="s">
        <v>418</v>
      </c>
      <c r="CG78" t="s">
        <v>418</v>
      </c>
      <c r="CH78" t="s">
        <v>418</v>
      </c>
      <c r="CI78" t="s">
        <v>418</v>
      </c>
      <c r="CJ78" t="s">
        <v>418</v>
      </c>
      <c r="CK78" t="s">
        <v>418</v>
      </c>
      <c r="CL78" t="s">
        <v>418</v>
      </c>
      <c r="CM78" t="s">
        <v>418</v>
      </c>
      <c r="CN78" t="s">
        <v>418</v>
      </c>
      <c r="CO78" t="s">
        <v>418</v>
      </c>
      <c r="CP78" t="s">
        <v>418</v>
      </c>
      <c r="CQ78" t="s">
        <v>418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6</v>
      </c>
      <c r="CW78">
        <v>0.5</v>
      </c>
      <c r="CX78" t="s">
        <v>419</v>
      </c>
      <c r="CY78">
        <v>2</v>
      </c>
      <c r="CZ78" t="b">
        <v>1</v>
      </c>
      <c r="DA78">
        <v>1659660471.35</v>
      </c>
      <c r="DB78">
        <v>423.250666666667</v>
      </c>
      <c r="DC78">
        <v>419.958</v>
      </c>
      <c r="DD78">
        <v>19.9687666666667</v>
      </c>
      <c r="DE78">
        <v>19.4872166666667</v>
      </c>
      <c r="DF78">
        <v>416.86</v>
      </c>
      <c r="DG78">
        <v>19.6795</v>
      </c>
      <c r="DH78">
        <v>500.019</v>
      </c>
      <c r="DI78">
        <v>90.1213666666667</v>
      </c>
      <c r="DJ78">
        <v>0.0999894</v>
      </c>
      <c r="DK78">
        <v>26.1351666666667</v>
      </c>
      <c r="DL78">
        <v>25.3021833333333</v>
      </c>
      <c r="DM78">
        <v>999.9</v>
      </c>
      <c r="DN78">
        <v>0</v>
      </c>
      <c r="DO78">
        <v>0</v>
      </c>
      <c r="DP78">
        <v>10013.3333333333</v>
      </c>
      <c r="DQ78">
        <v>0</v>
      </c>
      <c r="DR78">
        <v>0.231688833333333</v>
      </c>
      <c r="DS78">
        <v>3.29287333333333</v>
      </c>
      <c r="DT78">
        <v>431.874666666667</v>
      </c>
      <c r="DU78">
        <v>428.304</v>
      </c>
      <c r="DV78">
        <v>0.481546166666667</v>
      </c>
      <c r="DW78">
        <v>419.958</v>
      </c>
      <c r="DX78">
        <v>19.4872166666667</v>
      </c>
      <c r="DY78">
        <v>1.79961333333333</v>
      </c>
      <c r="DZ78">
        <v>1.75621666666667</v>
      </c>
      <c r="EA78">
        <v>15.7834166666667</v>
      </c>
      <c r="EB78">
        <v>15.4024166666667</v>
      </c>
      <c r="EC78">
        <v>0.00100013</v>
      </c>
      <c r="ED78">
        <v>0</v>
      </c>
      <c r="EE78">
        <v>0</v>
      </c>
      <c r="EF78">
        <v>0</v>
      </c>
      <c r="EG78">
        <v>1512.75</v>
      </c>
      <c r="EH78">
        <v>0.00100013</v>
      </c>
      <c r="EI78">
        <v>-29.3333333333333</v>
      </c>
      <c r="EJ78">
        <v>-4.25</v>
      </c>
      <c r="EK78">
        <v>34.885</v>
      </c>
      <c r="EL78">
        <v>38.2603333333333</v>
      </c>
      <c r="EM78">
        <v>36.3853333333333</v>
      </c>
      <c r="EN78">
        <v>38.1353333333333</v>
      </c>
      <c r="EO78">
        <v>36.812</v>
      </c>
      <c r="EP78">
        <v>0</v>
      </c>
      <c r="EQ78">
        <v>0</v>
      </c>
      <c r="ER78">
        <v>0</v>
      </c>
      <c r="ES78">
        <v>4.79999995231628</v>
      </c>
      <c r="ET78">
        <v>0</v>
      </c>
      <c r="EU78">
        <v>1236.85846153846</v>
      </c>
      <c r="EV78">
        <v>4870.28512545601</v>
      </c>
      <c r="EW78">
        <v>222653.672002968</v>
      </c>
      <c r="EX78">
        <v>24819.1730769231</v>
      </c>
      <c r="EY78">
        <v>15</v>
      </c>
      <c r="EZ78">
        <v>1659628614.5</v>
      </c>
      <c r="FA78" t="s">
        <v>420</v>
      </c>
      <c r="FB78">
        <v>1659628608.5</v>
      </c>
      <c r="FC78">
        <v>1659628614.5</v>
      </c>
      <c r="FD78">
        <v>1</v>
      </c>
      <c r="FE78">
        <v>0.171</v>
      </c>
      <c r="FF78">
        <v>-0.023</v>
      </c>
      <c r="FG78">
        <v>6.372</v>
      </c>
      <c r="FH78">
        <v>0.072</v>
      </c>
      <c r="FI78">
        <v>420</v>
      </c>
      <c r="FJ78">
        <v>15</v>
      </c>
      <c r="FK78">
        <v>0.23</v>
      </c>
      <c r="FL78">
        <v>0.04</v>
      </c>
      <c r="FM78">
        <v>3.20092512195122</v>
      </c>
      <c r="FN78">
        <v>0.0707935191637688</v>
      </c>
      <c r="FO78">
        <v>0.133851311210574</v>
      </c>
      <c r="FP78">
        <v>1</v>
      </c>
      <c r="FQ78">
        <v>1074.39176470588</v>
      </c>
      <c r="FR78">
        <v>3202.40416318387</v>
      </c>
      <c r="FS78">
        <v>600.578162324931</v>
      </c>
      <c r="FT78">
        <v>0</v>
      </c>
      <c r="FU78">
        <v>0.590559804878049</v>
      </c>
      <c r="FV78">
        <v>-0.794942487804878</v>
      </c>
      <c r="FW78">
        <v>0.0851159486274013</v>
      </c>
      <c r="FX78">
        <v>0</v>
      </c>
      <c r="FY78">
        <v>1</v>
      </c>
      <c r="FZ78">
        <v>3</v>
      </c>
      <c r="GA78" t="s">
        <v>432</v>
      </c>
      <c r="GB78">
        <v>2.97432</v>
      </c>
      <c r="GC78">
        <v>2.75452</v>
      </c>
      <c r="GD78">
        <v>0.0908658</v>
      </c>
      <c r="GE78">
        <v>0.0915522</v>
      </c>
      <c r="GF78">
        <v>0.0909113</v>
      </c>
      <c r="GG78">
        <v>0.0902881</v>
      </c>
      <c r="GH78">
        <v>35421.7</v>
      </c>
      <c r="GI78">
        <v>38736.9</v>
      </c>
      <c r="GJ78">
        <v>35304.3</v>
      </c>
      <c r="GK78">
        <v>38667.8</v>
      </c>
      <c r="GL78">
        <v>45505.4</v>
      </c>
      <c r="GM78">
        <v>50807.7</v>
      </c>
      <c r="GN78">
        <v>55177.5</v>
      </c>
      <c r="GO78">
        <v>62025.4</v>
      </c>
      <c r="GP78">
        <v>1.9862</v>
      </c>
      <c r="GQ78">
        <v>1.8414</v>
      </c>
      <c r="GR78">
        <v>0.103176</v>
      </c>
      <c r="GS78">
        <v>0</v>
      </c>
      <c r="GT78">
        <v>23.7273</v>
      </c>
      <c r="GU78">
        <v>999.9</v>
      </c>
      <c r="GV78">
        <v>55.994</v>
      </c>
      <c r="GW78">
        <v>28.953</v>
      </c>
      <c r="GX78">
        <v>24.9208</v>
      </c>
      <c r="GY78">
        <v>55.4082</v>
      </c>
      <c r="GZ78">
        <v>48.6819</v>
      </c>
      <c r="HA78">
        <v>1</v>
      </c>
      <c r="HB78">
        <v>-0.110976</v>
      </c>
      <c r="HC78">
        <v>-0.692331</v>
      </c>
      <c r="HD78">
        <v>20.1307</v>
      </c>
      <c r="HE78">
        <v>5.20052</v>
      </c>
      <c r="HF78">
        <v>12.0052</v>
      </c>
      <c r="HG78">
        <v>4.976</v>
      </c>
      <c r="HH78">
        <v>3.2932</v>
      </c>
      <c r="HI78">
        <v>9999</v>
      </c>
      <c r="HJ78">
        <v>656.4</v>
      </c>
      <c r="HK78">
        <v>9999</v>
      </c>
      <c r="HL78">
        <v>9999</v>
      </c>
      <c r="HM78">
        <v>1.8631</v>
      </c>
      <c r="HN78">
        <v>1.86798</v>
      </c>
      <c r="HO78">
        <v>1.86777</v>
      </c>
      <c r="HP78">
        <v>1.8689</v>
      </c>
      <c r="HQ78">
        <v>1.86981</v>
      </c>
      <c r="HR78">
        <v>1.86584</v>
      </c>
      <c r="HS78">
        <v>1.86691</v>
      </c>
      <c r="HT78">
        <v>1.86829</v>
      </c>
      <c r="HU78">
        <v>5</v>
      </c>
      <c r="HV78">
        <v>0</v>
      </c>
      <c r="HW78">
        <v>0</v>
      </c>
      <c r="HX78">
        <v>0</v>
      </c>
      <c r="HY78" t="s">
        <v>422</v>
      </c>
      <c r="HZ78" t="s">
        <v>423</v>
      </c>
      <c r="IA78" t="s">
        <v>424</v>
      </c>
      <c r="IB78" t="s">
        <v>424</v>
      </c>
      <c r="IC78" t="s">
        <v>424</v>
      </c>
      <c r="ID78" t="s">
        <v>424</v>
      </c>
      <c r="IE78">
        <v>0</v>
      </c>
      <c r="IF78">
        <v>100</v>
      </c>
      <c r="IG78">
        <v>100</v>
      </c>
      <c r="IH78">
        <v>6.39</v>
      </c>
      <c r="II78">
        <v>0.2916</v>
      </c>
      <c r="IJ78">
        <v>4.0319575337224</v>
      </c>
      <c r="IK78">
        <v>0.00554908572697553</v>
      </c>
      <c r="IL78">
        <v>4.23774079943867e-07</v>
      </c>
      <c r="IM78">
        <v>-3.89925906918178e-10</v>
      </c>
      <c r="IN78">
        <v>-0.0657079368683254</v>
      </c>
      <c r="IO78">
        <v>-0.0180807483059915</v>
      </c>
      <c r="IP78">
        <v>0.00224471741277042</v>
      </c>
      <c r="IQ78">
        <v>-2.08026483955448e-05</v>
      </c>
      <c r="IR78">
        <v>-3</v>
      </c>
      <c r="IS78">
        <v>1726</v>
      </c>
      <c r="IT78">
        <v>1</v>
      </c>
      <c r="IU78">
        <v>23</v>
      </c>
      <c r="IV78">
        <v>531.1</v>
      </c>
      <c r="IW78">
        <v>531</v>
      </c>
      <c r="IX78">
        <v>1.01929</v>
      </c>
      <c r="IY78">
        <v>2.65503</v>
      </c>
      <c r="IZ78">
        <v>1.54785</v>
      </c>
      <c r="JA78">
        <v>2.30835</v>
      </c>
      <c r="JB78">
        <v>1.34644</v>
      </c>
      <c r="JC78">
        <v>2.31934</v>
      </c>
      <c r="JD78">
        <v>32.7091</v>
      </c>
      <c r="JE78">
        <v>24.2714</v>
      </c>
      <c r="JF78">
        <v>18</v>
      </c>
      <c r="JG78">
        <v>493.313</v>
      </c>
      <c r="JH78">
        <v>401.976</v>
      </c>
      <c r="JI78">
        <v>27.576</v>
      </c>
      <c r="JJ78">
        <v>25.8652</v>
      </c>
      <c r="JK78">
        <v>30.0008</v>
      </c>
      <c r="JL78">
        <v>25.7684</v>
      </c>
      <c r="JM78">
        <v>25.7084</v>
      </c>
      <c r="JN78">
        <v>20.4321</v>
      </c>
      <c r="JO78">
        <v>26.3055</v>
      </c>
      <c r="JP78">
        <v>0</v>
      </c>
      <c r="JQ78">
        <v>27.55</v>
      </c>
      <c r="JR78">
        <v>420.1</v>
      </c>
      <c r="JS78">
        <v>19.3311</v>
      </c>
      <c r="JT78">
        <v>102.362</v>
      </c>
      <c r="JU78">
        <v>103.24</v>
      </c>
    </row>
    <row r="79" spans="1:281">
      <c r="A79">
        <v>63</v>
      </c>
      <c r="B79">
        <v>1659660477.6</v>
      </c>
      <c r="C79">
        <v>2375.09999990463</v>
      </c>
      <c r="D79" t="s">
        <v>560</v>
      </c>
      <c r="E79" t="s">
        <v>561</v>
      </c>
      <c r="F79">
        <v>5</v>
      </c>
      <c r="G79" t="s">
        <v>556</v>
      </c>
      <c r="H79" t="s">
        <v>416</v>
      </c>
      <c r="I79">
        <v>1659660474.75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428.551124343486</v>
      </c>
      <c r="AK79">
        <v>431.910381818182</v>
      </c>
      <c r="AL79">
        <v>0.00165563413133933</v>
      </c>
      <c r="AM79">
        <v>65.6718129647179</v>
      </c>
      <c r="AN79">
        <f>(AP79 - AO79 + DI79*1E3/(8.314*(DK79+273.15)) * AR79/DH79 * AQ79) * DH79/(100*CV79) * 1000/(1000 - AP79)</f>
        <v>0</v>
      </c>
      <c r="AO79">
        <v>19.5309757215541</v>
      </c>
      <c r="AP79">
        <v>20.1027607518797</v>
      </c>
      <c r="AQ79">
        <v>0.0313487590306981</v>
      </c>
      <c r="AR79">
        <v>114.153640883</v>
      </c>
      <c r="AS79">
        <v>4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418</v>
      </c>
      <c r="AY79" t="s">
        <v>418</v>
      </c>
      <c r="AZ79">
        <v>0</v>
      </c>
      <c r="BA79">
        <v>0</v>
      </c>
      <c r="BB79">
        <f>1-AZ79/BA79</f>
        <v>0</v>
      </c>
      <c r="BC79">
        <v>0</v>
      </c>
      <c r="BD79" t="s">
        <v>418</v>
      </c>
      <c r="BE79" t="s">
        <v>418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418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 t="s">
        <v>418</v>
      </c>
      <c r="CA79" t="s">
        <v>418</v>
      </c>
      <c r="CB79" t="s">
        <v>418</v>
      </c>
      <c r="CC79" t="s">
        <v>418</v>
      </c>
      <c r="CD79" t="s">
        <v>418</v>
      </c>
      <c r="CE79" t="s">
        <v>418</v>
      </c>
      <c r="CF79" t="s">
        <v>418</v>
      </c>
      <c r="CG79" t="s">
        <v>418</v>
      </c>
      <c r="CH79" t="s">
        <v>418</v>
      </c>
      <c r="CI79" t="s">
        <v>418</v>
      </c>
      <c r="CJ79" t="s">
        <v>418</v>
      </c>
      <c r="CK79" t="s">
        <v>418</v>
      </c>
      <c r="CL79" t="s">
        <v>418</v>
      </c>
      <c r="CM79" t="s">
        <v>418</v>
      </c>
      <c r="CN79" t="s">
        <v>418</v>
      </c>
      <c r="CO79" t="s">
        <v>418</v>
      </c>
      <c r="CP79" t="s">
        <v>418</v>
      </c>
      <c r="CQ79" t="s">
        <v>418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6</v>
      </c>
      <c r="CW79">
        <v>0.5</v>
      </c>
      <c r="CX79" t="s">
        <v>419</v>
      </c>
      <c r="CY79">
        <v>2</v>
      </c>
      <c r="CZ79" t="b">
        <v>1</v>
      </c>
      <c r="DA79">
        <v>1659660474.75</v>
      </c>
      <c r="DB79">
        <v>423.2672</v>
      </c>
      <c r="DC79">
        <v>420.1237</v>
      </c>
      <c r="DD79">
        <v>20.05495</v>
      </c>
      <c r="DE79">
        <v>19.50194</v>
      </c>
      <c r="DF79">
        <v>416.8765</v>
      </c>
      <c r="DG79">
        <v>19.76187</v>
      </c>
      <c r="DH79">
        <v>500.0488</v>
      </c>
      <c r="DI79">
        <v>90.12179</v>
      </c>
      <c r="DJ79">
        <v>0.10043101</v>
      </c>
      <c r="DK79">
        <v>26.09636</v>
      </c>
      <c r="DL79">
        <v>25.42356</v>
      </c>
      <c r="DM79">
        <v>999.9</v>
      </c>
      <c r="DN79">
        <v>0</v>
      </c>
      <c r="DO79">
        <v>0</v>
      </c>
      <c r="DP79">
        <v>9955.5</v>
      </c>
      <c r="DQ79">
        <v>0</v>
      </c>
      <c r="DR79">
        <v>0.220656</v>
      </c>
      <c r="DS79">
        <v>3.143637</v>
      </c>
      <c r="DT79">
        <v>431.9295</v>
      </c>
      <c r="DU79">
        <v>428.4798</v>
      </c>
      <c r="DV79">
        <v>0.5529943</v>
      </c>
      <c r="DW79">
        <v>420.1237</v>
      </c>
      <c r="DX79">
        <v>19.50194</v>
      </c>
      <c r="DY79">
        <v>1.807388</v>
      </c>
      <c r="DZ79">
        <v>1.757551</v>
      </c>
      <c r="EA79">
        <v>15.8508</v>
      </c>
      <c r="EB79">
        <v>15.41424</v>
      </c>
      <c r="EC79">
        <v>0.00100013</v>
      </c>
      <c r="ED79">
        <v>0</v>
      </c>
      <c r="EE79">
        <v>0</v>
      </c>
      <c r="EF79">
        <v>0</v>
      </c>
      <c r="EG79">
        <v>1356.4</v>
      </c>
      <c r="EH79">
        <v>0.00100013</v>
      </c>
      <c r="EI79">
        <v>-20.55</v>
      </c>
      <c r="EJ79">
        <v>-2.95</v>
      </c>
      <c r="EK79">
        <v>34.9937</v>
      </c>
      <c r="EL79">
        <v>38.1872</v>
      </c>
      <c r="EM79">
        <v>36.3498</v>
      </c>
      <c r="EN79">
        <v>38.0622</v>
      </c>
      <c r="EO79">
        <v>36.812</v>
      </c>
      <c r="EP79">
        <v>0</v>
      </c>
      <c r="EQ79">
        <v>0</v>
      </c>
      <c r="ER79">
        <v>0</v>
      </c>
      <c r="ES79">
        <v>9</v>
      </c>
      <c r="ET79">
        <v>0</v>
      </c>
      <c r="EU79">
        <v>1365.51230769231</v>
      </c>
      <c r="EV79">
        <v>2146.66575187338</v>
      </c>
      <c r="EW79">
        <v>-93357.091694736</v>
      </c>
      <c r="EX79">
        <v>24821.6923076923</v>
      </c>
      <c r="EY79">
        <v>15</v>
      </c>
      <c r="EZ79">
        <v>1659628614.5</v>
      </c>
      <c r="FA79" t="s">
        <v>420</v>
      </c>
      <c r="FB79">
        <v>1659628608.5</v>
      </c>
      <c r="FC79">
        <v>1659628614.5</v>
      </c>
      <c r="FD79">
        <v>1</v>
      </c>
      <c r="FE79">
        <v>0.171</v>
      </c>
      <c r="FF79">
        <v>-0.023</v>
      </c>
      <c r="FG79">
        <v>6.372</v>
      </c>
      <c r="FH79">
        <v>0.072</v>
      </c>
      <c r="FI79">
        <v>420</v>
      </c>
      <c r="FJ79">
        <v>15</v>
      </c>
      <c r="FK79">
        <v>0.23</v>
      </c>
      <c r="FL79">
        <v>0.04</v>
      </c>
      <c r="FM79">
        <v>3.1982665</v>
      </c>
      <c r="FN79">
        <v>-0.211118499061921</v>
      </c>
      <c r="FO79">
        <v>0.130729830347744</v>
      </c>
      <c r="FP79">
        <v>1</v>
      </c>
      <c r="FQ79">
        <v>1244.52411764706</v>
      </c>
      <c r="FR79">
        <v>2618.1039012874</v>
      </c>
      <c r="FS79">
        <v>588.344267380516</v>
      </c>
      <c r="FT79">
        <v>0</v>
      </c>
      <c r="FU79">
        <v>0.54164835</v>
      </c>
      <c r="FV79">
        <v>-0.230555864915573</v>
      </c>
      <c r="FW79">
        <v>0.0699516986507654</v>
      </c>
      <c r="FX79">
        <v>0</v>
      </c>
      <c r="FY79">
        <v>1</v>
      </c>
      <c r="FZ79">
        <v>3</v>
      </c>
      <c r="GA79" t="s">
        <v>432</v>
      </c>
      <c r="GB79">
        <v>2.9739</v>
      </c>
      <c r="GC79">
        <v>2.75366</v>
      </c>
      <c r="GD79">
        <v>0.0908807</v>
      </c>
      <c r="GE79">
        <v>0.0915782</v>
      </c>
      <c r="GF79">
        <v>0.0911363</v>
      </c>
      <c r="GG79">
        <v>0.089764</v>
      </c>
      <c r="GH79">
        <v>35420.5</v>
      </c>
      <c r="GI79">
        <v>38735.3</v>
      </c>
      <c r="GJ79">
        <v>35303.8</v>
      </c>
      <c r="GK79">
        <v>38667.5</v>
      </c>
      <c r="GL79">
        <v>45493.2</v>
      </c>
      <c r="GM79">
        <v>50835.5</v>
      </c>
      <c r="GN79">
        <v>55176.6</v>
      </c>
      <c r="GO79">
        <v>62023.6</v>
      </c>
      <c r="GP79">
        <v>1.9854</v>
      </c>
      <c r="GQ79">
        <v>1.8412</v>
      </c>
      <c r="GR79">
        <v>0.100881</v>
      </c>
      <c r="GS79">
        <v>0</v>
      </c>
      <c r="GT79">
        <v>23.7561</v>
      </c>
      <c r="GU79">
        <v>999.9</v>
      </c>
      <c r="GV79">
        <v>56.019</v>
      </c>
      <c r="GW79">
        <v>28.953</v>
      </c>
      <c r="GX79">
        <v>24.9304</v>
      </c>
      <c r="GY79">
        <v>55.8482</v>
      </c>
      <c r="GZ79">
        <v>48.2812</v>
      </c>
      <c r="HA79">
        <v>1</v>
      </c>
      <c r="HB79">
        <v>-0.110081</v>
      </c>
      <c r="HC79">
        <v>-0.640218</v>
      </c>
      <c r="HD79">
        <v>20.1309</v>
      </c>
      <c r="HE79">
        <v>5.20052</v>
      </c>
      <c r="HF79">
        <v>12.0088</v>
      </c>
      <c r="HG79">
        <v>4.976</v>
      </c>
      <c r="HH79">
        <v>3.2934</v>
      </c>
      <c r="HI79">
        <v>9999</v>
      </c>
      <c r="HJ79">
        <v>656.4</v>
      </c>
      <c r="HK79">
        <v>9999</v>
      </c>
      <c r="HL79">
        <v>9999</v>
      </c>
      <c r="HM79">
        <v>1.8631</v>
      </c>
      <c r="HN79">
        <v>1.86798</v>
      </c>
      <c r="HO79">
        <v>1.86777</v>
      </c>
      <c r="HP79">
        <v>1.8689</v>
      </c>
      <c r="HQ79">
        <v>1.86978</v>
      </c>
      <c r="HR79">
        <v>1.86584</v>
      </c>
      <c r="HS79">
        <v>1.86691</v>
      </c>
      <c r="HT79">
        <v>1.86829</v>
      </c>
      <c r="HU79">
        <v>5</v>
      </c>
      <c r="HV79">
        <v>0</v>
      </c>
      <c r="HW79">
        <v>0</v>
      </c>
      <c r="HX79">
        <v>0</v>
      </c>
      <c r="HY79" t="s">
        <v>422</v>
      </c>
      <c r="HZ79" t="s">
        <v>423</v>
      </c>
      <c r="IA79" t="s">
        <v>424</v>
      </c>
      <c r="IB79" t="s">
        <v>424</v>
      </c>
      <c r="IC79" t="s">
        <v>424</v>
      </c>
      <c r="ID79" t="s">
        <v>424</v>
      </c>
      <c r="IE79">
        <v>0</v>
      </c>
      <c r="IF79">
        <v>100</v>
      </c>
      <c r="IG79">
        <v>100</v>
      </c>
      <c r="IH79">
        <v>6.391</v>
      </c>
      <c r="II79">
        <v>0.2947</v>
      </c>
      <c r="IJ79">
        <v>4.0319575337224</v>
      </c>
      <c r="IK79">
        <v>0.00554908572697553</v>
      </c>
      <c r="IL79">
        <v>4.23774079943867e-07</v>
      </c>
      <c r="IM79">
        <v>-3.89925906918178e-10</v>
      </c>
      <c r="IN79">
        <v>-0.0657079368683254</v>
      </c>
      <c r="IO79">
        <v>-0.0180807483059915</v>
      </c>
      <c r="IP79">
        <v>0.00224471741277042</v>
      </c>
      <c r="IQ79">
        <v>-2.08026483955448e-05</v>
      </c>
      <c r="IR79">
        <v>-3</v>
      </c>
      <c r="IS79">
        <v>1726</v>
      </c>
      <c r="IT79">
        <v>1</v>
      </c>
      <c r="IU79">
        <v>23</v>
      </c>
      <c r="IV79">
        <v>531.2</v>
      </c>
      <c r="IW79">
        <v>531.1</v>
      </c>
      <c r="IX79">
        <v>1.01929</v>
      </c>
      <c r="IY79">
        <v>2.65137</v>
      </c>
      <c r="IZ79">
        <v>1.54785</v>
      </c>
      <c r="JA79">
        <v>2.30713</v>
      </c>
      <c r="JB79">
        <v>1.34644</v>
      </c>
      <c r="JC79">
        <v>2.39502</v>
      </c>
      <c r="JD79">
        <v>32.7091</v>
      </c>
      <c r="JE79">
        <v>24.2801</v>
      </c>
      <c r="JF79">
        <v>18</v>
      </c>
      <c r="JG79">
        <v>492.834</v>
      </c>
      <c r="JH79">
        <v>401.891</v>
      </c>
      <c r="JI79">
        <v>27.567</v>
      </c>
      <c r="JJ79">
        <v>25.8774</v>
      </c>
      <c r="JK79">
        <v>30.001</v>
      </c>
      <c r="JL79">
        <v>25.7727</v>
      </c>
      <c r="JM79">
        <v>25.7123</v>
      </c>
      <c r="JN79">
        <v>20.4286</v>
      </c>
      <c r="JO79">
        <v>26.9072</v>
      </c>
      <c r="JP79">
        <v>0</v>
      </c>
      <c r="JQ79">
        <v>27.55</v>
      </c>
      <c r="JR79">
        <v>420.1</v>
      </c>
      <c r="JS79">
        <v>19.2362</v>
      </c>
      <c r="JT79">
        <v>102.361</v>
      </c>
      <c r="JU79">
        <v>103.238</v>
      </c>
    </row>
    <row r="80" spans="1:281">
      <c r="A80">
        <v>64</v>
      </c>
      <c r="B80">
        <v>1659660482.6</v>
      </c>
      <c r="C80">
        <v>2380.09999990463</v>
      </c>
      <c r="D80" t="s">
        <v>562</v>
      </c>
      <c r="E80" t="s">
        <v>563</v>
      </c>
      <c r="F80">
        <v>5</v>
      </c>
      <c r="G80" t="s">
        <v>556</v>
      </c>
      <c r="H80" t="s">
        <v>416</v>
      </c>
      <c r="I80">
        <v>1659660480.1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428.459264891842</v>
      </c>
      <c r="AK80">
        <v>431.966715151515</v>
      </c>
      <c r="AL80">
        <v>-0.0077097577840004</v>
      </c>
      <c r="AM80">
        <v>65.6718129647179</v>
      </c>
      <c r="AN80">
        <f>(AP80 - AO80 + DI80*1E3/(8.314*(DK80+273.15)) * AR80/DH80 * AQ80) * DH80/(100*CV80) * 1000/(1000 - AP80)</f>
        <v>0</v>
      </c>
      <c r="AO80">
        <v>19.4062381473964</v>
      </c>
      <c r="AP80">
        <v>20.0470562406015</v>
      </c>
      <c r="AQ80">
        <v>0.0248865059682144</v>
      </c>
      <c r="AR80">
        <v>114.153640883</v>
      </c>
      <c r="AS80">
        <v>3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418</v>
      </c>
      <c r="AY80" t="s">
        <v>418</v>
      </c>
      <c r="AZ80">
        <v>0</v>
      </c>
      <c r="BA80">
        <v>0</v>
      </c>
      <c r="BB80">
        <f>1-AZ80/BA80</f>
        <v>0</v>
      </c>
      <c r="BC80">
        <v>0</v>
      </c>
      <c r="BD80" t="s">
        <v>418</v>
      </c>
      <c r="BE80" t="s">
        <v>418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418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 t="s">
        <v>418</v>
      </c>
      <c r="CA80" t="s">
        <v>418</v>
      </c>
      <c r="CB80" t="s">
        <v>418</v>
      </c>
      <c r="CC80" t="s">
        <v>418</v>
      </c>
      <c r="CD80" t="s">
        <v>418</v>
      </c>
      <c r="CE80" t="s">
        <v>418</v>
      </c>
      <c r="CF80" t="s">
        <v>418</v>
      </c>
      <c r="CG80" t="s">
        <v>418</v>
      </c>
      <c r="CH80" t="s">
        <v>418</v>
      </c>
      <c r="CI80" t="s">
        <v>418</v>
      </c>
      <c r="CJ80" t="s">
        <v>418</v>
      </c>
      <c r="CK80" t="s">
        <v>418</v>
      </c>
      <c r="CL80" t="s">
        <v>418</v>
      </c>
      <c r="CM80" t="s">
        <v>418</v>
      </c>
      <c r="CN80" t="s">
        <v>418</v>
      </c>
      <c r="CO80" t="s">
        <v>418</v>
      </c>
      <c r="CP80" t="s">
        <v>418</v>
      </c>
      <c r="CQ80" t="s">
        <v>418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6</v>
      </c>
      <c r="CW80">
        <v>0.5</v>
      </c>
      <c r="CX80" t="s">
        <v>419</v>
      </c>
      <c r="CY80">
        <v>2</v>
      </c>
      <c r="CZ80" t="b">
        <v>1</v>
      </c>
      <c r="DA80">
        <v>1659660480.1</v>
      </c>
      <c r="DB80">
        <v>423.332333333333</v>
      </c>
      <c r="DC80">
        <v>420.141666666667</v>
      </c>
      <c r="DD80">
        <v>20.0746444444444</v>
      </c>
      <c r="DE80">
        <v>19.3363333333333</v>
      </c>
      <c r="DF80">
        <v>416.941222222222</v>
      </c>
      <c r="DG80">
        <v>19.7806888888889</v>
      </c>
      <c r="DH80">
        <v>500.100333333333</v>
      </c>
      <c r="DI80">
        <v>90.1215222222222</v>
      </c>
      <c r="DJ80">
        <v>0.0997124333333333</v>
      </c>
      <c r="DK80">
        <v>26.0763555555556</v>
      </c>
      <c r="DL80">
        <v>25.3724666666667</v>
      </c>
      <c r="DM80">
        <v>999.9</v>
      </c>
      <c r="DN80">
        <v>0</v>
      </c>
      <c r="DO80">
        <v>0</v>
      </c>
      <c r="DP80">
        <v>10027.2222222222</v>
      </c>
      <c r="DQ80">
        <v>0</v>
      </c>
      <c r="DR80">
        <v>0.232914666666667</v>
      </c>
      <c r="DS80">
        <v>3.19068555555556</v>
      </c>
      <c r="DT80">
        <v>432.004666666667</v>
      </c>
      <c r="DU80">
        <v>428.425888888889</v>
      </c>
      <c r="DV80">
        <v>0.738310111111111</v>
      </c>
      <c r="DW80">
        <v>420.141666666667</v>
      </c>
      <c r="DX80">
        <v>19.3363333333333</v>
      </c>
      <c r="DY80">
        <v>1.80915555555556</v>
      </c>
      <c r="DZ80">
        <v>1.74261888888889</v>
      </c>
      <c r="EA80">
        <v>15.8661222222222</v>
      </c>
      <c r="EB80">
        <v>15.2813555555556</v>
      </c>
      <c r="EC80">
        <v>0.00100013</v>
      </c>
      <c r="ED80">
        <v>0</v>
      </c>
      <c r="EE80">
        <v>0</v>
      </c>
      <c r="EF80">
        <v>0</v>
      </c>
      <c r="EG80">
        <v>1225.77777777778</v>
      </c>
      <c r="EH80">
        <v>0.00100013</v>
      </c>
      <c r="EI80">
        <v>-18.5555555555556</v>
      </c>
      <c r="EJ80">
        <v>-1.83333333333333</v>
      </c>
      <c r="EK80">
        <v>34.9094444444444</v>
      </c>
      <c r="EL80">
        <v>38.111</v>
      </c>
      <c r="EM80">
        <v>36.2982222222222</v>
      </c>
      <c r="EN80">
        <v>37.9302222222222</v>
      </c>
      <c r="EO80">
        <v>36.7706666666667</v>
      </c>
      <c r="EP80">
        <v>0</v>
      </c>
      <c r="EQ80">
        <v>0</v>
      </c>
      <c r="ER80">
        <v>0</v>
      </c>
      <c r="ES80">
        <v>14.3999998569489</v>
      </c>
      <c r="ET80">
        <v>0</v>
      </c>
      <c r="EU80">
        <v>1491.55076923077</v>
      </c>
      <c r="EV80">
        <v>-4075.95148414248</v>
      </c>
      <c r="EW80">
        <v>-486355.68100684</v>
      </c>
      <c r="EX80">
        <v>24823.75</v>
      </c>
      <c r="EY80">
        <v>15</v>
      </c>
      <c r="EZ80">
        <v>1659628614.5</v>
      </c>
      <c r="FA80" t="s">
        <v>420</v>
      </c>
      <c r="FB80">
        <v>1659628608.5</v>
      </c>
      <c r="FC80">
        <v>1659628614.5</v>
      </c>
      <c r="FD80">
        <v>1</v>
      </c>
      <c r="FE80">
        <v>0.171</v>
      </c>
      <c r="FF80">
        <v>-0.023</v>
      </c>
      <c r="FG80">
        <v>6.372</v>
      </c>
      <c r="FH80">
        <v>0.072</v>
      </c>
      <c r="FI80">
        <v>420</v>
      </c>
      <c r="FJ80">
        <v>15</v>
      </c>
      <c r="FK80">
        <v>0.23</v>
      </c>
      <c r="FL80">
        <v>0.04</v>
      </c>
      <c r="FM80">
        <v>3.18173731707317</v>
      </c>
      <c r="FN80">
        <v>-0.145574006968636</v>
      </c>
      <c r="FO80">
        <v>0.10494035985715</v>
      </c>
      <c r="FP80">
        <v>1</v>
      </c>
      <c r="FQ80">
        <v>1323.83294117647</v>
      </c>
      <c r="FR80">
        <v>820.827622153471</v>
      </c>
      <c r="FS80">
        <v>555.05482393517</v>
      </c>
      <c r="FT80">
        <v>0</v>
      </c>
      <c r="FU80">
        <v>0.563597073170732</v>
      </c>
      <c r="FV80">
        <v>0.80382112891986</v>
      </c>
      <c r="FW80">
        <v>0.101170249273528</v>
      </c>
      <c r="FX80">
        <v>0</v>
      </c>
      <c r="FY80">
        <v>1</v>
      </c>
      <c r="FZ80">
        <v>3</v>
      </c>
      <c r="GA80" t="s">
        <v>432</v>
      </c>
      <c r="GB80">
        <v>2.97358</v>
      </c>
      <c r="GC80">
        <v>2.75383</v>
      </c>
      <c r="GD80">
        <v>0.0908931</v>
      </c>
      <c r="GE80">
        <v>0.0915602</v>
      </c>
      <c r="GF80">
        <v>0.0910006</v>
      </c>
      <c r="GG80">
        <v>0.0895083</v>
      </c>
      <c r="GH80">
        <v>35419.5</v>
      </c>
      <c r="GI80">
        <v>38735.1</v>
      </c>
      <c r="GJ80">
        <v>35303.4</v>
      </c>
      <c r="GK80">
        <v>38666.6</v>
      </c>
      <c r="GL80">
        <v>45499.7</v>
      </c>
      <c r="GM80">
        <v>50849.7</v>
      </c>
      <c r="GN80">
        <v>55176</v>
      </c>
      <c r="GO80">
        <v>62023.4</v>
      </c>
      <c r="GP80">
        <v>1.9856</v>
      </c>
      <c r="GQ80">
        <v>1.8416</v>
      </c>
      <c r="GR80">
        <v>0.0941753</v>
      </c>
      <c r="GS80">
        <v>0</v>
      </c>
      <c r="GT80">
        <v>23.7881</v>
      </c>
      <c r="GU80">
        <v>999.9</v>
      </c>
      <c r="GV80">
        <v>56.019</v>
      </c>
      <c r="GW80">
        <v>28.953</v>
      </c>
      <c r="GX80">
        <v>24.9337</v>
      </c>
      <c r="GY80">
        <v>55.5282</v>
      </c>
      <c r="GZ80">
        <v>48.2011</v>
      </c>
      <c r="HA80">
        <v>1</v>
      </c>
      <c r="HB80">
        <v>-0.109675</v>
      </c>
      <c r="HC80">
        <v>-0.64695</v>
      </c>
      <c r="HD80">
        <v>20.131</v>
      </c>
      <c r="HE80">
        <v>5.20052</v>
      </c>
      <c r="HF80">
        <v>12.0088</v>
      </c>
      <c r="HG80">
        <v>4.976</v>
      </c>
      <c r="HH80">
        <v>3.2934</v>
      </c>
      <c r="HI80">
        <v>9999</v>
      </c>
      <c r="HJ80">
        <v>656.4</v>
      </c>
      <c r="HK80">
        <v>9999</v>
      </c>
      <c r="HL80">
        <v>9999</v>
      </c>
      <c r="HM80">
        <v>1.8631</v>
      </c>
      <c r="HN80">
        <v>1.86798</v>
      </c>
      <c r="HO80">
        <v>1.86771</v>
      </c>
      <c r="HP80">
        <v>1.8689</v>
      </c>
      <c r="HQ80">
        <v>1.86975</v>
      </c>
      <c r="HR80">
        <v>1.86581</v>
      </c>
      <c r="HS80">
        <v>1.86691</v>
      </c>
      <c r="HT80">
        <v>1.86826</v>
      </c>
      <c r="HU80">
        <v>5</v>
      </c>
      <c r="HV80">
        <v>0</v>
      </c>
      <c r="HW80">
        <v>0</v>
      </c>
      <c r="HX80">
        <v>0</v>
      </c>
      <c r="HY80" t="s">
        <v>422</v>
      </c>
      <c r="HZ80" t="s">
        <v>423</v>
      </c>
      <c r="IA80" t="s">
        <v>424</v>
      </c>
      <c r="IB80" t="s">
        <v>424</v>
      </c>
      <c r="IC80" t="s">
        <v>424</v>
      </c>
      <c r="ID80" t="s">
        <v>424</v>
      </c>
      <c r="IE80">
        <v>0</v>
      </c>
      <c r="IF80">
        <v>100</v>
      </c>
      <c r="IG80">
        <v>100</v>
      </c>
      <c r="IH80">
        <v>6.391</v>
      </c>
      <c r="II80">
        <v>0.2929</v>
      </c>
      <c r="IJ80">
        <v>4.0319575337224</v>
      </c>
      <c r="IK80">
        <v>0.00554908572697553</v>
      </c>
      <c r="IL80">
        <v>4.23774079943867e-07</v>
      </c>
      <c r="IM80">
        <v>-3.89925906918178e-10</v>
      </c>
      <c r="IN80">
        <v>-0.0657079368683254</v>
      </c>
      <c r="IO80">
        <v>-0.0180807483059915</v>
      </c>
      <c r="IP80">
        <v>0.00224471741277042</v>
      </c>
      <c r="IQ80">
        <v>-2.08026483955448e-05</v>
      </c>
      <c r="IR80">
        <v>-3</v>
      </c>
      <c r="IS80">
        <v>1726</v>
      </c>
      <c r="IT80">
        <v>1</v>
      </c>
      <c r="IU80">
        <v>23</v>
      </c>
      <c r="IV80">
        <v>531.2</v>
      </c>
      <c r="IW80">
        <v>531.1</v>
      </c>
      <c r="IX80">
        <v>1.01929</v>
      </c>
      <c r="IY80">
        <v>2.65503</v>
      </c>
      <c r="IZ80">
        <v>1.54785</v>
      </c>
      <c r="JA80">
        <v>2.30713</v>
      </c>
      <c r="JB80">
        <v>1.34644</v>
      </c>
      <c r="JC80">
        <v>2.40356</v>
      </c>
      <c r="JD80">
        <v>32.7091</v>
      </c>
      <c r="JE80">
        <v>24.2801</v>
      </c>
      <c r="JF80">
        <v>18</v>
      </c>
      <c r="JG80">
        <v>493.002</v>
      </c>
      <c r="JH80">
        <v>402.133</v>
      </c>
      <c r="JI80">
        <v>27.5549</v>
      </c>
      <c r="JJ80">
        <v>25.8883</v>
      </c>
      <c r="JK80">
        <v>30.0007</v>
      </c>
      <c r="JL80">
        <v>25.777</v>
      </c>
      <c r="JM80">
        <v>25.7149</v>
      </c>
      <c r="JN80">
        <v>20.427</v>
      </c>
      <c r="JO80">
        <v>26.9072</v>
      </c>
      <c r="JP80">
        <v>0</v>
      </c>
      <c r="JQ80">
        <v>27.55</v>
      </c>
      <c r="JR80">
        <v>420.1</v>
      </c>
      <c r="JS80">
        <v>19.2161</v>
      </c>
      <c r="JT80">
        <v>102.36</v>
      </c>
      <c r="JU80">
        <v>103.237</v>
      </c>
    </row>
    <row r="81" spans="1:281">
      <c r="A81">
        <v>65</v>
      </c>
      <c r="B81">
        <v>1659660487.6</v>
      </c>
      <c r="C81">
        <v>2385.09999990463</v>
      </c>
      <c r="D81" t="s">
        <v>564</v>
      </c>
      <c r="E81" t="s">
        <v>565</v>
      </c>
      <c r="F81">
        <v>5</v>
      </c>
      <c r="G81" t="s">
        <v>556</v>
      </c>
      <c r="H81" t="s">
        <v>416</v>
      </c>
      <c r="I81">
        <v>1659660484.8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428.393946231483</v>
      </c>
      <c r="AK81">
        <v>432.014212121212</v>
      </c>
      <c r="AL81">
        <v>9.98870901981434e-05</v>
      </c>
      <c r="AM81">
        <v>65.6718129647179</v>
      </c>
      <c r="AN81">
        <f>(AP81 - AO81 + DI81*1E3/(8.314*(DK81+273.15)) * AR81/DH81 * AQ81) * DH81/(100*CV81) * 1000/(1000 - AP81)</f>
        <v>0</v>
      </c>
      <c r="AO81">
        <v>19.3100694775871</v>
      </c>
      <c r="AP81">
        <v>20.0108627067669</v>
      </c>
      <c r="AQ81">
        <v>-0.0105363795902797</v>
      </c>
      <c r="AR81">
        <v>114.153640883</v>
      </c>
      <c r="AS81">
        <v>4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418</v>
      </c>
      <c r="AY81" t="s">
        <v>418</v>
      </c>
      <c r="AZ81">
        <v>0</v>
      </c>
      <c r="BA81">
        <v>0</v>
      </c>
      <c r="BB81">
        <f>1-AZ81/BA81</f>
        <v>0</v>
      </c>
      <c r="BC81">
        <v>0</v>
      </c>
      <c r="BD81" t="s">
        <v>418</v>
      </c>
      <c r="BE81" t="s">
        <v>418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418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 t="s">
        <v>418</v>
      </c>
      <c r="CA81" t="s">
        <v>418</v>
      </c>
      <c r="CB81" t="s">
        <v>418</v>
      </c>
      <c r="CC81" t="s">
        <v>418</v>
      </c>
      <c r="CD81" t="s">
        <v>418</v>
      </c>
      <c r="CE81" t="s">
        <v>418</v>
      </c>
      <c r="CF81" t="s">
        <v>418</v>
      </c>
      <c r="CG81" t="s">
        <v>418</v>
      </c>
      <c r="CH81" t="s">
        <v>418</v>
      </c>
      <c r="CI81" t="s">
        <v>418</v>
      </c>
      <c r="CJ81" t="s">
        <v>418</v>
      </c>
      <c r="CK81" t="s">
        <v>418</v>
      </c>
      <c r="CL81" t="s">
        <v>418</v>
      </c>
      <c r="CM81" t="s">
        <v>418</v>
      </c>
      <c r="CN81" t="s">
        <v>418</v>
      </c>
      <c r="CO81" t="s">
        <v>418</v>
      </c>
      <c r="CP81" t="s">
        <v>418</v>
      </c>
      <c r="CQ81" t="s">
        <v>418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6</v>
      </c>
      <c r="CW81">
        <v>0.5</v>
      </c>
      <c r="CX81" t="s">
        <v>419</v>
      </c>
      <c r="CY81">
        <v>2</v>
      </c>
      <c r="CZ81" t="b">
        <v>1</v>
      </c>
      <c r="DA81">
        <v>1659660484.8</v>
      </c>
      <c r="DB81">
        <v>423.3615</v>
      </c>
      <c r="DC81">
        <v>420.1328</v>
      </c>
      <c r="DD81">
        <v>20.02974</v>
      </c>
      <c r="DE81">
        <v>19.3064</v>
      </c>
      <c r="DF81">
        <v>416.9702</v>
      </c>
      <c r="DG81">
        <v>19.73778</v>
      </c>
      <c r="DH81">
        <v>500.0929</v>
      </c>
      <c r="DI81">
        <v>90.11956</v>
      </c>
      <c r="DJ81">
        <v>0.10016253</v>
      </c>
      <c r="DK81">
        <v>26.08419</v>
      </c>
      <c r="DL81">
        <v>25.31938</v>
      </c>
      <c r="DM81">
        <v>999.9</v>
      </c>
      <c r="DN81">
        <v>0</v>
      </c>
      <c r="DO81">
        <v>0</v>
      </c>
      <c r="DP81">
        <v>9993.5</v>
      </c>
      <c r="DQ81">
        <v>0</v>
      </c>
      <c r="DR81">
        <v>0.2272757</v>
      </c>
      <c r="DS81">
        <v>3.22858</v>
      </c>
      <c r="DT81">
        <v>432.0146</v>
      </c>
      <c r="DU81">
        <v>428.4038</v>
      </c>
      <c r="DV81">
        <v>0.7233195</v>
      </c>
      <c r="DW81">
        <v>420.1328</v>
      </c>
      <c r="DX81">
        <v>19.3064</v>
      </c>
      <c r="DY81">
        <v>1.805071</v>
      </c>
      <c r="DZ81">
        <v>1.739888</v>
      </c>
      <c r="EA81">
        <v>15.83077</v>
      </c>
      <c r="EB81">
        <v>15.25693</v>
      </c>
      <c r="EC81">
        <v>0.00100013</v>
      </c>
      <c r="ED81">
        <v>0</v>
      </c>
      <c r="EE81">
        <v>0</v>
      </c>
      <c r="EF81">
        <v>0</v>
      </c>
      <c r="EG81">
        <v>1156.95</v>
      </c>
      <c r="EH81">
        <v>0.00100013</v>
      </c>
      <c r="EI81">
        <v>-22.4</v>
      </c>
      <c r="EJ81">
        <v>-3.25</v>
      </c>
      <c r="EK81">
        <v>34.8372</v>
      </c>
      <c r="EL81">
        <v>38.0248</v>
      </c>
      <c r="EM81">
        <v>36.2248</v>
      </c>
      <c r="EN81">
        <v>37.8122</v>
      </c>
      <c r="EO81">
        <v>36.7374</v>
      </c>
      <c r="EP81">
        <v>0</v>
      </c>
      <c r="EQ81">
        <v>0</v>
      </c>
      <c r="ER81">
        <v>0</v>
      </c>
      <c r="ES81">
        <v>19.1999998092651</v>
      </c>
      <c r="ET81">
        <v>0</v>
      </c>
      <c r="EU81">
        <v>1239.62</v>
      </c>
      <c r="EV81">
        <v>-1106.84615662417</v>
      </c>
      <c r="EW81">
        <v>18.0384614866161</v>
      </c>
      <c r="EX81">
        <v>-19.72</v>
      </c>
      <c r="EY81">
        <v>15</v>
      </c>
      <c r="EZ81">
        <v>1659628614.5</v>
      </c>
      <c r="FA81" t="s">
        <v>420</v>
      </c>
      <c r="FB81">
        <v>1659628608.5</v>
      </c>
      <c r="FC81">
        <v>1659628614.5</v>
      </c>
      <c r="FD81">
        <v>1</v>
      </c>
      <c r="FE81">
        <v>0.171</v>
      </c>
      <c r="FF81">
        <v>-0.023</v>
      </c>
      <c r="FG81">
        <v>6.372</v>
      </c>
      <c r="FH81">
        <v>0.072</v>
      </c>
      <c r="FI81">
        <v>420</v>
      </c>
      <c r="FJ81">
        <v>15</v>
      </c>
      <c r="FK81">
        <v>0.23</v>
      </c>
      <c r="FL81">
        <v>0.04</v>
      </c>
      <c r="FM81">
        <v>3.19456731707317</v>
      </c>
      <c r="FN81">
        <v>0.0409168641114999</v>
      </c>
      <c r="FO81">
        <v>0.0998821813749406</v>
      </c>
      <c r="FP81">
        <v>1</v>
      </c>
      <c r="FQ81">
        <v>1395.84764705882</v>
      </c>
      <c r="FR81">
        <v>-2088.59694203345</v>
      </c>
      <c r="FS81">
        <v>508.090065175219</v>
      </c>
      <c r="FT81">
        <v>0</v>
      </c>
      <c r="FU81">
        <v>0.617680878048781</v>
      </c>
      <c r="FV81">
        <v>1.0019406271777</v>
      </c>
      <c r="FW81">
        <v>0.111885731293942</v>
      </c>
      <c r="FX81">
        <v>0</v>
      </c>
      <c r="FY81">
        <v>1</v>
      </c>
      <c r="FZ81">
        <v>3</v>
      </c>
      <c r="GA81" t="s">
        <v>432</v>
      </c>
      <c r="GB81">
        <v>2.97462</v>
      </c>
      <c r="GC81">
        <v>2.75371</v>
      </c>
      <c r="GD81">
        <v>0.0908938</v>
      </c>
      <c r="GE81">
        <v>0.0915428</v>
      </c>
      <c r="GF81">
        <v>0.0908787</v>
      </c>
      <c r="GG81">
        <v>0.0893254</v>
      </c>
      <c r="GH81">
        <v>35419.4</v>
      </c>
      <c r="GI81">
        <v>38734.9</v>
      </c>
      <c r="GJ81">
        <v>35303.3</v>
      </c>
      <c r="GK81">
        <v>38665.7</v>
      </c>
      <c r="GL81">
        <v>45506</v>
      </c>
      <c r="GM81">
        <v>50858.9</v>
      </c>
      <c r="GN81">
        <v>55176.2</v>
      </c>
      <c r="GO81">
        <v>62022.1</v>
      </c>
      <c r="GP81">
        <v>1.9856</v>
      </c>
      <c r="GQ81">
        <v>1.8406</v>
      </c>
      <c r="GR81">
        <v>0.0886619</v>
      </c>
      <c r="GS81">
        <v>0</v>
      </c>
      <c r="GT81">
        <v>23.8202</v>
      </c>
      <c r="GU81">
        <v>999.9</v>
      </c>
      <c r="GV81">
        <v>56.019</v>
      </c>
      <c r="GW81">
        <v>28.953</v>
      </c>
      <c r="GX81">
        <v>24.9324</v>
      </c>
      <c r="GY81">
        <v>55.6582</v>
      </c>
      <c r="GZ81">
        <v>48.2051</v>
      </c>
      <c r="HA81">
        <v>1</v>
      </c>
      <c r="HB81">
        <v>-0.109126</v>
      </c>
      <c r="HC81">
        <v>-0.673028</v>
      </c>
      <c r="HD81">
        <v>20.1318</v>
      </c>
      <c r="HE81">
        <v>5.20172</v>
      </c>
      <c r="HF81">
        <v>12.0088</v>
      </c>
      <c r="HG81">
        <v>4.976</v>
      </c>
      <c r="HH81">
        <v>3.2932</v>
      </c>
      <c r="HI81">
        <v>9999</v>
      </c>
      <c r="HJ81">
        <v>656.4</v>
      </c>
      <c r="HK81">
        <v>9999</v>
      </c>
      <c r="HL81">
        <v>9999</v>
      </c>
      <c r="HM81">
        <v>1.8631</v>
      </c>
      <c r="HN81">
        <v>1.86798</v>
      </c>
      <c r="HO81">
        <v>1.86774</v>
      </c>
      <c r="HP81">
        <v>1.8689</v>
      </c>
      <c r="HQ81">
        <v>1.86981</v>
      </c>
      <c r="HR81">
        <v>1.86584</v>
      </c>
      <c r="HS81">
        <v>1.86691</v>
      </c>
      <c r="HT81">
        <v>1.86829</v>
      </c>
      <c r="HU81">
        <v>5</v>
      </c>
      <c r="HV81">
        <v>0</v>
      </c>
      <c r="HW81">
        <v>0</v>
      </c>
      <c r="HX81">
        <v>0</v>
      </c>
      <c r="HY81" t="s">
        <v>422</v>
      </c>
      <c r="HZ81" t="s">
        <v>423</v>
      </c>
      <c r="IA81" t="s">
        <v>424</v>
      </c>
      <c r="IB81" t="s">
        <v>424</v>
      </c>
      <c r="IC81" t="s">
        <v>424</v>
      </c>
      <c r="ID81" t="s">
        <v>424</v>
      </c>
      <c r="IE81">
        <v>0</v>
      </c>
      <c r="IF81">
        <v>100</v>
      </c>
      <c r="IG81">
        <v>100</v>
      </c>
      <c r="IH81">
        <v>6.392</v>
      </c>
      <c r="II81">
        <v>0.2911</v>
      </c>
      <c r="IJ81">
        <v>4.0319575337224</v>
      </c>
      <c r="IK81">
        <v>0.00554908572697553</v>
      </c>
      <c r="IL81">
        <v>4.23774079943867e-07</v>
      </c>
      <c r="IM81">
        <v>-3.89925906918178e-10</v>
      </c>
      <c r="IN81">
        <v>-0.0657079368683254</v>
      </c>
      <c r="IO81">
        <v>-0.0180807483059915</v>
      </c>
      <c r="IP81">
        <v>0.00224471741277042</v>
      </c>
      <c r="IQ81">
        <v>-2.08026483955448e-05</v>
      </c>
      <c r="IR81">
        <v>-3</v>
      </c>
      <c r="IS81">
        <v>1726</v>
      </c>
      <c r="IT81">
        <v>1</v>
      </c>
      <c r="IU81">
        <v>23</v>
      </c>
      <c r="IV81">
        <v>531.3</v>
      </c>
      <c r="IW81">
        <v>531.2</v>
      </c>
      <c r="IX81">
        <v>1.01929</v>
      </c>
      <c r="IY81">
        <v>2.65381</v>
      </c>
      <c r="IZ81">
        <v>1.54785</v>
      </c>
      <c r="JA81">
        <v>2.30713</v>
      </c>
      <c r="JB81">
        <v>1.34644</v>
      </c>
      <c r="JC81">
        <v>2.35352</v>
      </c>
      <c r="JD81">
        <v>32.7091</v>
      </c>
      <c r="JE81">
        <v>24.2714</v>
      </c>
      <c r="JF81">
        <v>18</v>
      </c>
      <c r="JG81">
        <v>493.041</v>
      </c>
      <c r="JH81">
        <v>401.614</v>
      </c>
      <c r="JI81">
        <v>27.5477</v>
      </c>
      <c r="JJ81">
        <v>25.897</v>
      </c>
      <c r="JK81">
        <v>30.0005</v>
      </c>
      <c r="JL81">
        <v>25.7813</v>
      </c>
      <c r="JM81">
        <v>25.7192</v>
      </c>
      <c r="JN81">
        <v>20.4253</v>
      </c>
      <c r="JO81">
        <v>27.1839</v>
      </c>
      <c r="JP81">
        <v>0</v>
      </c>
      <c r="JQ81">
        <v>27.55</v>
      </c>
      <c r="JR81">
        <v>420.1</v>
      </c>
      <c r="JS81">
        <v>19.2111</v>
      </c>
      <c r="JT81">
        <v>102.36</v>
      </c>
      <c r="JU81">
        <v>103.234</v>
      </c>
    </row>
    <row r="82" spans="1:281">
      <c r="A82">
        <v>66</v>
      </c>
      <c r="B82">
        <v>1659660492.6</v>
      </c>
      <c r="C82">
        <v>2390.09999990463</v>
      </c>
      <c r="D82" t="s">
        <v>566</v>
      </c>
      <c r="E82" t="s">
        <v>567</v>
      </c>
      <c r="F82">
        <v>5</v>
      </c>
      <c r="G82" t="s">
        <v>556</v>
      </c>
      <c r="H82" t="s">
        <v>416</v>
      </c>
      <c r="I82">
        <v>1659660490.1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428.373936605179</v>
      </c>
      <c r="AK82">
        <v>431.947890909091</v>
      </c>
      <c r="AL82">
        <v>-0.0327729614744411</v>
      </c>
      <c r="AM82">
        <v>65.6718129647179</v>
      </c>
      <c r="AN82">
        <f>(AP82 - AO82 + DI82*1E3/(8.314*(DK82+273.15)) * AR82/DH82 * AQ82) * DH82/(100*CV82) * 1000/(1000 - AP82)</f>
        <v>0</v>
      </c>
      <c r="AO82">
        <v>19.2719200782135</v>
      </c>
      <c r="AP82">
        <v>19.9558786466165</v>
      </c>
      <c r="AQ82">
        <v>-0.00573458599667304</v>
      </c>
      <c r="AR82">
        <v>114.153640883</v>
      </c>
      <c r="AS82">
        <v>4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418</v>
      </c>
      <c r="AY82" t="s">
        <v>418</v>
      </c>
      <c r="AZ82">
        <v>0</v>
      </c>
      <c r="BA82">
        <v>0</v>
      </c>
      <c r="BB82">
        <f>1-AZ82/BA82</f>
        <v>0</v>
      </c>
      <c r="BC82">
        <v>0</v>
      </c>
      <c r="BD82" t="s">
        <v>418</v>
      </c>
      <c r="BE82" t="s">
        <v>418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418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 t="s">
        <v>418</v>
      </c>
      <c r="CA82" t="s">
        <v>418</v>
      </c>
      <c r="CB82" t="s">
        <v>418</v>
      </c>
      <c r="CC82" t="s">
        <v>418</v>
      </c>
      <c r="CD82" t="s">
        <v>418</v>
      </c>
      <c r="CE82" t="s">
        <v>418</v>
      </c>
      <c r="CF82" t="s">
        <v>418</v>
      </c>
      <c r="CG82" t="s">
        <v>418</v>
      </c>
      <c r="CH82" t="s">
        <v>418</v>
      </c>
      <c r="CI82" t="s">
        <v>418</v>
      </c>
      <c r="CJ82" t="s">
        <v>418</v>
      </c>
      <c r="CK82" t="s">
        <v>418</v>
      </c>
      <c r="CL82" t="s">
        <v>418</v>
      </c>
      <c r="CM82" t="s">
        <v>418</v>
      </c>
      <c r="CN82" t="s">
        <v>418</v>
      </c>
      <c r="CO82" t="s">
        <v>418</v>
      </c>
      <c r="CP82" t="s">
        <v>418</v>
      </c>
      <c r="CQ82" t="s">
        <v>418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6</v>
      </c>
      <c r="CW82">
        <v>0.5</v>
      </c>
      <c r="CX82" t="s">
        <v>419</v>
      </c>
      <c r="CY82">
        <v>2</v>
      </c>
      <c r="CZ82" t="b">
        <v>1</v>
      </c>
      <c r="DA82">
        <v>1659660490.1</v>
      </c>
      <c r="DB82">
        <v>423.389444444444</v>
      </c>
      <c r="DC82">
        <v>420.122444444444</v>
      </c>
      <c r="DD82">
        <v>19.9806</v>
      </c>
      <c r="DE82">
        <v>19.2222</v>
      </c>
      <c r="DF82">
        <v>416.997888888889</v>
      </c>
      <c r="DG82">
        <v>19.6908222222222</v>
      </c>
      <c r="DH82">
        <v>500.065777777778</v>
      </c>
      <c r="DI82">
        <v>90.1207333333333</v>
      </c>
      <c r="DJ82">
        <v>0.0999762555555555</v>
      </c>
      <c r="DK82">
        <v>26.1007555555556</v>
      </c>
      <c r="DL82">
        <v>25.2731111111111</v>
      </c>
      <c r="DM82">
        <v>999.9</v>
      </c>
      <c r="DN82">
        <v>0</v>
      </c>
      <c r="DO82">
        <v>0</v>
      </c>
      <c r="DP82">
        <v>10004.4444444444</v>
      </c>
      <c r="DQ82">
        <v>0</v>
      </c>
      <c r="DR82">
        <v>0.231688777777778</v>
      </c>
      <c r="DS82">
        <v>3.2669</v>
      </c>
      <c r="DT82">
        <v>432.021333333333</v>
      </c>
      <c r="DU82">
        <v>428.356555555556</v>
      </c>
      <c r="DV82">
        <v>0.758404777777778</v>
      </c>
      <c r="DW82">
        <v>420.122444444444</v>
      </c>
      <c r="DX82">
        <v>19.2222</v>
      </c>
      <c r="DY82">
        <v>1.80066777777778</v>
      </c>
      <c r="DZ82">
        <v>1.73232</v>
      </c>
      <c r="EA82">
        <v>15.7925777777778</v>
      </c>
      <c r="EB82">
        <v>15.1891</v>
      </c>
      <c r="EC82">
        <v>0.00100013</v>
      </c>
      <c r="ED82">
        <v>0</v>
      </c>
      <c r="EE82">
        <v>0</v>
      </c>
      <c r="EF82">
        <v>0</v>
      </c>
      <c r="EG82">
        <v>1109.5</v>
      </c>
      <c r="EH82">
        <v>0.00100013</v>
      </c>
      <c r="EI82">
        <v>-23.6111111111111</v>
      </c>
      <c r="EJ82">
        <v>-0.888888888888889</v>
      </c>
      <c r="EK82">
        <v>34.7568888888889</v>
      </c>
      <c r="EL82">
        <v>37.965</v>
      </c>
      <c r="EM82">
        <v>36.187</v>
      </c>
      <c r="EN82">
        <v>37.75</v>
      </c>
      <c r="EO82">
        <v>36.687</v>
      </c>
      <c r="EP82">
        <v>0</v>
      </c>
      <c r="EQ82">
        <v>0</v>
      </c>
      <c r="ER82">
        <v>0</v>
      </c>
      <c r="ES82">
        <v>24</v>
      </c>
      <c r="ET82">
        <v>0</v>
      </c>
      <c r="EU82">
        <v>1164.96</v>
      </c>
      <c r="EV82">
        <v>-720.230768343629</v>
      </c>
      <c r="EW82">
        <v>-23.6153844698411</v>
      </c>
      <c r="EX82">
        <v>-20.38</v>
      </c>
      <c r="EY82">
        <v>15</v>
      </c>
      <c r="EZ82">
        <v>1659628614.5</v>
      </c>
      <c r="FA82" t="s">
        <v>420</v>
      </c>
      <c r="FB82">
        <v>1659628608.5</v>
      </c>
      <c r="FC82">
        <v>1659628614.5</v>
      </c>
      <c r="FD82">
        <v>1</v>
      </c>
      <c r="FE82">
        <v>0.171</v>
      </c>
      <c r="FF82">
        <v>-0.023</v>
      </c>
      <c r="FG82">
        <v>6.372</v>
      </c>
      <c r="FH82">
        <v>0.072</v>
      </c>
      <c r="FI82">
        <v>420</v>
      </c>
      <c r="FJ82">
        <v>15</v>
      </c>
      <c r="FK82">
        <v>0.23</v>
      </c>
      <c r="FL82">
        <v>0.04</v>
      </c>
      <c r="FM82">
        <v>3.20627365853659</v>
      </c>
      <c r="FN82">
        <v>0.390426689895471</v>
      </c>
      <c r="FO82">
        <v>0.101511785757077</v>
      </c>
      <c r="FP82">
        <v>1</v>
      </c>
      <c r="FQ82">
        <v>1224.85294117647</v>
      </c>
      <c r="FR82">
        <v>-1035.1566087457</v>
      </c>
      <c r="FS82">
        <v>105.308058557889</v>
      </c>
      <c r="FT82">
        <v>0</v>
      </c>
      <c r="FU82">
        <v>0.679988414634146</v>
      </c>
      <c r="FV82">
        <v>0.831972146341464</v>
      </c>
      <c r="FW82">
        <v>0.0999854896962739</v>
      </c>
      <c r="FX82">
        <v>0</v>
      </c>
      <c r="FY82">
        <v>1</v>
      </c>
      <c r="FZ82">
        <v>3</v>
      </c>
      <c r="GA82" t="s">
        <v>432</v>
      </c>
      <c r="GB82">
        <v>2.9745</v>
      </c>
      <c r="GC82">
        <v>2.75386</v>
      </c>
      <c r="GD82">
        <v>0.0908986</v>
      </c>
      <c r="GE82">
        <v>0.0915307</v>
      </c>
      <c r="GF82">
        <v>0.0906964</v>
      </c>
      <c r="GG82">
        <v>0.0891801</v>
      </c>
      <c r="GH82">
        <v>35419.1</v>
      </c>
      <c r="GI82">
        <v>38735.1</v>
      </c>
      <c r="GJ82">
        <v>35303.3</v>
      </c>
      <c r="GK82">
        <v>38665.6</v>
      </c>
      <c r="GL82">
        <v>45514.9</v>
      </c>
      <c r="GM82">
        <v>50866.5</v>
      </c>
      <c r="GN82">
        <v>55175.7</v>
      </c>
      <c r="GO82">
        <v>62021.4</v>
      </c>
      <c r="GP82">
        <v>1.9852</v>
      </c>
      <c r="GQ82">
        <v>1.841</v>
      </c>
      <c r="GR82">
        <v>0.0865757</v>
      </c>
      <c r="GS82">
        <v>0</v>
      </c>
      <c r="GT82">
        <v>23.8522</v>
      </c>
      <c r="GU82">
        <v>999.9</v>
      </c>
      <c r="GV82">
        <v>55.994</v>
      </c>
      <c r="GW82">
        <v>28.953</v>
      </c>
      <c r="GX82">
        <v>24.9213</v>
      </c>
      <c r="GY82">
        <v>55.2782</v>
      </c>
      <c r="GZ82">
        <v>48.4696</v>
      </c>
      <c r="HA82">
        <v>1</v>
      </c>
      <c r="HB82">
        <v>-0.108049</v>
      </c>
      <c r="HC82">
        <v>-0.714379</v>
      </c>
      <c r="HD82">
        <v>20.1324</v>
      </c>
      <c r="HE82">
        <v>5.20291</v>
      </c>
      <c r="HF82">
        <v>12.0099</v>
      </c>
      <c r="HG82">
        <v>4.9756</v>
      </c>
      <c r="HH82">
        <v>3.293</v>
      </c>
      <c r="HI82">
        <v>9999</v>
      </c>
      <c r="HJ82">
        <v>656.4</v>
      </c>
      <c r="HK82">
        <v>9999</v>
      </c>
      <c r="HL82">
        <v>9999</v>
      </c>
      <c r="HM82">
        <v>1.8631</v>
      </c>
      <c r="HN82">
        <v>1.86798</v>
      </c>
      <c r="HO82">
        <v>1.86771</v>
      </c>
      <c r="HP82">
        <v>1.8689</v>
      </c>
      <c r="HQ82">
        <v>1.86981</v>
      </c>
      <c r="HR82">
        <v>1.86584</v>
      </c>
      <c r="HS82">
        <v>1.86691</v>
      </c>
      <c r="HT82">
        <v>1.86829</v>
      </c>
      <c r="HU82">
        <v>5</v>
      </c>
      <c r="HV82">
        <v>0</v>
      </c>
      <c r="HW82">
        <v>0</v>
      </c>
      <c r="HX82">
        <v>0</v>
      </c>
      <c r="HY82" t="s">
        <v>422</v>
      </c>
      <c r="HZ82" t="s">
        <v>423</v>
      </c>
      <c r="IA82" t="s">
        <v>424</v>
      </c>
      <c r="IB82" t="s">
        <v>424</v>
      </c>
      <c r="IC82" t="s">
        <v>424</v>
      </c>
      <c r="ID82" t="s">
        <v>424</v>
      </c>
      <c r="IE82">
        <v>0</v>
      </c>
      <c r="IF82">
        <v>100</v>
      </c>
      <c r="IG82">
        <v>100</v>
      </c>
      <c r="IH82">
        <v>6.391</v>
      </c>
      <c r="II82">
        <v>0.2886</v>
      </c>
      <c r="IJ82">
        <v>4.0319575337224</v>
      </c>
      <c r="IK82">
        <v>0.00554908572697553</v>
      </c>
      <c r="IL82">
        <v>4.23774079943867e-07</v>
      </c>
      <c r="IM82">
        <v>-3.89925906918178e-10</v>
      </c>
      <c r="IN82">
        <v>-0.0657079368683254</v>
      </c>
      <c r="IO82">
        <v>-0.0180807483059915</v>
      </c>
      <c r="IP82">
        <v>0.00224471741277042</v>
      </c>
      <c r="IQ82">
        <v>-2.08026483955448e-05</v>
      </c>
      <c r="IR82">
        <v>-3</v>
      </c>
      <c r="IS82">
        <v>1726</v>
      </c>
      <c r="IT82">
        <v>1</v>
      </c>
      <c r="IU82">
        <v>23</v>
      </c>
      <c r="IV82">
        <v>531.4</v>
      </c>
      <c r="IW82">
        <v>531.3</v>
      </c>
      <c r="IX82">
        <v>1.01929</v>
      </c>
      <c r="IY82">
        <v>2.66235</v>
      </c>
      <c r="IZ82">
        <v>1.54785</v>
      </c>
      <c r="JA82">
        <v>2.30835</v>
      </c>
      <c r="JB82">
        <v>1.34644</v>
      </c>
      <c r="JC82">
        <v>2.32788</v>
      </c>
      <c r="JD82">
        <v>32.7091</v>
      </c>
      <c r="JE82">
        <v>24.2714</v>
      </c>
      <c r="JF82">
        <v>18</v>
      </c>
      <c r="JG82">
        <v>492.841</v>
      </c>
      <c r="JH82">
        <v>401.865</v>
      </c>
      <c r="JI82">
        <v>27.5436</v>
      </c>
      <c r="JJ82">
        <v>25.9079</v>
      </c>
      <c r="JK82">
        <v>30.0008</v>
      </c>
      <c r="JL82">
        <v>25.7879</v>
      </c>
      <c r="JM82">
        <v>25.7235</v>
      </c>
      <c r="JN82">
        <v>20.4268</v>
      </c>
      <c r="JO82">
        <v>27.1839</v>
      </c>
      <c r="JP82">
        <v>0</v>
      </c>
      <c r="JQ82">
        <v>27.55</v>
      </c>
      <c r="JR82">
        <v>420.1</v>
      </c>
      <c r="JS82">
        <v>19.2328</v>
      </c>
      <c r="JT82">
        <v>102.359</v>
      </c>
      <c r="JU82">
        <v>103.234</v>
      </c>
    </row>
    <row r="83" spans="1:281">
      <c r="A83">
        <v>67</v>
      </c>
      <c r="B83">
        <v>1659660497.6</v>
      </c>
      <c r="C83">
        <v>2395.09999990463</v>
      </c>
      <c r="D83" t="s">
        <v>568</v>
      </c>
      <c r="E83" t="s">
        <v>569</v>
      </c>
      <c r="F83">
        <v>5</v>
      </c>
      <c r="G83" t="s">
        <v>556</v>
      </c>
      <c r="H83" t="s">
        <v>416</v>
      </c>
      <c r="I83">
        <v>1659660494.8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428.280770263642</v>
      </c>
      <c r="AK83">
        <v>431.965090909091</v>
      </c>
      <c r="AL83">
        <v>-0.0077745282175123</v>
      </c>
      <c r="AM83">
        <v>65.6718129647179</v>
      </c>
      <c r="AN83">
        <f>(AP83 - AO83 + DI83*1E3/(8.314*(DK83+273.15)) * AR83/DH83 * AQ83) * DH83/(100*CV83) * 1000/(1000 - AP83)</f>
        <v>0</v>
      </c>
      <c r="AO83">
        <v>19.2128259950591</v>
      </c>
      <c r="AP83">
        <v>19.9207252631579</v>
      </c>
      <c r="AQ83">
        <v>-0.013273581657923</v>
      </c>
      <c r="AR83">
        <v>114.153640883</v>
      </c>
      <c r="AS83">
        <v>4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418</v>
      </c>
      <c r="AY83" t="s">
        <v>418</v>
      </c>
      <c r="AZ83">
        <v>0</v>
      </c>
      <c r="BA83">
        <v>0</v>
      </c>
      <c r="BB83">
        <f>1-AZ83/BA83</f>
        <v>0</v>
      </c>
      <c r="BC83">
        <v>0</v>
      </c>
      <c r="BD83" t="s">
        <v>418</v>
      </c>
      <c r="BE83" t="s">
        <v>418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418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 t="s">
        <v>418</v>
      </c>
      <c r="CA83" t="s">
        <v>418</v>
      </c>
      <c r="CB83" t="s">
        <v>418</v>
      </c>
      <c r="CC83" t="s">
        <v>418</v>
      </c>
      <c r="CD83" t="s">
        <v>418</v>
      </c>
      <c r="CE83" t="s">
        <v>418</v>
      </c>
      <c r="CF83" t="s">
        <v>418</v>
      </c>
      <c r="CG83" t="s">
        <v>418</v>
      </c>
      <c r="CH83" t="s">
        <v>418</v>
      </c>
      <c r="CI83" t="s">
        <v>418</v>
      </c>
      <c r="CJ83" t="s">
        <v>418</v>
      </c>
      <c r="CK83" t="s">
        <v>418</v>
      </c>
      <c r="CL83" t="s">
        <v>418</v>
      </c>
      <c r="CM83" t="s">
        <v>418</v>
      </c>
      <c r="CN83" t="s">
        <v>418</v>
      </c>
      <c r="CO83" t="s">
        <v>418</v>
      </c>
      <c r="CP83" t="s">
        <v>418</v>
      </c>
      <c r="CQ83" t="s">
        <v>418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6</v>
      </c>
      <c r="CW83">
        <v>0.5</v>
      </c>
      <c r="CX83" t="s">
        <v>419</v>
      </c>
      <c r="CY83">
        <v>2</v>
      </c>
      <c r="CZ83" t="b">
        <v>1</v>
      </c>
      <c r="DA83">
        <v>1659660494.8</v>
      </c>
      <c r="DB83">
        <v>423.3589</v>
      </c>
      <c r="DC83">
        <v>420.0652</v>
      </c>
      <c r="DD83">
        <v>19.93616</v>
      </c>
      <c r="DE83">
        <v>19.21139</v>
      </c>
      <c r="DF83">
        <v>416.9676</v>
      </c>
      <c r="DG83">
        <v>19.64832</v>
      </c>
      <c r="DH83">
        <v>500.0529</v>
      </c>
      <c r="DI83">
        <v>90.1209</v>
      </c>
      <c r="DJ83">
        <v>0.099883</v>
      </c>
      <c r="DK83">
        <v>26.11936</v>
      </c>
      <c r="DL83">
        <v>25.2566</v>
      </c>
      <c r="DM83">
        <v>999.9</v>
      </c>
      <c r="DN83">
        <v>0</v>
      </c>
      <c r="DO83">
        <v>0</v>
      </c>
      <c r="DP83">
        <v>9994.5</v>
      </c>
      <c r="DQ83">
        <v>0</v>
      </c>
      <c r="DR83">
        <v>0.2261724</v>
      </c>
      <c r="DS83">
        <v>3.293489</v>
      </c>
      <c r="DT83">
        <v>431.9705</v>
      </c>
      <c r="DU83">
        <v>428.2935</v>
      </c>
      <c r="DV83">
        <v>0.7247805</v>
      </c>
      <c r="DW83">
        <v>420.0652</v>
      </c>
      <c r="DX83">
        <v>19.21139</v>
      </c>
      <c r="DY83">
        <v>1.796664</v>
      </c>
      <c r="DZ83">
        <v>1.731348</v>
      </c>
      <c r="EA83">
        <v>15.7578</v>
      </c>
      <c r="EB83">
        <v>15.18037</v>
      </c>
      <c r="EC83">
        <v>0.00100013</v>
      </c>
      <c r="ED83">
        <v>0</v>
      </c>
      <c r="EE83">
        <v>0</v>
      </c>
      <c r="EF83">
        <v>0</v>
      </c>
      <c r="EG83">
        <v>1067.7</v>
      </c>
      <c r="EH83">
        <v>0.00100013</v>
      </c>
      <c r="EI83">
        <v>-24.35</v>
      </c>
      <c r="EJ83">
        <v>-0.45</v>
      </c>
      <c r="EK83">
        <v>34.75</v>
      </c>
      <c r="EL83">
        <v>38.0622</v>
      </c>
      <c r="EM83">
        <v>36.2248</v>
      </c>
      <c r="EN83">
        <v>37.881</v>
      </c>
      <c r="EO83">
        <v>36.7248</v>
      </c>
      <c r="EP83">
        <v>0</v>
      </c>
      <c r="EQ83">
        <v>0</v>
      </c>
      <c r="ER83">
        <v>0</v>
      </c>
      <c r="ES83">
        <v>29.3999998569489</v>
      </c>
      <c r="ET83">
        <v>0</v>
      </c>
      <c r="EU83">
        <v>1110.03846153846</v>
      </c>
      <c r="EV83">
        <v>-568.410256883368</v>
      </c>
      <c r="EW83">
        <v>-37.777778457149</v>
      </c>
      <c r="EX83">
        <v>-22.5769230769231</v>
      </c>
      <c r="EY83">
        <v>15</v>
      </c>
      <c r="EZ83">
        <v>1659628614.5</v>
      </c>
      <c r="FA83" t="s">
        <v>420</v>
      </c>
      <c r="FB83">
        <v>1659628608.5</v>
      </c>
      <c r="FC83">
        <v>1659628614.5</v>
      </c>
      <c r="FD83">
        <v>1</v>
      </c>
      <c r="FE83">
        <v>0.171</v>
      </c>
      <c r="FF83">
        <v>-0.023</v>
      </c>
      <c r="FG83">
        <v>6.372</v>
      </c>
      <c r="FH83">
        <v>0.072</v>
      </c>
      <c r="FI83">
        <v>420</v>
      </c>
      <c r="FJ83">
        <v>15</v>
      </c>
      <c r="FK83">
        <v>0.23</v>
      </c>
      <c r="FL83">
        <v>0.04</v>
      </c>
      <c r="FM83">
        <v>3.23781025</v>
      </c>
      <c r="FN83">
        <v>0.592665028142592</v>
      </c>
      <c r="FO83">
        <v>0.10149801649509</v>
      </c>
      <c r="FP83">
        <v>0</v>
      </c>
      <c r="FQ83">
        <v>1158.94117647059</v>
      </c>
      <c r="FR83">
        <v>-732.039725020683</v>
      </c>
      <c r="FS83">
        <v>73.868799103335</v>
      </c>
      <c r="FT83">
        <v>0</v>
      </c>
      <c r="FU83">
        <v>0.732675625</v>
      </c>
      <c r="FV83">
        <v>0.0834641763602243</v>
      </c>
      <c r="FW83">
        <v>0.0227429523552765</v>
      </c>
      <c r="FX83">
        <v>1</v>
      </c>
      <c r="FY83">
        <v>1</v>
      </c>
      <c r="FZ83">
        <v>3</v>
      </c>
      <c r="GA83" t="s">
        <v>432</v>
      </c>
      <c r="GB83">
        <v>2.97409</v>
      </c>
      <c r="GC83">
        <v>2.75334</v>
      </c>
      <c r="GD83">
        <v>0.0908866</v>
      </c>
      <c r="GE83">
        <v>0.0915357</v>
      </c>
      <c r="GF83">
        <v>0.0905877</v>
      </c>
      <c r="GG83">
        <v>0.0891798</v>
      </c>
      <c r="GH83">
        <v>35419</v>
      </c>
      <c r="GI83">
        <v>38734.1</v>
      </c>
      <c r="GJ83">
        <v>35302.8</v>
      </c>
      <c r="GK83">
        <v>38664.8</v>
      </c>
      <c r="GL83">
        <v>45520.2</v>
      </c>
      <c r="GM83">
        <v>50866.2</v>
      </c>
      <c r="GN83">
        <v>55175.4</v>
      </c>
      <c r="GO83">
        <v>62021.1</v>
      </c>
      <c r="GP83">
        <v>1.9852</v>
      </c>
      <c r="GQ83">
        <v>1.8408</v>
      </c>
      <c r="GR83">
        <v>0.0837445</v>
      </c>
      <c r="GS83">
        <v>0</v>
      </c>
      <c r="GT83">
        <v>23.8824</v>
      </c>
      <c r="GU83">
        <v>999.9</v>
      </c>
      <c r="GV83">
        <v>56.019</v>
      </c>
      <c r="GW83">
        <v>28.953</v>
      </c>
      <c r="GX83">
        <v>24.9332</v>
      </c>
      <c r="GY83">
        <v>55.7682</v>
      </c>
      <c r="GZ83">
        <v>48.722</v>
      </c>
      <c r="HA83">
        <v>1</v>
      </c>
      <c r="HB83">
        <v>-0.107683</v>
      </c>
      <c r="HC83">
        <v>-0.749085</v>
      </c>
      <c r="HD83">
        <v>20.1324</v>
      </c>
      <c r="HE83">
        <v>5.20052</v>
      </c>
      <c r="HF83">
        <v>12.0099</v>
      </c>
      <c r="HG83">
        <v>4.9756</v>
      </c>
      <c r="HH83">
        <v>3.293</v>
      </c>
      <c r="HI83">
        <v>9999</v>
      </c>
      <c r="HJ83">
        <v>656.4</v>
      </c>
      <c r="HK83">
        <v>9999</v>
      </c>
      <c r="HL83">
        <v>9999</v>
      </c>
      <c r="HM83">
        <v>1.8631</v>
      </c>
      <c r="HN83">
        <v>1.86798</v>
      </c>
      <c r="HO83">
        <v>1.86774</v>
      </c>
      <c r="HP83">
        <v>1.8689</v>
      </c>
      <c r="HQ83">
        <v>1.86981</v>
      </c>
      <c r="HR83">
        <v>1.86584</v>
      </c>
      <c r="HS83">
        <v>1.86691</v>
      </c>
      <c r="HT83">
        <v>1.86829</v>
      </c>
      <c r="HU83">
        <v>5</v>
      </c>
      <c r="HV83">
        <v>0</v>
      </c>
      <c r="HW83">
        <v>0</v>
      </c>
      <c r="HX83">
        <v>0</v>
      </c>
      <c r="HY83" t="s">
        <v>422</v>
      </c>
      <c r="HZ83" t="s">
        <v>423</v>
      </c>
      <c r="IA83" t="s">
        <v>424</v>
      </c>
      <c r="IB83" t="s">
        <v>424</v>
      </c>
      <c r="IC83" t="s">
        <v>424</v>
      </c>
      <c r="ID83" t="s">
        <v>424</v>
      </c>
      <c r="IE83">
        <v>0</v>
      </c>
      <c r="IF83">
        <v>100</v>
      </c>
      <c r="IG83">
        <v>100</v>
      </c>
      <c r="IH83">
        <v>6.391</v>
      </c>
      <c r="II83">
        <v>0.2871</v>
      </c>
      <c r="IJ83">
        <v>4.0319575337224</v>
      </c>
      <c r="IK83">
        <v>0.00554908572697553</v>
      </c>
      <c r="IL83">
        <v>4.23774079943867e-07</v>
      </c>
      <c r="IM83">
        <v>-3.89925906918178e-10</v>
      </c>
      <c r="IN83">
        <v>-0.0657079368683254</v>
      </c>
      <c r="IO83">
        <v>-0.0180807483059915</v>
      </c>
      <c r="IP83">
        <v>0.00224471741277042</v>
      </c>
      <c r="IQ83">
        <v>-2.08026483955448e-05</v>
      </c>
      <c r="IR83">
        <v>-3</v>
      </c>
      <c r="IS83">
        <v>1726</v>
      </c>
      <c r="IT83">
        <v>1</v>
      </c>
      <c r="IU83">
        <v>23</v>
      </c>
      <c r="IV83">
        <v>531.5</v>
      </c>
      <c r="IW83">
        <v>531.4</v>
      </c>
      <c r="IX83">
        <v>1.01929</v>
      </c>
      <c r="IY83">
        <v>2.66235</v>
      </c>
      <c r="IZ83">
        <v>1.54785</v>
      </c>
      <c r="JA83">
        <v>2.30835</v>
      </c>
      <c r="JB83">
        <v>1.34644</v>
      </c>
      <c r="JC83">
        <v>2.27173</v>
      </c>
      <c r="JD83">
        <v>32.7091</v>
      </c>
      <c r="JE83">
        <v>24.2714</v>
      </c>
      <c r="JF83">
        <v>18</v>
      </c>
      <c r="JG83">
        <v>492.881</v>
      </c>
      <c r="JH83">
        <v>401.786</v>
      </c>
      <c r="JI83">
        <v>27.543</v>
      </c>
      <c r="JJ83">
        <v>25.9167</v>
      </c>
      <c r="JK83">
        <v>30.0006</v>
      </c>
      <c r="JL83">
        <v>25.7922</v>
      </c>
      <c r="JM83">
        <v>25.7278</v>
      </c>
      <c r="JN83">
        <v>20.4281</v>
      </c>
      <c r="JO83">
        <v>27.1839</v>
      </c>
      <c r="JP83">
        <v>0</v>
      </c>
      <c r="JQ83">
        <v>27.55</v>
      </c>
      <c r="JR83">
        <v>420.1</v>
      </c>
      <c r="JS83">
        <v>19.2489</v>
      </c>
      <c r="JT83">
        <v>102.358</v>
      </c>
      <c r="JU83">
        <v>103.232</v>
      </c>
    </row>
    <row r="84" spans="1:281">
      <c r="A84">
        <v>68</v>
      </c>
      <c r="B84">
        <v>1659660502.6</v>
      </c>
      <c r="C84">
        <v>2400.09999990463</v>
      </c>
      <c r="D84" t="s">
        <v>570</v>
      </c>
      <c r="E84" t="s">
        <v>571</v>
      </c>
      <c r="F84">
        <v>5</v>
      </c>
      <c r="G84" t="s">
        <v>556</v>
      </c>
      <c r="H84" t="s">
        <v>416</v>
      </c>
      <c r="I84">
        <v>1659660500.1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428.288774849009</v>
      </c>
      <c r="AK84">
        <v>431.947533333333</v>
      </c>
      <c r="AL84">
        <v>0.000747291122565428</v>
      </c>
      <c r="AM84">
        <v>65.6718129647179</v>
      </c>
      <c r="AN84">
        <f>(AP84 - AO84 + DI84*1E3/(8.314*(DK84+273.15)) * AR84/DH84 * AQ84) * DH84/(100*CV84) * 1000/(1000 - AP84)</f>
        <v>0</v>
      </c>
      <c r="AO84">
        <v>19.2119970851981</v>
      </c>
      <c r="AP84">
        <v>19.90486</v>
      </c>
      <c r="AQ84">
        <v>-0.00832508456663513</v>
      </c>
      <c r="AR84">
        <v>114.153640883</v>
      </c>
      <c r="AS84">
        <v>3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418</v>
      </c>
      <c r="AY84" t="s">
        <v>418</v>
      </c>
      <c r="AZ84">
        <v>0</v>
      </c>
      <c r="BA84">
        <v>0</v>
      </c>
      <c r="BB84">
        <f>1-AZ84/BA84</f>
        <v>0</v>
      </c>
      <c r="BC84">
        <v>0</v>
      </c>
      <c r="BD84" t="s">
        <v>418</v>
      </c>
      <c r="BE84" t="s">
        <v>418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418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 t="s">
        <v>418</v>
      </c>
      <c r="CA84" t="s">
        <v>418</v>
      </c>
      <c r="CB84" t="s">
        <v>418</v>
      </c>
      <c r="CC84" t="s">
        <v>418</v>
      </c>
      <c r="CD84" t="s">
        <v>418</v>
      </c>
      <c r="CE84" t="s">
        <v>418</v>
      </c>
      <c r="CF84" t="s">
        <v>418</v>
      </c>
      <c r="CG84" t="s">
        <v>418</v>
      </c>
      <c r="CH84" t="s">
        <v>418</v>
      </c>
      <c r="CI84" t="s">
        <v>418</v>
      </c>
      <c r="CJ84" t="s">
        <v>418</v>
      </c>
      <c r="CK84" t="s">
        <v>418</v>
      </c>
      <c r="CL84" t="s">
        <v>418</v>
      </c>
      <c r="CM84" t="s">
        <v>418</v>
      </c>
      <c r="CN84" t="s">
        <v>418</v>
      </c>
      <c r="CO84" t="s">
        <v>418</v>
      </c>
      <c r="CP84" t="s">
        <v>418</v>
      </c>
      <c r="CQ84" t="s">
        <v>418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6</v>
      </c>
      <c r="CW84">
        <v>0.5</v>
      </c>
      <c r="CX84" t="s">
        <v>419</v>
      </c>
      <c r="CY84">
        <v>2</v>
      </c>
      <c r="CZ84" t="b">
        <v>1</v>
      </c>
      <c r="DA84">
        <v>1659660500.1</v>
      </c>
      <c r="DB84">
        <v>423.342555555556</v>
      </c>
      <c r="DC84">
        <v>420.073</v>
      </c>
      <c r="DD84">
        <v>19.9095777777778</v>
      </c>
      <c r="DE84">
        <v>19.2103555555556</v>
      </c>
      <c r="DF84">
        <v>416.951222222222</v>
      </c>
      <c r="DG84">
        <v>19.6229222222222</v>
      </c>
      <c r="DH84">
        <v>500.090888888889</v>
      </c>
      <c r="DI84">
        <v>90.1215111111111</v>
      </c>
      <c r="DJ84">
        <v>0.0999068333333333</v>
      </c>
      <c r="DK84">
        <v>26.1435</v>
      </c>
      <c r="DL84">
        <v>25.2605888888889</v>
      </c>
      <c r="DM84">
        <v>999.9</v>
      </c>
      <c r="DN84">
        <v>0</v>
      </c>
      <c r="DO84">
        <v>0</v>
      </c>
      <c r="DP84">
        <v>9983.33333333333</v>
      </c>
      <c r="DQ84">
        <v>0</v>
      </c>
      <c r="DR84">
        <v>0.220656</v>
      </c>
      <c r="DS84">
        <v>3.26944888888889</v>
      </c>
      <c r="DT84">
        <v>431.942333333333</v>
      </c>
      <c r="DU84">
        <v>428.300777777778</v>
      </c>
      <c r="DV84">
        <v>0.699207666666667</v>
      </c>
      <c r="DW84">
        <v>420.073</v>
      </c>
      <c r="DX84">
        <v>19.2103555555556</v>
      </c>
      <c r="DY84">
        <v>1.79428222222222</v>
      </c>
      <c r="DZ84">
        <v>1.73126555555556</v>
      </c>
      <c r="EA84">
        <v>15.7370444444444</v>
      </c>
      <c r="EB84">
        <v>15.1796666666667</v>
      </c>
      <c r="EC84">
        <v>0.00100013</v>
      </c>
      <c r="ED84">
        <v>0</v>
      </c>
      <c r="EE84">
        <v>0</v>
      </c>
      <c r="EF84">
        <v>0</v>
      </c>
      <c r="EG84">
        <v>1029.44444444444</v>
      </c>
      <c r="EH84">
        <v>0.00100013</v>
      </c>
      <c r="EI84">
        <v>-17.1666666666667</v>
      </c>
      <c r="EJ84">
        <v>-3</v>
      </c>
      <c r="EK84">
        <v>34.7637777777778</v>
      </c>
      <c r="EL84">
        <v>38.1803333333333</v>
      </c>
      <c r="EM84">
        <v>36.3191111111111</v>
      </c>
      <c r="EN84">
        <v>38.0275555555556</v>
      </c>
      <c r="EO84">
        <v>36.812</v>
      </c>
      <c r="EP84">
        <v>0</v>
      </c>
      <c r="EQ84">
        <v>0</v>
      </c>
      <c r="ER84">
        <v>0</v>
      </c>
      <c r="ES84">
        <v>34.1999998092651</v>
      </c>
      <c r="ET84">
        <v>0</v>
      </c>
      <c r="EU84">
        <v>1068.32692307692</v>
      </c>
      <c r="EV84">
        <v>-495.264956693551</v>
      </c>
      <c r="EW84">
        <v>20.4786316606003</v>
      </c>
      <c r="EX84">
        <v>-21.2692307692308</v>
      </c>
      <c r="EY84">
        <v>15</v>
      </c>
      <c r="EZ84">
        <v>1659628614.5</v>
      </c>
      <c r="FA84" t="s">
        <v>420</v>
      </c>
      <c r="FB84">
        <v>1659628608.5</v>
      </c>
      <c r="FC84">
        <v>1659628614.5</v>
      </c>
      <c r="FD84">
        <v>1</v>
      </c>
      <c r="FE84">
        <v>0.171</v>
      </c>
      <c r="FF84">
        <v>-0.023</v>
      </c>
      <c r="FG84">
        <v>6.372</v>
      </c>
      <c r="FH84">
        <v>0.072</v>
      </c>
      <c r="FI84">
        <v>420</v>
      </c>
      <c r="FJ84">
        <v>15</v>
      </c>
      <c r="FK84">
        <v>0.23</v>
      </c>
      <c r="FL84">
        <v>0.04</v>
      </c>
      <c r="FM84">
        <v>3.270938</v>
      </c>
      <c r="FN84">
        <v>0.203653058161352</v>
      </c>
      <c r="FO84">
        <v>0.0886216374030632</v>
      </c>
      <c r="FP84">
        <v>1</v>
      </c>
      <c r="FQ84">
        <v>1101.11764705882</v>
      </c>
      <c r="FR84">
        <v>-525.408708365514</v>
      </c>
      <c r="FS84">
        <v>53.6332944803562</v>
      </c>
      <c r="FT84">
        <v>0</v>
      </c>
      <c r="FU84">
        <v>0.72858945</v>
      </c>
      <c r="FV84">
        <v>-0.114929966228894</v>
      </c>
      <c r="FW84">
        <v>0.0212141871891784</v>
      </c>
      <c r="FX84">
        <v>0</v>
      </c>
      <c r="FY84">
        <v>1</v>
      </c>
      <c r="FZ84">
        <v>3</v>
      </c>
      <c r="GA84" t="s">
        <v>432</v>
      </c>
      <c r="GB84">
        <v>2.97333</v>
      </c>
      <c r="GC84">
        <v>2.7541</v>
      </c>
      <c r="GD84">
        <v>0.0908808</v>
      </c>
      <c r="GE84">
        <v>0.0915725</v>
      </c>
      <c r="GF84">
        <v>0.090517</v>
      </c>
      <c r="GG84">
        <v>0.0891643</v>
      </c>
      <c r="GH84">
        <v>35418.8</v>
      </c>
      <c r="GI84">
        <v>38732.3</v>
      </c>
      <c r="GJ84">
        <v>35302.4</v>
      </c>
      <c r="GK84">
        <v>38664.6</v>
      </c>
      <c r="GL84">
        <v>45522.6</v>
      </c>
      <c r="GM84">
        <v>50866.3</v>
      </c>
      <c r="GN84">
        <v>55173.9</v>
      </c>
      <c r="GO84">
        <v>62020.2</v>
      </c>
      <c r="GP84">
        <v>1.985</v>
      </c>
      <c r="GQ84">
        <v>1.8402</v>
      </c>
      <c r="GR84">
        <v>0.0819564</v>
      </c>
      <c r="GS84">
        <v>0</v>
      </c>
      <c r="GT84">
        <v>23.9105</v>
      </c>
      <c r="GU84">
        <v>999.9</v>
      </c>
      <c r="GV84">
        <v>55.994</v>
      </c>
      <c r="GW84">
        <v>28.953</v>
      </c>
      <c r="GX84">
        <v>24.9186</v>
      </c>
      <c r="GY84">
        <v>55.7782</v>
      </c>
      <c r="GZ84">
        <v>48.7981</v>
      </c>
      <c r="HA84">
        <v>1</v>
      </c>
      <c r="HB84">
        <v>-0.106646</v>
      </c>
      <c r="HC84">
        <v>-0.778017</v>
      </c>
      <c r="HD84">
        <v>20.1325</v>
      </c>
      <c r="HE84">
        <v>5.20172</v>
      </c>
      <c r="HF84">
        <v>12.0076</v>
      </c>
      <c r="HG84">
        <v>4.976</v>
      </c>
      <c r="HH84">
        <v>3.2936</v>
      </c>
      <c r="HI84">
        <v>9999</v>
      </c>
      <c r="HJ84">
        <v>656.4</v>
      </c>
      <c r="HK84">
        <v>9999</v>
      </c>
      <c r="HL84">
        <v>9999</v>
      </c>
      <c r="HM84">
        <v>1.8631</v>
      </c>
      <c r="HN84">
        <v>1.86798</v>
      </c>
      <c r="HO84">
        <v>1.86774</v>
      </c>
      <c r="HP84">
        <v>1.8689</v>
      </c>
      <c r="HQ84">
        <v>1.86981</v>
      </c>
      <c r="HR84">
        <v>1.86584</v>
      </c>
      <c r="HS84">
        <v>1.86691</v>
      </c>
      <c r="HT84">
        <v>1.86829</v>
      </c>
      <c r="HU84">
        <v>5</v>
      </c>
      <c r="HV84">
        <v>0</v>
      </c>
      <c r="HW84">
        <v>0</v>
      </c>
      <c r="HX84">
        <v>0</v>
      </c>
      <c r="HY84" t="s">
        <v>422</v>
      </c>
      <c r="HZ84" t="s">
        <v>423</v>
      </c>
      <c r="IA84" t="s">
        <v>424</v>
      </c>
      <c r="IB84" t="s">
        <v>424</v>
      </c>
      <c r="IC84" t="s">
        <v>424</v>
      </c>
      <c r="ID84" t="s">
        <v>424</v>
      </c>
      <c r="IE84">
        <v>0</v>
      </c>
      <c r="IF84">
        <v>100</v>
      </c>
      <c r="IG84">
        <v>100</v>
      </c>
      <c r="IH84">
        <v>6.391</v>
      </c>
      <c r="II84">
        <v>0.2861</v>
      </c>
      <c r="IJ84">
        <v>4.0319575337224</v>
      </c>
      <c r="IK84">
        <v>0.00554908572697553</v>
      </c>
      <c r="IL84">
        <v>4.23774079943867e-07</v>
      </c>
      <c r="IM84">
        <v>-3.89925906918178e-10</v>
      </c>
      <c r="IN84">
        <v>-0.0657079368683254</v>
      </c>
      <c r="IO84">
        <v>-0.0180807483059915</v>
      </c>
      <c r="IP84">
        <v>0.00224471741277042</v>
      </c>
      <c r="IQ84">
        <v>-2.08026483955448e-05</v>
      </c>
      <c r="IR84">
        <v>-3</v>
      </c>
      <c r="IS84">
        <v>1726</v>
      </c>
      <c r="IT84">
        <v>1</v>
      </c>
      <c r="IU84">
        <v>23</v>
      </c>
      <c r="IV84">
        <v>531.6</v>
      </c>
      <c r="IW84">
        <v>531.5</v>
      </c>
      <c r="IX84">
        <v>1.01929</v>
      </c>
      <c r="IY84">
        <v>2.65991</v>
      </c>
      <c r="IZ84">
        <v>1.54785</v>
      </c>
      <c r="JA84">
        <v>2.30835</v>
      </c>
      <c r="JB84">
        <v>1.34644</v>
      </c>
      <c r="JC84">
        <v>2.2998</v>
      </c>
      <c r="JD84">
        <v>32.7313</v>
      </c>
      <c r="JE84">
        <v>24.2714</v>
      </c>
      <c r="JF84">
        <v>18</v>
      </c>
      <c r="JG84">
        <v>492.791</v>
      </c>
      <c r="JH84">
        <v>401.497</v>
      </c>
      <c r="JI84">
        <v>27.5435</v>
      </c>
      <c r="JJ84">
        <v>25.9276</v>
      </c>
      <c r="JK84">
        <v>30.0009</v>
      </c>
      <c r="JL84">
        <v>25.7965</v>
      </c>
      <c r="JM84">
        <v>25.7338</v>
      </c>
      <c r="JN84">
        <v>20.4274</v>
      </c>
      <c r="JO84">
        <v>27.1839</v>
      </c>
      <c r="JP84">
        <v>0</v>
      </c>
      <c r="JQ84">
        <v>27.55</v>
      </c>
      <c r="JR84">
        <v>420.1</v>
      </c>
      <c r="JS84">
        <v>19.2489</v>
      </c>
      <c r="JT84">
        <v>102.356</v>
      </c>
      <c r="JU84">
        <v>103.231</v>
      </c>
    </row>
    <row r="85" spans="1:281">
      <c r="A85">
        <v>69</v>
      </c>
      <c r="B85">
        <v>1659660507.6</v>
      </c>
      <c r="C85">
        <v>2405.09999990463</v>
      </c>
      <c r="D85" t="s">
        <v>572</v>
      </c>
      <c r="E85" t="s">
        <v>573</v>
      </c>
      <c r="F85">
        <v>5</v>
      </c>
      <c r="G85" t="s">
        <v>556</v>
      </c>
      <c r="H85" t="s">
        <v>416</v>
      </c>
      <c r="I85">
        <v>1659660504.8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428.365935176543</v>
      </c>
      <c r="AK85">
        <v>431.964412121212</v>
      </c>
      <c r="AL85">
        <v>0.0232767974907746</v>
      </c>
      <c r="AM85">
        <v>65.6718129647179</v>
      </c>
      <c r="AN85">
        <f>(AP85 - AO85 + DI85*1E3/(8.314*(DK85+273.15)) * AR85/DH85 * AQ85) * DH85/(100*CV85) * 1000/(1000 - AP85)</f>
        <v>0</v>
      </c>
      <c r="AO85">
        <v>19.208641536002</v>
      </c>
      <c r="AP85">
        <v>19.8968141353383</v>
      </c>
      <c r="AQ85">
        <v>-0.00192387418055384</v>
      </c>
      <c r="AR85">
        <v>114.153640883</v>
      </c>
      <c r="AS85">
        <v>4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418</v>
      </c>
      <c r="AY85" t="s">
        <v>418</v>
      </c>
      <c r="AZ85">
        <v>0</v>
      </c>
      <c r="BA85">
        <v>0</v>
      </c>
      <c r="BB85">
        <f>1-AZ85/BA85</f>
        <v>0</v>
      </c>
      <c r="BC85">
        <v>0</v>
      </c>
      <c r="BD85" t="s">
        <v>418</v>
      </c>
      <c r="BE85" t="s">
        <v>418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418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 t="s">
        <v>418</v>
      </c>
      <c r="CA85" t="s">
        <v>418</v>
      </c>
      <c r="CB85" t="s">
        <v>418</v>
      </c>
      <c r="CC85" t="s">
        <v>418</v>
      </c>
      <c r="CD85" t="s">
        <v>418</v>
      </c>
      <c r="CE85" t="s">
        <v>418</v>
      </c>
      <c r="CF85" t="s">
        <v>418</v>
      </c>
      <c r="CG85" t="s">
        <v>418</v>
      </c>
      <c r="CH85" t="s">
        <v>418</v>
      </c>
      <c r="CI85" t="s">
        <v>418</v>
      </c>
      <c r="CJ85" t="s">
        <v>418</v>
      </c>
      <c r="CK85" t="s">
        <v>418</v>
      </c>
      <c r="CL85" t="s">
        <v>418</v>
      </c>
      <c r="CM85" t="s">
        <v>418</v>
      </c>
      <c r="CN85" t="s">
        <v>418</v>
      </c>
      <c r="CO85" t="s">
        <v>418</v>
      </c>
      <c r="CP85" t="s">
        <v>418</v>
      </c>
      <c r="CQ85" t="s">
        <v>418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6</v>
      </c>
      <c r="CW85">
        <v>0.5</v>
      </c>
      <c r="CX85" t="s">
        <v>419</v>
      </c>
      <c r="CY85">
        <v>2</v>
      </c>
      <c r="CZ85" t="b">
        <v>1</v>
      </c>
      <c r="DA85">
        <v>1659660504.8</v>
      </c>
      <c r="DB85">
        <v>423.3104</v>
      </c>
      <c r="DC85">
        <v>420.0834</v>
      </c>
      <c r="DD85">
        <v>19.89889</v>
      </c>
      <c r="DE85">
        <v>19.21015</v>
      </c>
      <c r="DF85">
        <v>416.9195</v>
      </c>
      <c r="DG85">
        <v>19.6127</v>
      </c>
      <c r="DH85">
        <v>500.0961</v>
      </c>
      <c r="DI85">
        <v>90.12225</v>
      </c>
      <c r="DJ85">
        <v>0.09954454</v>
      </c>
      <c r="DK85">
        <v>26.16712</v>
      </c>
      <c r="DL85">
        <v>25.25957</v>
      </c>
      <c r="DM85">
        <v>999.9</v>
      </c>
      <c r="DN85">
        <v>0</v>
      </c>
      <c r="DO85">
        <v>0</v>
      </c>
      <c r="DP85">
        <v>10053.5</v>
      </c>
      <c r="DQ85">
        <v>0</v>
      </c>
      <c r="DR85">
        <v>0.220656</v>
      </c>
      <c r="DS85">
        <v>3.226998</v>
      </c>
      <c r="DT85">
        <v>431.9049</v>
      </c>
      <c r="DU85">
        <v>428.3111</v>
      </c>
      <c r="DV85">
        <v>0.6887542</v>
      </c>
      <c r="DW85">
        <v>420.0834</v>
      </c>
      <c r="DX85">
        <v>19.21015</v>
      </c>
      <c r="DY85">
        <v>1.793334</v>
      </c>
      <c r="DZ85">
        <v>1.731262</v>
      </c>
      <c r="EA85">
        <v>15.72881</v>
      </c>
      <c r="EB85">
        <v>15.17962</v>
      </c>
      <c r="EC85">
        <v>0.00100013</v>
      </c>
      <c r="ED85">
        <v>0</v>
      </c>
      <c r="EE85">
        <v>0</v>
      </c>
      <c r="EF85">
        <v>0</v>
      </c>
      <c r="EG85">
        <v>1007.25</v>
      </c>
      <c r="EH85">
        <v>0.00100013</v>
      </c>
      <c r="EI85">
        <v>-21.55</v>
      </c>
      <c r="EJ85">
        <v>-3.15</v>
      </c>
      <c r="EK85">
        <v>34.8058</v>
      </c>
      <c r="EL85">
        <v>38.3122</v>
      </c>
      <c r="EM85">
        <v>36.3874</v>
      </c>
      <c r="EN85">
        <v>38.1685</v>
      </c>
      <c r="EO85">
        <v>36.8935</v>
      </c>
      <c r="EP85">
        <v>0</v>
      </c>
      <c r="EQ85">
        <v>0</v>
      </c>
      <c r="ER85">
        <v>0</v>
      </c>
      <c r="ES85">
        <v>39</v>
      </c>
      <c r="ET85">
        <v>0</v>
      </c>
      <c r="EU85">
        <v>1036.01923076923</v>
      </c>
      <c r="EV85">
        <v>-374.752136113846</v>
      </c>
      <c r="EW85">
        <v>60.1196576941308</v>
      </c>
      <c r="EX85">
        <v>-20.5961538461538</v>
      </c>
      <c r="EY85">
        <v>15</v>
      </c>
      <c r="EZ85">
        <v>1659628614.5</v>
      </c>
      <c r="FA85" t="s">
        <v>420</v>
      </c>
      <c r="FB85">
        <v>1659628608.5</v>
      </c>
      <c r="FC85">
        <v>1659628614.5</v>
      </c>
      <c r="FD85">
        <v>1</v>
      </c>
      <c r="FE85">
        <v>0.171</v>
      </c>
      <c r="FF85">
        <v>-0.023</v>
      </c>
      <c r="FG85">
        <v>6.372</v>
      </c>
      <c r="FH85">
        <v>0.072</v>
      </c>
      <c r="FI85">
        <v>420</v>
      </c>
      <c r="FJ85">
        <v>15</v>
      </c>
      <c r="FK85">
        <v>0.23</v>
      </c>
      <c r="FL85">
        <v>0.04</v>
      </c>
      <c r="FM85">
        <v>3.2619855</v>
      </c>
      <c r="FN85">
        <v>-0.349564953095688</v>
      </c>
      <c r="FO85">
        <v>0.103672844345807</v>
      </c>
      <c r="FP85">
        <v>1</v>
      </c>
      <c r="FQ85">
        <v>1061.55882352941</v>
      </c>
      <c r="FR85">
        <v>-439.44996166051</v>
      </c>
      <c r="FS85">
        <v>45.4166600531195</v>
      </c>
      <c r="FT85">
        <v>0</v>
      </c>
      <c r="FU85">
        <v>0.719447625</v>
      </c>
      <c r="FV85">
        <v>-0.251612341463414</v>
      </c>
      <c r="FW85">
        <v>0.0266330213810671</v>
      </c>
      <c r="FX85">
        <v>0</v>
      </c>
      <c r="FY85">
        <v>1</v>
      </c>
      <c r="FZ85">
        <v>3</v>
      </c>
      <c r="GA85" t="s">
        <v>432</v>
      </c>
      <c r="GB85">
        <v>2.97362</v>
      </c>
      <c r="GC85">
        <v>2.7541</v>
      </c>
      <c r="GD85">
        <v>0.0908652</v>
      </c>
      <c r="GE85">
        <v>0.0915684</v>
      </c>
      <c r="GF85">
        <v>0.0905036</v>
      </c>
      <c r="GG85">
        <v>0.0891539</v>
      </c>
      <c r="GH85">
        <v>35418.7</v>
      </c>
      <c r="GI85">
        <v>38731.4</v>
      </c>
      <c r="GJ85">
        <v>35301.8</v>
      </c>
      <c r="GK85">
        <v>38663.6</v>
      </c>
      <c r="GL85">
        <v>45523</v>
      </c>
      <c r="GM85">
        <v>50865.5</v>
      </c>
      <c r="GN85">
        <v>55173.6</v>
      </c>
      <c r="GO85">
        <v>62018.5</v>
      </c>
      <c r="GP85">
        <v>1.9848</v>
      </c>
      <c r="GQ85">
        <v>1.84</v>
      </c>
      <c r="GR85">
        <v>0.0806153</v>
      </c>
      <c r="GS85">
        <v>0</v>
      </c>
      <c r="GT85">
        <v>23.9387</v>
      </c>
      <c r="GU85">
        <v>999.9</v>
      </c>
      <c r="GV85">
        <v>56.019</v>
      </c>
      <c r="GW85">
        <v>28.953</v>
      </c>
      <c r="GX85">
        <v>24.9326</v>
      </c>
      <c r="GY85">
        <v>55.3982</v>
      </c>
      <c r="GZ85">
        <v>48.5457</v>
      </c>
      <c r="HA85">
        <v>1</v>
      </c>
      <c r="HB85">
        <v>-0.10624</v>
      </c>
      <c r="HC85">
        <v>-0.807298</v>
      </c>
      <c r="HD85">
        <v>20.1323</v>
      </c>
      <c r="HE85">
        <v>5.20172</v>
      </c>
      <c r="HF85">
        <v>12.0064</v>
      </c>
      <c r="HG85">
        <v>4.9756</v>
      </c>
      <c r="HH85">
        <v>3.2932</v>
      </c>
      <c r="HI85">
        <v>9999</v>
      </c>
      <c r="HJ85">
        <v>656.4</v>
      </c>
      <c r="HK85">
        <v>9999</v>
      </c>
      <c r="HL85">
        <v>9999</v>
      </c>
      <c r="HM85">
        <v>1.8631</v>
      </c>
      <c r="HN85">
        <v>1.86798</v>
      </c>
      <c r="HO85">
        <v>1.86771</v>
      </c>
      <c r="HP85">
        <v>1.8689</v>
      </c>
      <c r="HQ85">
        <v>1.86981</v>
      </c>
      <c r="HR85">
        <v>1.86584</v>
      </c>
      <c r="HS85">
        <v>1.86685</v>
      </c>
      <c r="HT85">
        <v>1.86829</v>
      </c>
      <c r="HU85">
        <v>5</v>
      </c>
      <c r="HV85">
        <v>0</v>
      </c>
      <c r="HW85">
        <v>0</v>
      </c>
      <c r="HX85">
        <v>0</v>
      </c>
      <c r="HY85" t="s">
        <v>422</v>
      </c>
      <c r="HZ85" t="s">
        <v>423</v>
      </c>
      <c r="IA85" t="s">
        <v>424</v>
      </c>
      <c r="IB85" t="s">
        <v>424</v>
      </c>
      <c r="IC85" t="s">
        <v>424</v>
      </c>
      <c r="ID85" t="s">
        <v>424</v>
      </c>
      <c r="IE85">
        <v>0</v>
      </c>
      <c r="IF85">
        <v>100</v>
      </c>
      <c r="IG85">
        <v>100</v>
      </c>
      <c r="IH85">
        <v>6.391</v>
      </c>
      <c r="II85">
        <v>0.2859</v>
      </c>
      <c r="IJ85">
        <v>4.0319575337224</v>
      </c>
      <c r="IK85">
        <v>0.00554908572697553</v>
      </c>
      <c r="IL85">
        <v>4.23774079943867e-07</v>
      </c>
      <c r="IM85">
        <v>-3.89925906918178e-10</v>
      </c>
      <c r="IN85">
        <v>-0.0657079368683254</v>
      </c>
      <c r="IO85">
        <v>-0.0180807483059915</v>
      </c>
      <c r="IP85">
        <v>0.00224471741277042</v>
      </c>
      <c r="IQ85">
        <v>-2.08026483955448e-05</v>
      </c>
      <c r="IR85">
        <v>-3</v>
      </c>
      <c r="IS85">
        <v>1726</v>
      </c>
      <c r="IT85">
        <v>1</v>
      </c>
      <c r="IU85">
        <v>23</v>
      </c>
      <c r="IV85">
        <v>531.7</v>
      </c>
      <c r="IW85">
        <v>531.6</v>
      </c>
      <c r="IX85">
        <v>1.01929</v>
      </c>
      <c r="IY85">
        <v>2.65015</v>
      </c>
      <c r="IZ85">
        <v>1.54785</v>
      </c>
      <c r="JA85">
        <v>2.30713</v>
      </c>
      <c r="JB85">
        <v>1.34644</v>
      </c>
      <c r="JC85">
        <v>2.323</v>
      </c>
      <c r="JD85">
        <v>32.7091</v>
      </c>
      <c r="JE85">
        <v>24.2801</v>
      </c>
      <c r="JF85">
        <v>18</v>
      </c>
      <c r="JG85">
        <v>492.701</v>
      </c>
      <c r="JH85">
        <v>401.409</v>
      </c>
      <c r="JI85">
        <v>27.5436</v>
      </c>
      <c r="JJ85">
        <v>25.9363</v>
      </c>
      <c r="JK85">
        <v>30.0007</v>
      </c>
      <c r="JL85">
        <v>25.8009</v>
      </c>
      <c r="JM85">
        <v>25.7363</v>
      </c>
      <c r="JN85">
        <v>20.4282</v>
      </c>
      <c r="JO85">
        <v>27.1839</v>
      </c>
      <c r="JP85">
        <v>0</v>
      </c>
      <c r="JQ85">
        <v>27.55</v>
      </c>
      <c r="JR85">
        <v>420.1</v>
      </c>
      <c r="JS85">
        <v>19.2489</v>
      </c>
      <c r="JT85">
        <v>102.355</v>
      </c>
      <c r="JU85">
        <v>103.229</v>
      </c>
    </row>
    <row r="86" spans="1:281">
      <c r="A86">
        <v>70</v>
      </c>
      <c r="B86">
        <v>1659660512.6</v>
      </c>
      <c r="C86">
        <v>2410.09999990463</v>
      </c>
      <c r="D86" t="s">
        <v>574</v>
      </c>
      <c r="E86" t="s">
        <v>575</v>
      </c>
      <c r="F86">
        <v>5</v>
      </c>
      <c r="G86" t="s">
        <v>556</v>
      </c>
      <c r="H86" t="s">
        <v>416</v>
      </c>
      <c r="I86">
        <v>1659660510.1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428.340850770478</v>
      </c>
      <c r="AK86">
        <v>431.94936969697</v>
      </c>
      <c r="AL86">
        <v>0.00344496136615564</v>
      </c>
      <c r="AM86">
        <v>65.6718129647179</v>
      </c>
      <c r="AN86">
        <f>(AP86 - AO86 + DI86*1E3/(8.314*(DK86+273.15)) * AR86/DH86 * AQ86) * DH86/(100*CV86) * 1000/(1000 - AP86)</f>
        <v>0</v>
      </c>
      <c r="AO86">
        <v>19.2100193266079</v>
      </c>
      <c r="AP86">
        <v>19.8929857142857</v>
      </c>
      <c r="AQ86">
        <v>-0.000371927827388867</v>
      </c>
      <c r="AR86">
        <v>114.153640883</v>
      </c>
      <c r="AS86">
        <v>3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418</v>
      </c>
      <c r="AY86" t="s">
        <v>418</v>
      </c>
      <c r="AZ86">
        <v>0</v>
      </c>
      <c r="BA86">
        <v>0</v>
      </c>
      <c r="BB86">
        <f>1-AZ86/BA86</f>
        <v>0</v>
      </c>
      <c r="BC86">
        <v>0</v>
      </c>
      <c r="BD86" t="s">
        <v>418</v>
      </c>
      <c r="BE86" t="s">
        <v>418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418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 t="s">
        <v>418</v>
      </c>
      <c r="CA86" t="s">
        <v>418</v>
      </c>
      <c r="CB86" t="s">
        <v>418</v>
      </c>
      <c r="CC86" t="s">
        <v>418</v>
      </c>
      <c r="CD86" t="s">
        <v>418</v>
      </c>
      <c r="CE86" t="s">
        <v>418</v>
      </c>
      <c r="CF86" t="s">
        <v>418</v>
      </c>
      <c r="CG86" t="s">
        <v>418</v>
      </c>
      <c r="CH86" t="s">
        <v>418</v>
      </c>
      <c r="CI86" t="s">
        <v>418</v>
      </c>
      <c r="CJ86" t="s">
        <v>418</v>
      </c>
      <c r="CK86" t="s">
        <v>418</v>
      </c>
      <c r="CL86" t="s">
        <v>418</v>
      </c>
      <c r="CM86" t="s">
        <v>418</v>
      </c>
      <c r="CN86" t="s">
        <v>418</v>
      </c>
      <c r="CO86" t="s">
        <v>418</v>
      </c>
      <c r="CP86" t="s">
        <v>418</v>
      </c>
      <c r="CQ86" t="s">
        <v>418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6</v>
      </c>
      <c r="CW86">
        <v>0.5</v>
      </c>
      <c r="CX86" t="s">
        <v>419</v>
      </c>
      <c r="CY86">
        <v>2</v>
      </c>
      <c r="CZ86" t="b">
        <v>1</v>
      </c>
      <c r="DA86">
        <v>1659660510.1</v>
      </c>
      <c r="DB86">
        <v>423.34</v>
      </c>
      <c r="DC86">
        <v>420.121444444444</v>
      </c>
      <c r="DD86">
        <v>19.8935888888889</v>
      </c>
      <c r="DE86">
        <v>19.2116222222222</v>
      </c>
      <c r="DF86">
        <v>416.948888888889</v>
      </c>
      <c r="DG86">
        <v>19.6076222222222</v>
      </c>
      <c r="DH86">
        <v>500.119444444444</v>
      </c>
      <c r="DI86">
        <v>90.1204111111111</v>
      </c>
      <c r="DJ86">
        <v>0.0999219333333333</v>
      </c>
      <c r="DK86">
        <v>26.1898444444444</v>
      </c>
      <c r="DL86">
        <v>25.2771</v>
      </c>
      <c r="DM86">
        <v>999.9</v>
      </c>
      <c r="DN86">
        <v>0</v>
      </c>
      <c r="DO86">
        <v>0</v>
      </c>
      <c r="DP86">
        <v>10026.6666666667</v>
      </c>
      <c r="DQ86">
        <v>0</v>
      </c>
      <c r="DR86">
        <v>0.220656</v>
      </c>
      <c r="DS86">
        <v>3.21855333333333</v>
      </c>
      <c r="DT86">
        <v>431.932666666667</v>
      </c>
      <c r="DU86">
        <v>428.350555555556</v>
      </c>
      <c r="DV86">
        <v>0.681937444444444</v>
      </c>
      <c r="DW86">
        <v>420.121444444444</v>
      </c>
      <c r="DX86">
        <v>19.2116222222222</v>
      </c>
      <c r="DY86">
        <v>1.79281666666667</v>
      </c>
      <c r="DZ86">
        <v>1.73136111111111</v>
      </c>
      <c r="EA86">
        <v>15.7243</v>
      </c>
      <c r="EB86">
        <v>15.1805</v>
      </c>
      <c r="EC86">
        <v>0.00100013</v>
      </c>
      <c r="ED86">
        <v>0</v>
      </c>
      <c r="EE86">
        <v>0</v>
      </c>
      <c r="EF86">
        <v>0</v>
      </c>
      <c r="EG86">
        <v>988.555555555556</v>
      </c>
      <c r="EH86">
        <v>0.00100013</v>
      </c>
      <c r="EI86">
        <v>-21.7777777777778</v>
      </c>
      <c r="EJ86">
        <v>-1.33333333333333</v>
      </c>
      <c r="EK86">
        <v>34.812</v>
      </c>
      <c r="EL86">
        <v>38.4303333333333</v>
      </c>
      <c r="EM86">
        <v>36.451</v>
      </c>
      <c r="EN86">
        <v>38.3053333333333</v>
      </c>
      <c r="EO86">
        <v>36.965</v>
      </c>
      <c r="EP86">
        <v>0</v>
      </c>
      <c r="EQ86">
        <v>0</v>
      </c>
      <c r="ER86">
        <v>0</v>
      </c>
      <c r="ES86">
        <v>44.3999998569489</v>
      </c>
      <c r="ET86">
        <v>0</v>
      </c>
      <c r="EU86">
        <v>1006.8</v>
      </c>
      <c r="EV86">
        <v>-235.076923064933</v>
      </c>
      <c r="EW86">
        <v>-13.8461538670802</v>
      </c>
      <c r="EX86">
        <v>-18.92</v>
      </c>
      <c r="EY86">
        <v>15</v>
      </c>
      <c r="EZ86">
        <v>1659628614.5</v>
      </c>
      <c r="FA86" t="s">
        <v>420</v>
      </c>
      <c r="FB86">
        <v>1659628608.5</v>
      </c>
      <c r="FC86">
        <v>1659628614.5</v>
      </c>
      <c r="FD86">
        <v>1</v>
      </c>
      <c r="FE86">
        <v>0.171</v>
      </c>
      <c r="FF86">
        <v>-0.023</v>
      </c>
      <c r="FG86">
        <v>6.372</v>
      </c>
      <c r="FH86">
        <v>0.072</v>
      </c>
      <c r="FI86">
        <v>420</v>
      </c>
      <c r="FJ86">
        <v>15</v>
      </c>
      <c r="FK86">
        <v>0.23</v>
      </c>
      <c r="FL86">
        <v>0.04</v>
      </c>
      <c r="FM86">
        <v>3.25160775</v>
      </c>
      <c r="FN86">
        <v>-0.340564615384622</v>
      </c>
      <c r="FO86">
        <v>0.106953051814511</v>
      </c>
      <c r="FP86">
        <v>1</v>
      </c>
      <c r="FQ86">
        <v>1030.94117647059</v>
      </c>
      <c r="FR86">
        <v>-347.654697937867</v>
      </c>
      <c r="FS86">
        <v>37.1405844108655</v>
      </c>
      <c r="FT86">
        <v>0</v>
      </c>
      <c r="FU86">
        <v>0.701867925</v>
      </c>
      <c r="FV86">
        <v>-0.194259771106945</v>
      </c>
      <c r="FW86">
        <v>0.0199792922439554</v>
      </c>
      <c r="FX86">
        <v>0</v>
      </c>
      <c r="FY86">
        <v>1</v>
      </c>
      <c r="FZ86">
        <v>3</v>
      </c>
      <c r="GA86" t="s">
        <v>432</v>
      </c>
      <c r="GB86">
        <v>2.97371</v>
      </c>
      <c r="GC86">
        <v>2.75368</v>
      </c>
      <c r="GD86">
        <v>0.0908913</v>
      </c>
      <c r="GE86">
        <v>0.0915537</v>
      </c>
      <c r="GF86">
        <v>0.0905099</v>
      </c>
      <c r="GG86">
        <v>0.089184</v>
      </c>
      <c r="GH86">
        <v>35417.1</v>
      </c>
      <c r="GI86">
        <v>38731.7</v>
      </c>
      <c r="GJ86">
        <v>35301.3</v>
      </c>
      <c r="GK86">
        <v>38663.3</v>
      </c>
      <c r="GL86">
        <v>45522.7</v>
      </c>
      <c r="GM86">
        <v>50863.6</v>
      </c>
      <c r="GN86">
        <v>55173.5</v>
      </c>
      <c r="GO86">
        <v>62018.2</v>
      </c>
      <c r="GP86">
        <v>1.9852</v>
      </c>
      <c r="GQ86">
        <v>1.84</v>
      </c>
      <c r="GR86">
        <v>0.0794232</v>
      </c>
      <c r="GS86">
        <v>0</v>
      </c>
      <c r="GT86">
        <v>23.9669</v>
      </c>
      <c r="GU86">
        <v>999.9</v>
      </c>
      <c r="GV86">
        <v>55.994</v>
      </c>
      <c r="GW86">
        <v>28.963</v>
      </c>
      <c r="GX86">
        <v>24.9321</v>
      </c>
      <c r="GY86">
        <v>55.2582</v>
      </c>
      <c r="GZ86">
        <v>48.2812</v>
      </c>
      <c r="HA86">
        <v>1</v>
      </c>
      <c r="HB86">
        <v>-0.105732</v>
      </c>
      <c r="HC86">
        <v>-0.834379</v>
      </c>
      <c r="HD86">
        <v>20.1317</v>
      </c>
      <c r="HE86">
        <v>5.20172</v>
      </c>
      <c r="HF86">
        <v>12.0088</v>
      </c>
      <c r="HG86">
        <v>4.9756</v>
      </c>
      <c r="HH86">
        <v>3.2932</v>
      </c>
      <c r="HI86">
        <v>9999</v>
      </c>
      <c r="HJ86">
        <v>656.4</v>
      </c>
      <c r="HK86">
        <v>9999</v>
      </c>
      <c r="HL86">
        <v>9999</v>
      </c>
      <c r="HM86">
        <v>1.8631</v>
      </c>
      <c r="HN86">
        <v>1.86798</v>
      </c>
      <c r="HO86">
        <v>1.8678</v>
      </c>
      <c r="HP86">
        <v>1.8689</v>
      </c>
      <c r="HQ86">
        <v>1.86981</v>
      </c>
      <c r="HR86">
        <v>1.86584</v>
      </c>
      <c r="HS86">
        <v>1.86691</v>
      </c>
      <c r="HT86">
        <v>1.86826</v>
      </c>
      <c r="HU86">
        <v>5</v>
      </c>
      <c r="HV86">
        <v>0</v>
      </c>
      <c r="HW86">
        <v>0</v>
      </c>
      <c r="HX86">
        <v>0</v>
      </c>
      <c r="HY86" t="s">
        <v>422</v>
      </c>
      <c r="HZ86" t="s">
        <v>423</v>
      </c>
      <c r="IA86" t="s">
        <v>424</v>
      </c>
      <c r="IB86" t="s">
        <v>424</v>
      </c>
      <c r="IC86" t="s">
        <v>424</v>
      </c>
      <c r="ID86" t="s">
        <v>424</v>
      </c>
      <c r="IE86">
        <v>0</v>
      </c>
      <c r="IF86">
        <v>100</v>
      </c>
      <c r="IG86">
        <v>100</v>
      </c>
      <c r="IH86">
        <v>6.391</v>
      </c>
      <c r="II86">
        <v>0.286</v>
      </c>
      <c r="IJ86">
        <v>4.0319575337224</v>
      </c>
      <c r="IK86">
        <v>0.00554908572697553</v>
      </c>
      <c r="IL86">
        <v>4.23774079943867e-07</v>
      </c>
      <c r="IM86">
        <v>-3.89925906918178e-10</v>
      </c>
      <c r="IN86">
        <v>-0.0657079368683254</v>
      </c>
      <c r="IO86">
        <v>-0.0180807483059915</v>
      </c>
      <c r="IP86">
        <v>0.00224471741277042</v>
      </c>
      <c r="IQ86">
        <v>-2.08026483955448e-05</v>
      </c>
      <c r="IR86">
        <v>-3</v>
      </c>
      <c r="IS86">
        <v>1726</v>
      </c>
      <c r="IT86">
        <v>1</v>
      </c>
      <c r="IU86">
        <v>23</v>
      </c>
      <c r="IV86">
        <v>531.7</v>
      </c>
      <c r="IW86">
        <v>531.6</v>
      </c>
      <c r="IX86">
        <v>1.01929</v>
      </c>
      <c r="IY86">
        <v>2.65259</v>
      </c>
      <c r="IZ86">
        <v>1.54785</v>
      </c>
      <c r="JA86">
        <v>2.30835</v>
      </c>
      <c r="JB86">
        <v>1.34644</v>
      </c>
      <c r="JC86">
        <v>2.40723</v>
      </c>
      <c r="JD86">
        <v>32.7313</v>
      </c>
      <c r="JE86">
        <v>24.2801</v>
      </c>
      <c r="JF86">
        <v>18</v>
      </c>
      <c r="JG86">
        <v>492.999</v>
      </c>
      <c r="JH86">
        <v>401.449</v>
      </c>
      <c r="JI86">
        <v>27.5439</v>
      </c>
      <c r="JJ86">
        <v>25.9429</v>
      </c>
      <c r="JK86">
        <v>30.0007</v>
      </c>
      <c r="JL86">
        <v>25.8052</v>
      </c>
      <c r="JM86">
        <v>25.7424</v>
      </c>
      <c r="JN86">
        <v>20.4273</v>
      </c>
      <c r="JO86">
        <v>27.1839</v>
      </c>
      <c r="JP86">
        <v>0</v>
      </c>
      <c r="JQ86">
        <v>27.55</v>
      </c>
      <c r="JR86">
        <v>420.1</v>
      </c>
      <c r="JS86">
        <v>19.2489</v>
      </c>
      <c r="JT86">
        <v>102.354</v>
      </c>
      <c r="JU86">
        <v>103.228</v>
      </c>
    </row>
    <row r="87" spans="1:281">
      <c r="A87">
        <v>71</v>
      </c>
      <c r="B87">
        <v>1659660517.6</v>
      </c>
      <c r="C87">
        <v>2415.09999990463</v>
      </c>
      <c r="D87" t="s">
        <v>576</v>
      </c>
      <c r="E87" t="s">
        <v>577</v>
      </c>
      <c r="F87">
        <v>5</v>
      </c>
      <c r="G87" t="s">
        <v>556</v>
      </c>
      <c r="H87" t="s">
        <v>416</v>
      </c>
      <c r="I87">
        <v>1659660514.8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428.340365751978</v>
      </c>
      <c r="AK87">
        <v>431.981812121212</v>
      </c>
      <c r="AL87">
        <v>0.000491407085629551</v>
      </c>
      <c r="AM87">
        <v>65.6718129647179</v>
      </c>
      <c r="AN87">
        <f>(AP87 - AO87 + DI87*1E3/(8.314*(DK87+273.15)) * AR87/DH87 * AQ87) * DH87/(100*CV87) * 1000/(1000 - AP87)</f>
        <v>0</v>
      </c>
      <c r="AO87">
        <v>19.2131861330337</v>
      </c>
      <c r="AP87">
        <v>19.8926812030075</v>
      </c>
      <c r="AQ87">
        <v>6.87594201866961e-06</v>
      </c>
      <c r="AR87">
        <v>114.153640883</v>
      </c>
      <c r="AS87">
        <v>4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418</v>
      </c>
      <c r="AY87" t="s">
        <v>418</v>
      </c>
      <c r="AZ87">
        <v>0</v>
      </c>
      <c r="BA87">
        <v>0</v>
      </c>
      <c r="BB87">
        <f>1-AZ87/BA87</f>
        <v>0</v>
      </c>
      <c r="BC87">
        <v>0</v>
      </c>
      <c r="BD87" t="s">
        <v>418</v>
      </c>
      <c r="BE87" t="s">
        <v>418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418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 t="s">
        <v>418</v>
      </c>
      <c r="CA87" t="s">
        <v>418</v>
      </c>
      <c r="CB87" t="s">
        <v>418</v>
      </c>
      <c r="CC87" t="s">
        <v>418</v>
      </c>
      <c r="CD87" t="s">
        <v>418</v>
      </c>
      <c r="CE87" t="s">
        <v>418</v>
      </c>
      <c r="CF87" t="s">
        <v>418</v>
      </c>
      <c r="CG87" t="s">
        <v>418</v>
      </c>
      <c r="CH87" t="s">
        <v>418</v>
      </c>
      <c r="CI87" t="s">
        <v>418</v>
      </c>
      <c r="CJ87" t="s">
        <v>418</v>
      </c>
      <c r="CK87" t="s">
        <v>418</v>
      </c>
      <c r="CL87" t="s">
        <v>418</v>
      </c>
      <c r="CM87" t="s">
        <v>418</v>
      </c>
      <c r="CN87" t="s">
        <v>418</v>
      </c>
      <c r="CO87" t="s">
        <v>418</v>
      </c>
      <c r="CP87" t="s">
        <v>418</v>
      </c>
      <c r="CQ87" t="s">
        <v>418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6</v>
      </c>
      <c r="CW87">
        <v>0.5</v>
      </c>
      <c r="CX87" t="s">
        <v>419</v>
      </c>
      <c r="CY87">
        <v>2</v>
      </c>
      <c r="CZ87" t="b">
        <v>1</v>
      </c>
      <c r="DA87">
        <v>1659660514.8</v>
      </c>
      <c r="DB87">
        <v>423.3886</v>
      </c>
      <c r="DC87">
        <v>420.0829</v>
      </c>
      <c r="DD87">
        <v>19.89389</v>
      </c>
      <c r="DE87">
        <v>19.21483</v>
      </c>
      <c r="DF87">
        <v>416.9971</v>
      </c>
      <c r="DG87">
        <v>19.60793</v>
      </c>
      <c r="DH87">
        <v>500.1636</v>
      </c>
      <c r="DI87">
        <v>90.12184</v>
      </c>
      <c r="DJ87">
        <v>0.10027686</v>
      </c>
      <c r="DK87">
        <v>26.20946</v>
      </c>
      <c r="DL87">
        <v>25.28576</v>
      </c>
      <c r="DM87">
        <v>999.9</v>
      </c>
      <c r="DN87">
        <v>0</v>
      </c>
      <c r="DO87">
        <v>0</v>
      </c>
      <c r="DP87">
        <v>9961</v>
      </c>
      <c r="DQ87">
        <v>0</v>
      </c>
      <c r="DR87">
        <v>0.220656</v>
      </c>
      <c r="DS87">
        <v>3.305677</v>
      </c>
      <c r="DT87">
        <v>431.9824</v>
      </c>
      <c r="DU87">
        <v>428.3128</v>
      </c>
      <c r="DV87">
        <v>0.6790676</v>
      </c>
      <c r="DW87">
        <v>420.0829</v>
      </c>
      <c r="DX87">
        <v>19.21483</v>
      </c>
      <c r="DY87">
        <v>1.792875</v>
      </c>
      <c r="DZ87">
        <v>1.731676</v>
      </c>
      <c r="EA87">
        <v>15.72481</v>
      </c>
      <c r="EB87">
        <v>15.18333</v>
      </c>
      <c r="EC87">
        <v>0.00100013</v>
      </c>
      <c r="ED87">
        <v>0</v>
      </c>
      <c r="EE87">
        <v>0</v>
      </c>
      <c r="EF87">
        <v>0</v>
      </c>
      <c r="EG87">
        <v>969.9</v>
      </c>
      <c r="EH87">
        <v>0.00100013</v>
      </c>
      <c r="EI87">
        <v>-13.75</v>
      </c>
      <c r="EJ87">
        <v>-1.2</v>
      </c>
      <c r="EK87">
        <v>34.8372</v>
      </c>
      <c r="EL87">
        <v>38.5372</v>
      </c>
      <c r="EM87">
        <v>36.5248</v>
      </c>
      <c r="EN87">
        <v>38.4372</v>
      </c>
      <c r="EO87">
        <v>37.0496</v>
      </c>
      <c r="EP87">
        <v>0</v>
      </c>
      <c r="EQ87">
        <v>0</v>
      </c>
      <c r="ER87">
        <v>0</v>
      </c>
      <c r="ES87">
        <v>49.1999998092651</v>
      </c>
      <c r="ET87">
        <v>0</v>
      </c>
      <c r="EU87">
        <v>988.56</v>
      </c>
      <c r="EV87">
        <v>-222.615385732942</v>
      </c>
      <c r="EW87">
        <v>19.3461545594112</v>
      </c>
      <c r="EX87">
        <v>-18.7</v>
      </c>
      <c r="EY87">
        <v>15</v>
      </c>
      <c r="EZ87">
        <v>1659628614.5</v>
      </c>
      <c r="FA87" t="s">
        <v>420</v>
      </c>
      <c r="FB87">
        <v>1659628608.5</v>
      </c>
      <c r="FC87">
        <v>1659628614.5</v>
      </c>
      <c r="FD87">
        <v>1</v>
      </c>
      <c r="FE87">
        <v>0.171</v>
      </c>
      <c r="FF87">
        <v>-0.023</v>
      </c>
      <c r="FG87">
        <v>6.372</v>
      </c>
      <c r="FH87">
        <v>0.072</v>
      </c>
      <c r="FI87">
        <v>420</v>
      </c>
      <c r="FJ87">
        <v>15</v>
      </c>
      <c r="FK87">
        <v>0.23</v>
      </c>
      <c r="FL87">
        <v>0.04</v>
      </c>
      <c r="FM87">
        <v>3.24759775</v>
      </c>
      <c r="FN87">
        <v>0.0525056285178178</v>
      </c>
      <c r="FO87">
        <v>0.105277113003907</v>
      </c>
      <c r="FP87">
        <v>1</v>
      </c>
      <c r="FQ87">
        <v>1004.82352941176</v>
      </c>
      <c r="FR87">
        <v>-256.501145882428</v>
      </c>
      <c r="FS87">
        <v>29.1736389754975</v>
      </c>
      <c r="FT87">
        <v>0</v>
      </c>
      <c r="FU87">
        <v>0.6888696</v>
      </c>
      <c r="FV87">
        <v>-0.0919542664165113</v>
      </c>
      <c r="FW87">
        <v>0.00963525294374777</v>
      </c>
      <c r="FX87">
        <v>1</v>
      </c>
      <c r="FY87">
        <v>2</v>
      </c>
      <c r="FZ87">
        <v>3</v>
      </c>
      <c r="GA87" t="s">
        <v>427</v>
      </c>
      <c r="GB87">
        <v>2.97363</v>
      </c>
      <c r="GC87">
        <v>2.75351</v>
      </c>
      <c r="GD87">
        <v>0.0908887</v>
      </c>
      <c r="GE87">
        <v>0.0915336</v>
      </c>
      <c r="GF87">
        <v>0.0905115</v>
      </c>
      <c r="GG87">
        <v>0.0891779</v>
      </c>
      <c r="GH87">
        <v>35417.2</v>
      </c>
      <c r="GI87">
        <v>38731.3</v>
      </c>
      <c r="GJ87">
        <v>35301.3</v>
      </c>
      <c r="GK87">
        <v>38662.1</v>
      </c>
      <c r="GL87">
        <v>45522.5</v>
      </c>
      <c r="GM87">
        <v>50863.1</v>
      </c>
      <c r="GN87">
        <v>55173.4</v>
      </c>
      <c r="GO87">
        <v>62017.2</v>
      </c>
      <c r="GP87">
        <v>1.9848</v>
      </c>
      <c r="GQ87">
        <v>1.8402</v>
      </c>
      <c r="GR87">
        <v>0.0795722</v>
      </c>
      <c r="GS87">
        <v>0</v>
      </c>
      <c r="GT87">
        <v>23.9952</v>
      </c>
      <c r="GU87">
        <v>999.9</v>
      </c>
      <c r="GV87">
        <v>56.019</v>
      </c>
      <c r="GW87">
        <v>28.953</v>
      </c>
      <c r="GX87">
        <v>24.9322</v>
      </c>
      <c r="GY87">
        <v>55.3882</v>
      </c>
      <c r="GZ87">
        <v>48.141</v>
      </c>
      <c r="HA87">
        <v>1</v>
      </c>
      <c r="HB87">
        <v>-0.105427</v>
      </c>
      <c r="HC87">
        <v>-0.857429</v>
      </c>
      <c r="HD87">
        <v>20.1322</v>
      </c>
      <c r="HE87">
        <v>5.20052</v>
      </c>
      <c r="HF87">
        <v>12.0099</v>
      </c>
      <c r="HG87">
        <v>4.9756</v>
      </c>
      <c r="HH87">
        <v>3.2932</v>
      </c>
      <c r="HI87">
        <v>9999</v>
      </c>
      <c r="HJ87">
        <v>656.4</v>
      </c>
      <c r="HK87">
        <v>9999</v>
      </c>
      <c r="HL87">
        <v>9999</v>
      </c>
      <c r="HM87">
        <v>1.8631</v>
      </c>
      <c r="HN87">
        <v>1.86798</v>
      </c>
      <c r="HO87">
        <v>1.86774</v>
      </c>
      <c r="HP87">
        <v>1.8689</v>
      </c>
      <c r="HQ87">
        <v>1.86978</v>
      </c>
      <c r="HR87">
        <v>1.86584</v>
      </c>
      <c r="HS87">
        <v>1.86691</v>
      </c>
      <c r="HT87">
        <v>1.86829</v>
      </c>
      <c r="HU87">
        <v>5</v>
      </c>
      <c r="HV87">
        <v>0</v>
      </c>
      <c r="HW87">
        <v>0</v>
      </c>
      <c r="HX87">
        <v>0</v>
      </c>
      <c r="HY87" t="s">
        <v>422</v>
      </c>
      <c r="HZ87" t="s">
        <v>423</v>
      </c>
      <c r="IA87" t="s">
        <v>424</v>
      </c>
      <c r="IB87" t="s">
        <v>424</v>
      </c>
      <c r="IC87" t="s">
        <v>424</v>
      </c>
      <c r="ID87" t="s">
        <v>424</v>
      </c>
      <c r="IE87">
        <v>0</v>
      </c>
      <c r="IF87">
        <v>100</v>
      </c>
      <c r="IG87">
        <v>100</v>
      </c>
      <c r="IH87">
        <v>6.391</v>
      </c>
      <c r="II87">
        <v>0.286</v>
      </c>
      <c r="IJ87">
        <v>4.0319575337224</v>
      </c>
      <c r="IK87">
        <v>0.00554908572697553</v>
      </c>
      <c r="IL87">
        <v>4.23774079943867e-07</v>
      </c>
      <c r="IM87">
        <v>-3.89925906918178e-10</v>
      </c>
      <c r="IN87">
        <v>-0.0657079368683254</v>
      </c>
      <c r="IO87">
        <v>-0.0180807483059915</v>
      </c>
      <c r="IP87">
        <v>0.00224471741277042</v>
      </c>
      <c r="IQ87">
        <v>-2.08026483955448e-05</v>
      </c>
      <c r="IR87">
        <v>-3</v>
      </c>
      <c r="IS87">
        <v>1726</v>
      </c>
      <c r="IT87">
        <v>1</v>
      </c>
      <c r="IU87">
        <v>23</v>
      </c>
      <c r="IV87">
        <v>531.8</v>
      </c>
      <c r="IW87">
        <v>531.7</v>
      </c>
      <c r="IX87">
        <v>1.01929</v>
      </c>
      <c r="IY87">
        <v>2.65503</v>
      </c>
      <c r="IZ87">
        <v>1.54785</v>
      </c>
      <c r="JA87">
        <v>2.30835</v>
      </c>
      <c r="JB87">
        <v>1.34644</v>
      </c>
      <c r="JC87">
        <v>2.4292</v>
      </c>
      <c r="JD87">
        <v>32.7313</v>
      </c>
      <c r="JE87">
        <v>24.2801</v>
      </c>
      <c r="JF87">
        <v>18</v>
      </c>
      <c r="JG87">
        <v>492.799</v>
      </c>
      <c r="JH87">
        <v>401.591</v>
      </c>
      <c r="JI87">
        <v>27.5444</v>
      </c>
      <c r="JJ87">
        <v>25.9516</v>
      </c>
      <c r="JK87">
        <v>30.0004</v>
      </c>
      <c r="JL87">
        <v>25.8117</v>
      </c>
      <c r="JM87">
        <v>25.7467</v>
      </c>
      <c r="JN87">
        <v>20.4281</v>
      </c>
      <c r="JO87">
        <v>27.1839</v>
      </c>
      <c r="JP87">
        <v>0</v>
      </c>
      <c r="JQ87">
        <v>27.55</v>
      </c>
      <c r="JR87">
        <v>420.1</v>
      </c>
      <c r="JS87">
        <v>19.2489</v>
      </c>
      <c r="JT87">
        <v>102.354</v>
      </c>
      <c r="JU87">
        <v>103.226</v>
      </c>
    </row>
    <row r="88" spans="1:281">
      <c r="A88">
        <v>72</v>
      </c>
      <c r="B88">
        <v>1659660522.6</v>
      </c>
      <c r="C88">
        <v>2420.09999990463</v>
      </c>
      <c r="D88" t="s">
        <v>578</v>
      </c>
      <c r="E88" t="s">
        <v>579</v>
      </c>
      <c r="F88">
        <v>5</v>
      </c>
      <c r="G88" t="s">
        <v>556</v>
      </c>
      <c r="H88" t="s">
        <v>416</v>
      </c>
      <c r="I88">
        <v>1659660520.1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428.352081299424</v>
      </c>
      <c r="AK88">
        <v>432.061242424242</v>
      </c>
      <c r="AL88">
        <v>0.0291206058117878</v>
      </c>
      <c r="AM88">
        <v>65.6718129647179</v>
      </c>
      <c r="AN88">
        <f>(AP88 - AO88 + DI88*1E3/(8.314*(DK88+273.15)) * AR88/DH88 * AQ88) * DH88/(100*CV88) * 1000/(1000 - AP88)</f>
        <v>0</v>
      </c>
      <c r="AO88">
        <v>19.2154192596298</v>
      </c>
      <c r="AP88">
        <v>19.8942682706767</v>
      </c>
      <c r="AQ88">
        <v>-3.87529491271274e-05</v>
      </c>
      <c r="AR88">
        <v>114.153640883</v>
      </c>
      <c r="AS88">
        <v>4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418</v>
      </c>
      <c r="AY88" t="s">
        <v>418</v>
      </c>
      <c r="AZ88">
        <v>0</v>
      </c>
      <c r="BA88">
        <v>0</v>
      </c>
      <c r="BB88">
        <f>1-AZ88/BA88</f>
        <v>0</v>
      </c>
      <c r="BC88">
        <v>0</v>
      </c>
      <c r="BD88" t="s">
        <v>418</v>
      </c>
      <c r="BE88" t="s">
        <v>418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418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 t="s">
        <v>418</v>
      </c>
      <c r="CA88" t="s">
        <v>418</v>
      </c>
      <c r="CB88" t="s">
        <v>418</v>
      </c>
      <c r="CC88" t="s">
        <v>418</v>
      </c>
      <c r="CD88" t="s">
        <v>418</v>
      </c>
      <c r="CE88" t="s">
        <v>418</v>
      </c>
      <c r="CF88" t="s">
        <v>418</v>
      </c>
      <c r="CG88" t="s">
        <v>418</v>
      </c>
      <c r="CH88" t="s">
        <v>418</v>
      </c>
      <c r="CI88" t="s">
        <v>418</v>
      </c>
      <c r="CJ88" t="s">
        <v>418</v>
      </c>
      <c r="CK88" t="s">
        <v>418</v>
      </c>
      <c r="CL88" t="s">
        <v>418</v>
      </c>
      <c r="CM88" t="s">
        <v>418</v>
      </c>
      <c r="CN88" t="s">
        <v>418</v>
      </c>
      <c r="CO88" t="s">
        <v>418</v>
      </c>
      <c r="CP88" t="s">
        <v>418</v>
      </c>
      <c r="CQ88" t="s">
        <v>418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6</v>
      </c>
      <c r="CW88">
        <v>0.5</v>
      </c>
      <c r="CX88" t="s">
        <v>419</v>
      </c>
      <c r="CY88">
        <v>2</v>
      </c>
      <c r="CZ88" t="b">
        <v>1</v>
      </c>
      <c r="DA88">
        <v>1659660520.1</v>
      </c>
      <c r="DB88">
        <v>423.389333333333</v>
      </c>
      <c r="DC88">
        <v>420.096333333333</v>
      </c>
      <c r="DD88">
        <v>19.8938555555556</v>
      </c>
      <c r="DE88">
        <v>19.2161444444444</v>
      </c>
      <c r="DF88">
        <v>416.998111111111</v>
      </c>
      <c r="DG88">
        <v>19.6078777777778</v>
      </c>
      <c r="DH88">
        <v>500.090666666667</v>
      </c>
      <c r="DI88">
        <v>90.1221</v>
      </c>
      <c r="DJ88">
        <v>0.100218077777778</v>
      </c>
      <c r="DK88">
        <v>26.2372111111111</v>
      </c>
      <c r="DL88">
        <v>25.3218777777778</v>
      </c>
      <c r="DM88">
        <v>999.9</v>
      </c>
      <c r="DN88">
        <v>0</v>
      </c>
      <c r="DO88">
        <v>0</v>
      </c>
      <c r="DP88">
        <v>9972.77777777778</v>
      </c>
      <c r="DQ88">
        <v>0</v>
      </c>
      <c r="DR88">
        <v>0.220656</v>
      </c>
      <c r="DS88">
        <v>3.29311333333333</v>
      </c>
      <c r="DT88">
        <v>431.983222222222</v>
      </c>
      <c r="DU88">
        <v>428.327111111111</v>
      </c>
      <c r="DV88">
        <v>0.677701333333333</v>
      </c>
      <c r="DW88">
        <v>420.096333333333</v>
      </c>
      <c r="DX88">
        <v>19.2161444444444</v>
      </c>
      <c r="DY88">
        <v>1.79287666666667</v>
      </c>
      <c r="DZ88">
        <v>1.73179888888889</v>
      </c>
      <c r="EA88">
        <v>15.7248111111111</v>
      </c>
      <c r="EB88">
        <v>15.1844444444444</v>
      </c>
      <c r="EC88">
        <v>0.00100013</v>
      </c>
      <c r="ED88">
        <v>0</v>
      </c>
      <c r="EE88">
        <v>0</v>
      </c>
      <c r="EF88">
        <v>0</v>
      </c>
      <c r="EG88">
        <v>952.444444444444</v>
      </c>
      <c r="EH88">
        <v>0.00100013</v>
      </c>
      <c r="EI88">
        <v>-20.8888888888889</v>
      </c>
      <c r="EJ88">
        <v>-2.77777777777778</v>
      </c>
      <c r="EK88">
        <v>34.875</v>
      </c>
      <c r="EL88">
        <v>38.6663333333333</v>
      </c>
      <c r="EM88">
        <v>36.562</v>
      </c>
      <c r="EN88">
        <v>38.5831111111111</v>
      </c>
      <c r="EO88">
        <v>37.111</v>
      </c>
      <c r="EP88">
        <v>0</v>
      </c>
      <c r="EQ88">
        <v>0</v>
      </c>
      <c r="ER88">
        <v>0</v>
      </c>
      <c r="ES88">
        <v>54</v>
      </c>
      <c r="ET88">
        <v>0</v>
      </c>
      <c r="EU88">
        <v>970.76</v>
      </c>
      <c r="EV88">
        <v>-218.423077276355</v>
      </c>
      <c r="EW88">
        <v>35.0384612785288</v>
      </c>
      <c r="EX88">
        <v>-19.36</v>
      </c>
      <c r="EY88">
        <v>15</v>
      </c>
      <c r="EZ88">
        <v>1659628614.5</v>
      </c>
      <c r="FA88" t="s">
        <v>420</v>
      </c>
      <c r="FB88">
        <v>1659628608.5</v>
      </c>
      <c r="FC88">
        <v>1659628614.5</v>
      </c>
      <c r="FD88">
        <v>1</v>
      </c>
      <c r="FE88">
        <v>0.171</v>
      </c>
      <c r="FF88">
        <v>-0.023</v>
      </c>
      <c r="FG88">
        <v>6.372</v>
      </c>
      <c r="FH88">
        <v>0.072</v>
      </c>
      <c r="FI88">
        <v>420</v>
      </c>
      <c r="FJ88">
        <v>15</v>
      </c>
      <c r="FK88">
        <v>0.23</v>
      </c>
      <c r="FL88">
        <v>0.04</v>
      </c>
      <c r="FM88">
        <v>3.24815875</v>
      </c>
      <c r="FN88">
        <v>0.355235909943714</v>
      </c>
      <c r="FO88">
        <v>0.106380947593719</v>
      </c>
      <c r="FP88">
        <v>1</v>
      </c>
      <c r="FQ88">
        <v>984.455882352941</v>
      </c>
      <c r="FR88">
        <v>-199.839572584474</v>
      </c>
      <c r="FS88">
        <v>22.6843323901357</v>
      </c>
      <c r="FT88">
        <v>0</v>
      </c>
      <c r="FU88">
        <v>0.6825402</v>
      </c>
      <c r="FV88">
        <v>-0.0483029043151965</v>
      </c>
      <c r="FW88">
        <v>0.00545830218199762</v>
      </c>
      <c r="FX88">
        <v>1</v>
      </c>
      <c r="FY88">
        <v>2</v>
      </c>
      <c r="FZ88">
        <v>3</v>
      </c>
      <c r="GA88" t="s">
        <v>427</v>
      </c>
      <c r="GB88">
        <v>2.97427</v>
      </c>
      <c r="GC88">
        <v>2.75392</v>
      </c>
      <c r="GD88">
        <v>0.0908892</v>
      </c>
      <c r="GE88">
        <v>0.0915649</v>
      </c>
      <c r="GF88">
        <v>0.09051</v>
      </c>
      <c r="GG88">
        <v>0.0891867</v>
      </c>
      <c r="GH88">
        <v>35416.6</v>
      </c>
      <c r="GI88">
        <v>38729.8</v>
      </c>
      <c r="GJ88">
        <v>35300.8</v>
      </c>
      <c r="GK88">
        <v>38662</v>
      </c>
      <c r="GL88">
        <v>45522</v>
      </c>
      <c r="GM88">
        <v>50862.3</v>
      </c>
      <c r="GN88">
        <v>55172.7</v>
      </c>
      <c r="GO88">
        <v>62016.9</v>
      </c>
      <c r="GP88">
        <v>1.985</v>
      </c>
      <c r="GQ88">
        <v>1.8396</v>
      </c>
      <c r="GR88">
        <v>0.0795722</v>
      </c>
      <c r="GS88">
        <v>0</v>
      </c>
      <c r="GT88">
        <v>24.0234</v>
      </c>
      <c r="GU88">
        <v>999.9</v>
      </c>
      <c r="GV88">
        <v>56.019</v>
      </c>
      <c r="GW88">
        <v>28.933</v>
      </c>
      <c r="GX88">
        <v>24.9035</v>
      </c>
      <c r="GY88">
        <v>55.8782</v>
      </c>
      <c r="GZ88">
        <v>48.1811</v>
      </c>
      <c r="HA88">
        <v>1</v>
      </c>
      <c r="HB88">
        <v>-0.104756</v>
      </c>
      <c r="HC88">
        <v>-0.878257</v>
      </c>
      <c r="HD88">
        <v>20.132</v>
      </c>
      <c r="HE88">
        <v>5.20291</v>
      </c>
      <c r="HF88">
        <v>12.0099</v>
      </c>
      <c r="HG88">
        <v>4.976</v>
      </c>
      <c r="HH88">
        <v>3.293</v>
      </c>
      <c r="HI88">
        <v>9999</v>
      </c>
      <c r="HJ88">
        <v>656.4</v>
      </c>
      <c r="HK88">
        <v>9999</v>
      </c>
      <c r="HL88">
        <v>9999</v>
      </c>
      <c r="HM88">
        <v>1.8631</v>
      </c>
      <c r="HN88">
        <v>1.86798</v>
      </c>
      <c r="HO88">
        <v>1.86771</v>
      </c>
      <c r="HP88">
        <v>1.8689</v>
      </c>
      <c r="HQ88">
        <v>1.86978</v>
      </c>
      <c r="HR88">
        <v>1.86584</v>
      </c>
      <c r="HS88">
        <v>1.86691</v>
      </c>
      <c r="HT88">
        <v>1.86829</v>
      </c>
      <c r="HU88">
        <v>5</v>
      </c>
      <c r="HV88">
        <v>0</v>
      </c>
      <c r="HW88">
        <v>0</v>
      </c>
      <c r="HX88">
        <v>0</v>
      </c>
      <c r="HY88" t="s">
        <v>422</v>
      </c>
      <c r="HZ88" t="s">
        <v>423</v>
      </c>
      <c r="IA88" t="s">
        <v>424</v>
      </c>
      <c r="IB88" t="s">
        <v>424</v>
      </c>
      <c r="IC88" t="s">
        <v>424</v>
      </c>
      <c r="ID88" t="s">
        <v>424</v>
      </c>
      <c r="IE88">
        <v>0</v>
      </c>
      <c r="IF88">
        <v>100</v>
      </c>
      <c r="IG88">
        <v>100</v>
      </c>
      <c r="IH88">
        <v>6.391</v>
      </c>
      <c r="II88">
        <v>0.2861</v>
      </c>
      <c r="IJ88">
        <v>4.0319575337224</v>
      </c>
      <c r="IK88">
        <v>0.00554908572697553</v>
      </c>
      <c r="IL88">
        <v>4.23774079943867e-07</v>
      </c>
      <c r="IM88">
        <v>-3.89925906918178e-10</v>
      </c>
      <c r="IN88">
        <v>-0.0657079368683254</v>
      </c>
      <c r="IO88">
        <v>-0.0180807483059915</v>
      </c>
      <c r="IP88">
        <v>0.00224471741277042</v>
      </c>
      <c r="IQ88">
        <v>-2.08026483955448e-05</v>
      </c>
      <c r="IR88">
        <v>-3</v>
      </c>
      <c r="IS88">
        <v>1726</v>
      </c>
      <c r="IT88">
        <v>1</v>
      </c>
      <c r="IU88">
        <v>23</v>
      </c>
      <c r="IV88">
        <v>531.9</v>
      </c>
      <c r="IW88">
        <v>531.8</v>
      </c>
      <c r="IX88">
        <v>1.01929</v>
      </c>
      <c r="IY88">
        <v>2.65747</v>
      </c>
      <c r="IZ88">
        <v>1.54785</v>
      </c>
      <c r="JA88">
        <v>2.30713</v>
      </c>
      <c r="JB88">
        <v>1.34644</v>
      </c>
      <c r="JC88">
        <v>2.39258</v>
      </c>
      <c r="JD88">
        <v>32.7313</v>
      </c>
      <c r="JE88">
        <v>24.2801</v>
      </c>
      <c r="JF88">
        <v>18</v>
      </c>
      <c r="JG88">
        <v>492.967</v>
      </c>
      <c r="JH88">
        <v>401.282</v>
      </c>
      <c r="JI88">
        <v>27.545</v>
      </c>
      <c r="JJ88">
        <v>25.9582</v>
      </c>
      <c r="JK88">
        <v>30.0005</v>
      </c>
      <c r="JL88">
        <v>25.816</v>
      </c>
      <c r="JM88">
        <v>25.7493</v>
      </c>
      <c r="JN88">
        <v>20.4272</v>
      </c>
      <c r="JO88">
        <v>27.1839</v>
      </c>
      <c r="JP88">
        <v>0</v>
      </c>
      <c r="JQ88">
        <v>27.55</v>
      </c>
      <c r="JR88">
        <v>420.1</v>
      </c>
      <c r="JS88">
        <v>19.2489</v>
      </c>
      <c r="JT88">
        <v>102.353</v>
      </c>
      <c r="JU88">
        <v>103.225</v>
      </c>
    </row>
    <row r="89" spans="1:281">
      <c r="A89">
        <v>73</v>
      </c>
      <c r="B89">
        <v>1659660880.5</v>
      </c>
      <c r="C89">
        <v>2778</v>
      </c>
      <c r="D89" t="s">
        <v>580</v>
      </c>
      <c r="E89" t="s">
        <v>581</v>
      </c>
      <c r="F89">
        <v>5</v>
      </c>
      <c r="G89" t="s">
        <v>582</v>
      </c>
      <c r="H89" t="s">
        <v>416</v>
      </c>
      <c r="I89">
        <v>1659660877.75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428.393160246604</v>
      </c>
      <c r="AK89">
        <v>430.870690909091</v>
      </c>
      <c r="AL89">
        <v>-0.0036824318719146</v>
      </c>
      <c r="AM89">
        <v>65.6425359044612</v>
      </c>
      <c r="AN89">
        <f>(AP89 - AO89 + DI89*1E3/(8.314*(DK89+273.15)) * AR89/DH89 * AQ89) * DH89/(100*CV89) * 1000/(1000 - AP89)</f>
        <v>0</v>
      </c>
      <c r="AO89">
        <v>19.4141014224688</v>
      </c>
      <c r="AP89">
        <v>19.9166854135338</v>
      </c>
      <c r="AQ89">
        <v>1.77318195471552e-05</v>
      </c>
      <c r="AR89">
        <v>114.527346851163</v>
      </c>
      <c r="AS89">
        <v>15</v>
      </c>
      <c r="AT89">
        <v>3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583</v>
      </c>
      <c r="AY89">
        <v>10485.3</v>
      </c>
      <c r="AZ89">
        <v>714.25</v>
      </c>
      <c r="BA89">
        <v>2049.66</v>
      </c>
      <c r="BB89">
        <f>1-AZ89/BA89</f>
        <v>0</v>
      </c>
      <c r="BC89">
        <v>-2.01064639491203</v>
      </c>
      <c r="BD89" t="s">
        <v>418</v>
      </c>
      <c r="BE89" t="s">
        <v>418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418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 t="s">
        <v>418</v>
      </c>
      <c r="CA89" t="s">
        <v>418</v>
      </c>
      <c r="CB89" t="s">
        <v>418</v>
      </c>
      <c r="CC89" t="s">
        <v>418</v>
      </c>
      <c r="CD89" t="s">
        <v>418</v>
      </c>
      <c r="CE89" t="s">
        <v>418</v>
      </c>
      <c r="CF89" t="s">
        <v>418</v>
      </c>
      <c r="CG89" t="s">
        <v>418</v>
      </c>
      <c r="CH89" t="s">
        <v>418</v>
      </c>
      <c r="CI89" t="s">
        <v>418</v>
      </c>
      <c r="CJ89" t="s">
        <v>418</v>
      </c>
      <c r="CK89" t="s">
        <v>418</v>
      </c>
      <c r="CL89" t="s">
        <v>418</v>
      </c>
      <c r="CM89" t="s">
        <v>418</v>
      </c>
      <c r="CN89" t="s">
        <v>418</v>
      </c>
      <c r="CO89" t="s">
        <v>418</v>
      </c>
      <c r="CP89" t="s">
        <v>418</v>
      </c>
      <c r="CQ89" t="s">
        <v>418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6</v>
      </c>
      <c r="CW89">
        <v>0.5</v>
      </c>
      <c r="CX89" t="s">
        <v>419</v>
      </c>
      <c r="CY89">
        <v>2</v>
      </c>
      <c r="CZ89" t="b">
        <v>1</v>
      </c>
      <c r="DA89">
        <v>1659660877.75</v>
      </c>
      <c r="DB89">
        <v>422.3194</v>
      </c>
      <c r="DC89">
        <v>420.1311</v>
      </c>
      <c r="DD89">
        <v>19.91895</v>
      </c>
      <c r="DE89">
        <v>19.41371</v>
      </c>
      <c r="DF89">
        <v>415.9338</v>
      </c>
      <c r="DG89">
        <v>19.63189</v>
      </c>
      <c r="DH89">
        <v>500.1113</v>
      </c>
      <c r="DI89">
        <v>90.13602</v>
      </c>
      <c r="DJ89">
        <v>0.1001946</v>
      </c>
      <c r="DK89">
        <v>25.7001</v>
      </c>
      <c r="DL89">
        <v>24.98027</v>
      </c>
      <c r="DM89">
        <v>999.9</v>
      </c>
      <c r="DN89">
        <v>0</v>
      </c>
      <c r="DO89">
        <v>0</v>
      </c>
      <c r="DP89">
        <v>10004</v>
      </c>
      <c r="DQ89">
        <v>0</v>
      </c>
      <c r="DR89">
        <v>0.220656</v>
      </c>
      <c r="DS89">
        <v>2.188135</v>
      </c>
      <c r="DT89">
        <v>430.9023</v>
      </c>
      <c r="DU89">
        <v>428.4489</v>
      </c>
      <c r="DV89">
        <v>0.5052413</v>
      </c>
      <c r="DW89">
        <v>420.1311</v>
      </c>
      <c r="DX89">
        <v>19.41371</v>
      </c>
      <c r="DY89">
        <v>1.795416</v>
      </c>
      <c r="DZ89">
        <v>1.749875</v>
      </c>
      <c r="EA89">
        <v>15.74693</v>
      </c>
      <c r="EB89">
        <v>15.3461</v>
      </c>
      <c r="EC89">
        <v>0.00100013</v>
      </c>
      <c r="ED89">
        <v>0</v>
      </c>
      <c r="EE89">
        <v>0</v>
      </c>
      <c r="EF89">
        <v>0</v>
      </c>
      <c r="EG89">
        <v>714.35</v>
      </c>
      <c r="EH89">
        <v>0.00100013</v>
      </c>
      <c r="EI89">
        <v>-24</v>
      </c>
      <c r="EJ89">
        <v>-2.7</v>
      </c>
      <c r="EK89">
        <v>35.0372</v>
      </c>
      <c r="EL89">
        <v>39.3246</v>
      </c>
      <c r="EM89">
        <v>36.8998</v>
      </c>
      <c r="EN89">
        <v>39.4998</v>
      </c>
      <c r="EO89">
        <v>37.4496</v>
      </c>
      <c r="EP89">
        <v>0</v>
      </c>
      <c r="EQ89">
        <v>0</v>
      </c>
      <c r="ER89">
        <v>0</v>
      </c>
      <c r="ES89">
        <v>412.199999809265</v>
      </c>
      <c r="ET89">
        <v>0</v>
      </c>
      <c r="EU89">
        <v>714.25</v>
      </c>
      <c r="EV89">
        <v>-0.324785865611618</v>
      </c>
      <c r="EW89">
        <v>-38.2393161126613</v>
      </c>
      <c r="EX89">
        <v>-20.0961538461538</v>
      </c>
      <c r="EY89">
        <v>15</v>
      </c>
      <c r="EZ89">
        <v>1659628614.5</v>
      </c>
      <c r="FA89" t="s">
        <v>420</v>
      </c>
      <c r="FB89">
        <v>1659628608.5</v>
      </c>
      <c r="FC89">
        <v>1659628614.5</v>
      </c>
      <c r="FD89">
        <v>1</v>
      </c>
      <c r="FE89">
        <v>0.171</v>
      </c>
      <c r="FF89">
        <v>-0.023</v>
      </c>
      <c r="FG89">
        <v>6.372</v>
      </c>
      <c r="FH89">
        <v>0.072</v>
      </c>
      <c r="FI89">
        <v>420</v>
      </c>
      <c r="FJ89">
        <v>15</v>
      </c>
      <c r="FK89">
        <v>0.23</v>
      </c>
      <c r="FL89">
        <v>0.04</v>
      </c>
      <c r="FM89">
        <v>2.216344</v>
      </c>
      <c r="FN89">
        <v>-0.176723752345227</v>
      </c>
      <c r="FO89">
        <v>0.0794250327604591</v>
      </c>
      <c r="FP89">
        <v>1</v>
      </c>
      <c r="FQ89">
        <v>713.338235294118</v>
      </c>
      <c r="FR89">
        <v>3.3384263350325</v>
      </c>
      <c r="FS89">
        <v>14.2574648085894</v>
      </c>
      <c r="FT89">
        <v>0</v>
      </c>
      <c r="FU89">
        <v>0.507759325</v>
      </c>
      <c r="FV89">
        <v>-0.0230090769230759</v>
      </c>
      <c r="FW89">
        <v>0.00315531787136812</v>
      </c>
      <c r="FX89">
        <v>1</v>
      </c>
      <c r="FY89">
        <v>2</v>
      </c>
      <c r="FZ89">
        <v>3</v>
      </c>
      <c r="GA89" t="s">
        <v>427</v>
      </c>
      <c r="GB89">
        <v>2.97411</v>
      </c>
      <c r="GC89">
        <v>2.75384</v>
      </c>
      <c r="GD89">
        <v>0.0906859</v>
      </c>
      <c r="GE89">
        <v>0.0915303</v>
      </c>
      <c r="GF89">
        <v>0.0905731</v>
      </c>
      <c r="GG89">
        <v>0.0898017</v>
      </c>
      <c r="GH89">
        <v>35419.6</v>
      </c>
      <c r="GI89">
        <v>38723.8</v>
      </c>
      <c r="GJ89">
        <v>35296.5</v>
      </c>
      <c r="GK89">
        <v>38655.2</v>
      </c>
      <c r="GL89">
        <v>45515.5</v>
      </c>
      <c r="GM89">
        <v>50819.9</v>
      </c>
      <c r="GN89">
        <v>55168.6</v>
      </c>
      <c r="GO89">
        <v>62007.2</v>
      </c>
      <c r="GP89">
        <v>1.9622</v>
      </c>
      <c r="GQ89">
        <v>1.84</v>
      </c>
      <c r="GR89">
        <v>0.0457466</v>
      </c>
      <c r="GS89">
        <v>0</v>
      </c>
      <c r="GT89">
        <v>24.2297</v>
      </c>
      <c r="GU89">
        <v>999.9</v>
      </c>
      <c r="GV89">
        <v>55.921</v>
      </c>
      <c r="GW89">
        <v>28.993</v>
      </c>
      <c r="GX89">
        <v>24.9408</v>
      </c>
      <c r="GY89">
        <v>55.6882</v>
      </c>
      <c r="GZ89">
        <v>47.9207</v>
      </c>
      <c r="HA89">
        <v>1</v>
      </c>
      <c r="HB89">
        <v>-0.0969309</v>
      </c>
      <c r="HC89">
        <v>-0.123399</v>
      </c>
      <c r="HD89">
        <v>20.1346</v>
      </c>
      <c r="HE89">
        <v>5.19812</v>
      </c>
      <c r="HF89">
        <v>12.0088</v>
      </c>
      <c r="HG89">
        <v>4.9756</v>
      </c>
      <c r="HH89">
        <v>3.293</v>
      </c>
      <c r="HI89">
        <v>9999</v>
      </c>
      <c r="HJ89">
        <v>656.5</v>
      </c>
      <c r="HK89">
        <v>9999</v>
      </c>
      <c r="HL89">
        <v>9999</v>
      </c>
      <c r="HM89">
        <v>1.8631</v>
      </c>
      <c r="HN89">
        <v>1.86798</v>
      </c>
      <c r="HO89">
        <v>1.86774</v>
      </c>
      <c r="HP89">
        <v>1.8689</v>
      </c>
      <c r="HQ89">
        <v>1.86975</v>
      </c>
      <c r="HR89">
        <v>1.86584</v>
      </c>
      <c r="HS89">
        <v>1.86691</v>
      </c>
      <c r="HT89">
        <v>1.86829</v>
      </c>
      <c r="HU89">
        <v>5</v>
      </c>
      <c r="HV89">
        <v>0</v>
      </c>
      <c r="HW89">
        <v>0</v>
      </c>
      <c r="HX89">
        <v>0</v>
      </c>
      <c r="HY89" t="s">
        <v>422</v>
      </c>
      <c r="HZ89" t="s">
        <v>423</v>
      </c>
      <c r="IA89" t="s">
        <v>424</v>
      </c>
      <c r="IB89" t="s">
        <v>424</v>
      </c>
      <c r="IC89" t="s">
        <v>424</v>
      </c>
      <c r="ID89" t="s">
        <v>424</v>
      </c>
      <c r="IE89">
        <v>0</v>
      </c>
      <c r="IF89">
        <v>100</v>
      </c>
      <c r="IG89">
        <v>100</v>
      </c>
      <c r="IH89">
        <v>6.385</v>
      </c>
      <c r="II89">
        <v>0.2872</v>
      </c>
      <c r="IJ89">
        <v>4.0319575337224</v>
      </c>
      <c r="IK89">
        <v>0.00554908572697553</v>
      </c>
      <c r="IL89">
        <v>4.23774079943867e-07</v>
      </c>
      <c r="IM89">
        <v>-3.89925906918178e-10</v>
      </c>
      <c r="IN89">
        <v>-0.0657079368683254</v>
      </c>
      <c r="IO89">
        <v>-0.0180807483059915</v>
      </c>
      <c r="IP89">
        <v>0.00224471741277042</v>
      </c>
      <c r="IQ89">
        <v>-2.08026483955448e-05</v>
      </c>
      <c r="IR89">
        <v>-3</v>
      </c>
      <c r="IS89">
        <v>1726</v>
      </c>
      <c r="IT89">
        <v>1</v>
      </c>
      <c r="IU89">
        <v>23</v>
      </c>
      <c r="IV89">
        <v>537.9</v>
      </c>
      <c r="IW89">
        <v>537.8</v>
      </c>
      <c r="IX89">
        <v>1.02051</v>
      </c>
      <c r="IY89">
        <v>2.66235</v>
      </c>
      <c r="IZ89">
        <v>1.54785</v>
      </c>
      <c r="JA89">
        <v>2.30835</v>
      </c>
      <c r="JB89">
        <v>1.34644</v>
      </c>
      <c r="JC89">
        <v>2.39136</v>
      </c>
      <c r="JD89">
        <v>32.7313</v>
      </c>
      <c r="JE89">
        <v>24.2801</v>
      </c>
      <c r="JF89">
        <v>18</v>
      </c>
      <c r="JG89">
        <v>479.673</v>
      </c>
      <c r="JH89">
        <v>402.601</v>
      </c>
      <c r="JI89">
        <v>24.6381</v>
      </c>
      <c r="JJ89">
        <v>26.0833</v>
      </c>
      <c r="JK89">
        <v>29.9999</v>
      </c>
      <c r="JL89">
        <v>25.9661</v>
      </c>
      <c r="JM89">
        <v>25.9005</v>
      </c>
      <c r="JN89">
        <v>20.4388</v>
      </c>
      <c r="JO89">
        <v>26.701</v>
      </c>
      <c r="JP89">
        <v>0</v>
      </c>
      <c r="JQ89">
        <v>24.6434</v>
      </c>
      <c r="JR89">
        <v>420.1</v>
      </c>
      <c r="JS89">
        <v>19.4122</v>
      </c>
      <c r="JT89">
        <v>102.344</v>
      </c>
      <c r="JU89">
        <v>103.208</v>
      </c>
    </row>
    <row r="90" spans="1:281">
      <c r="A90">
        <v>74</v>
      </c>
      <c r="B90">
        <v>1659660886</v>
      </c>
      <c r="C90">
        <v>2783.5</v>
      </c>
      <c r="D90" t="s">
        <v>584</v>
      </c>
      <c r="E90" t="s">
        <v>585</v>
      </c>
      <c r="F90">
        <v>5</v>
      </c>
      <c r="G90" t="s">
        <v>582</v>
      </c>
      <c r="H90" t="s">
        <v>416</v>
      </c>
      <c r="I90">
        <v>1659660884.25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428.413581857265</v>
      </c>
      <c r="AK90">
        <v>430.833224242424</v>
      </c>
      <c r="AL90">
        <v>-0.00709750513333184</v>
      </c>
      <c r="AM90">
        <v>65.6425359044612</v>
      </c>
      <c r="AN90">
        <f>(AP90 - AO90 + DI90*1E3/(8.314*(DK90+273.15)) * AR90/DH90 * AQ90) * DH90/(100*CV90) * 1000/(1000 - AP90)</f>
        <v>0</v>
      </c>
      <c r="AO90">
        <v>19.4133625897279</v>
      </c>
      <c r="AP90">
        <v>19.9570554887218</v>
      </c>
      <c r="AQ90">
        <v>-0.00584270953415743</v>
      </c>
      <c r="AR90">
        <v>114.527346851163</v>
      </c>
      <c r="AS90">
        <v>14</v>
      </c>
      <c r="AT90">
        <v>3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418</v>
      </c>
      <c r="AY90" t="s">
        <v>418</v>
      </c>
      <c r="AZ90">
        <v>0</v>
      </c>
      <c r="BA90">
        <v>0</v>
      </c>
      <c r="BB90">
        <f>1-AZ90/BA90</f>
        <v>0</v>
      </c>
      <c r="BC90">
        <v>0</v>
      </c>
      <c r="BD90" t="s">
        <v>418</v>
      </c>
      <c r="BE90" t="s">
        <v>418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418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 t="s">
        <v>418</v>
      </c>
      <c r="CA90" t="s">
        <v>418</v>
      </c>
      <c r="CB90" t="s">
        <v>418</v>
      </c>
      <c r="CC90" t="s">
        <v>418</v>
      </c>
      <c r="CD90" t="s">
        <v>418</v>
      </c>
      <c r="CE90" t="s">
        <v>418</v>
      </c>
      <c r="CF90" t="s">
        <v>418</v>
      </c>
      <c r="CG90" t="s">
        <v>418</v>
      </c>
      <c r="CH90" t="s">
        <v>418</v>
      </c>
      <c r="CI90" t="s">
        <v>418</v>
      </c>
      <c r="CJ90" t="s">
        <v>418</v>
      </c>
      <c r="CK90" t="s">
        <v>418</v>
      </c>
      <c r="CL90" t="s">
        <v>418</v>
      </c>
      <c r="CM90" t="s">
        <v>418</v>
      </c>
      <c r="CN90" t="s">
        <v>418</v>
      </c>
      <c r="CO90" t="s">
        <v>418</v>
      </c>
      <c r="CP90" t="s">
        <v>418</v>
      </c>
      <c r="CQ90" t="s">
        <v>418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6</v>
      </c>
      <c r="CW90">
        <v>0.5</v>
      </c>
      <c r="CX90" t="s">
        <v>419</v>
      </c>
      <c r="CY90">
        <v>2</v>
      </c>
      <c r="CZ90" t="b">
        <v>1</v>
      </c>
      <c r="DA90">
        <v>1659660884.25</v>
      </c>
      <c r="DB90">
        <v>422.2435</v>
      </c>
      <c r="DC90">
        <v>420.110666666667</v>
      </c>
      <c r="DD90">
        <v>19.9432833333333</v>
      </c>
      <c r="DE90">
        <v>19.4106</v>
      </c>
      <c r="DF90">
        <v>415.858666666667</v>
      </c>
      <c r="DG90">
        <v>19.6551166666667</v>
      </c>
      <c r="DH90">
        <v>500.178</v>
      </c>
      <c r="DI90">
        <v>90.1382166666667</v>
      </c>
      <c r="DJ90">
        <v>0.100320116666667</v>
      </c>
      <c r="DK90">
        <v>25.88525</v>
      </c>
      <c r="DL90">
        <v>26.1169666666667</v>
      </c>
      <c r="DM90">
        <v>999.9</v>
      </c>
      <c r="DN90">
        <v>0</v>
      </c>
      <c r="DO90">
        <v>0</v>
      </c>
      <c r="DP90">
        <v>9970</v>
      </c>
      <c r="DQ90">
        <v>0</v>
      </c>
      <c r="DR90">
        <v>0.239044</v>
      </c>
      <c r="DS90">
        <v>2.13273</v>
      </c>
      <c r="DT90">
        <v>430.836</v>
      </c>
      <c r="DU90">
        <v>428.426833333333</v>
      </c>
      <c r="DV90">
        <v>0.532669333333333</v>
      </c>
      <c r="DW90">
        <v>420.110666666667</v>
      </c>
      <c r="DX90">
        <v>19.4106</v>
      </c>
      <c r="DY90">
        <v>1.79765</v>
      </c>
      <c r="DZ90">
        <v>1.74963666666667</v>
      </c>
      <c r="EA90">
        <v>15.76635</v>
      </c>
      <c r="EB90">
        <v>15.3439666666667</v>
      </c>
      <c r="EC90">
        <v>0.00100013</v>
      </c>
      <c r="ED90">
        <v>0</v>
      </c>
      <c r="EE90">
        <v>0</v>
      </c>
      <c r="EF90">
        <v>0</v>
      </c>
      <c r="EG90">
        <v>930.083333333333</v>
      </c>
      <c r="EH90">
        <v>0.00100013</v>
      </c>
      <c r="EI90">
        <v>-18.4166666666667</v>
      </c>
      <c r="EJ90">
        <v>-2.16666666666667</v>
      </c>
      <c r="EK90">
        <v>35.208</v>
      </c>
      <c r="EL90">
        <v>39.4266666666667</v>
      </c>
      <c r="EM90">
        <v>36.937</v>
      </c>
      <c r="EN90">
        <v>39.6975</v>
      </c>
      <c r="EO90">
        <v>37.531</v>
      </c>
      <c r="EP90">
        <v>0</v>
      </c>
      <c r="EQ90">
        <v>0</v>
      </c>
      <c r="ER90">
        <v>0</v>
      </c>
      <c r="ES90">
        <v>5</v>
      </c>
      <c r="ET90">
        <v>0</v>
      </c>
      <c r="EU90">
        <v>872.375384615385</v>
      </c>
      <c r="EV90">
        <v>1824.63599469845</v>
      </c>
      <c r="EW90">
        <v>142633.600436045</v>
      </c>
      <c r="EX90">
        <v>15953.5576923077</v>
      </c>
      <c r="EY90">
        <v>15</v>
      </c>
      <c r="EZ90">
        <v>1659628614.5</v>
      </c>
      <c r="FA90" t="s">
        <v>420</v>
      </c>
      <c r="FB90">
        <v>1659628608.5</v>
      </c>
      <c r="FC90">
        <v>1659628614.5</v>
      </c>
      <c r="FD90">
        <v>1</v>
      </c>
      <c r="FE90">
        <v>0.171</v>
      </c>
      <c r="FF90">
        <v>-0.023</v>
      </c>
      <c r="FG90">
        <v>6.372</v>
      </c>
      <c r="FH90">
        <v>0.072</v>
      </c>
      <c r="FI90">
        <v>420</v>
      </c>
      <c r="FJ90">
        <v>15</v>
      </c>
      <c r="FK90">
        <v>0.23</v>
      </c>
      <c r="FL90">
        <v>0.04</v>
      </c>
      <c r="FM90">
        <v>2.19901292682927</v>
      </c>
      <c r="FN90">
        <v>-0.222721045296164</v>
      </c>
      <c r="FO90">
        <v>0.0838243575766673</v>
      </c>
      <c r="FP90">
        <v>1</v>
      </c>
      <c r="FQ90">
        <v>830.581176470588</v>
      </c>
      <c r="FR90">
        <v>1374.24401822442</v>
      </c>
      <c r="FS90">
        <v>310.050642189539</v>
      </c>
      <c r="FT90">
        <v>0</v>
      </c>
      <c r="FU90">
        <v>0.510375390243902</v>
      </c>
      <c r="FV90">
        <v>0.0463461951219507</v>
      </c>
      <c r="FW90">
        <v>0.0104086584475127</v>
      </c>
      <c r="FX90">
        <v>1</v>
      </c>
      <c r="FY90">
        <v>2</v>
      </c>
      <c r="FZ90">
        <v>3</v>
      </c>
      <c r="GA90" t="s">
        <v>427</v>
      </c>
      <c r="GB90">
        <v>2.97419</v>
      </c>
      <c r="GC90">
        <v>2.75314</v>
      </c>
      <c r="GD90">
        <v>0.0906882</v>
      </c>
      <c r="GE90">
        <v>0.0915531</v>
      </c>
      <c r="GF90">
        <v>0.0906877</v>
      </c>
      <c r="GG90">
        <v>0.089813</v>
      </c>
      <c r="GH90">
        <v>35420.1</v>
      </c>
      <c r="GI90">
        <v>38722.5</v>
      </c>
      <c r="GJ90">
        <v>35297.1</v>
      </c>
      <c r="GK90">
        <v>38654.9</v>
      </c>
      <c r="GL90">
        <v>45510.4</v>
      </c>
      <c r="GM90">
        <v>50819.1</v>
      </c>
      <c r="GN90">
        <v>55169.5</v>
      </c>
      <c r="GO90">
        <v>62006.9</v>
      </c>
      <c r="GP90">
        <v>1.9624</v>
      </c>
      <c r="GQ90">
        <v>1.8398</v>
      </c>
      <c r="GR90">
        <v>0.106961</v>
      </c>
      <c r="GS90">
        <v>0</v>
      </c>
      <c r="GT90">
        <v>24.2297</v>
      </c>
      <c r="GU90">
        <v>999.9</v>
      </c>
      <c r="GV90">
        <v>55.921</v>
      </c>
      <c r="GW90">
        <v>28.993</v>
      </c>
      <c r="GX90">
        <v>24.9437</v>
      </c>
      <c r="GY90">
        <v>55.9282</v>
      </c>
      <c r="GZ90">
        <v>47.8846</v>
      </c>
      <c r="HA90">
        <v>1</v>
      </c>
      <c r="HB90">
        <v>-0.0971951</v>
      </c>
      <c r="HC90">
        <v>-0.039695</v>
      </c>
      <c r="HD90">
        <v>20.1347</v>
      </c>
      <c r="HE90">
        <v>5.19932</v>
      </c>
      <c r="HF90">
        <v>12.0088</v>
      </c>
      <c r="HG90">
        <v>4.976</v>
      </c>
      <c r="HH90">
        <v>3.2932</v>
      </c>
      <c r="HI90">
        <v>9999</v>
      </c>
      <c r="HJ90">
        <v>656.5</v>
      </c>
      <c r="HK90">
        <v>9999</v>
      </c>
      <c r="HL90">
        <v>9999</v>
      </c>
      <c r="HM90">
        <v>1.8631</v>
      </c>
      <c r="HN90">
        <v>1.86798</v>
      </c>
      <c r="HO90">
        <v>1.86774</v>
      </c>
      <c r="HP90">
        <v>1.8689</v>
      </c>
      <c r="HQ90">
        <v>1.86972</v>
      </c>
      <c r="HR90">
        <v>1.86584</v>
      </c>
      <c r="HS90">
        <v>1.86691</v>
      </c>
      <c r="HT90">
        <v>1.86829</v>
      </c>
      <c r="HU90">
        <v>5</v>
      </c>
      <c r="HV90">
        <v>0</v>
      </c>
      <c r="HW90">
        <v>0</v>
      </c>
      <c r="HX90">
        <v>0</v>
      </c>
      <c r="HY90" t="s">
        <v>422</v>
      </c>
      <c r="HZ90" t="s">
        <v>423</v>
      </c>
      <c r="IA90" t="s">
        <v>424</v>
      </c>
      <c r="IB90" t="s">
        <v>424</v>
      </c>
      <c r="IC90" t="s">
        <v>424</v>
      </c>
      <c r="ID90" t="s">
        <v>424</v>
      </c>
      <c r="IE90">
        <v>0</v>
      </c>
      <c r="IF90">
        <v>100</v>
      </c>
      <c r="IG90">
        <v>100</v>
      </c>
      <c r="IH90">
        <v>6.385</v>
      </c>
      <c r="II90">
        <v>0.2888</v>
      </c>
      <c r="IJ90">
        <v>4.0319575337224</v>
      </c>
      <c r="IK90">
        <v>0.00554908572697553</v>
      </c>
      <c r="IL90">
        <v>4.23774079943867e-07</v>
      </c>
      <c r="IM90">
        <v>-3.89925906918178e-10</v>
      </c>
      <c r="IN90">
        <v>-0.0657079368683254</v>
      </c>
      <c r="IO90">
        <v>-0.0180807483059915</v>
      </c>
      <c r="IP90">
        <v>0.00224471741277042</v>
      </c>
      <c r="IQ90">
        <v>-2.08026483955448e-05</v>
      </c>
      <c r="IR90">
        <v>-3</v>
      </c>
      <c r="IS90">
        <v>1726</v>
      </c>
      <c r="IT90">
        <v>1</v>
      </c>
      <c r="IU90">
        <v>23</v>
      </c>
      <c r="IV90">
        <v>538</v>
      </c>
      <c r="IW90">
        <v>537.9</v>
      </c>
      <c r="IX90">
        <v>1.02051</v>
      </c>
      <c r="IY90">
        <v>2.65503</v>
      </c>
      <c r="IZ90">
        <v>1.54785</v>
      </c>
      <c r="JA90">
        <v>2.30713</v>
      </c>
      <c r="JB90">
        <v>1.34644</v>
      </c>
      <c r="JC90">
        <v>2.37549</v>
      </c>
      <c r="JD90">
        <v>32.7535</v>
      </c>
      <c r="JE90">
        <v>24.2801</v>
      </c>
      <c r="JF90">
        <v>18</v>
      </c>
      <c r="JG90">
        <v>479.8</v>
      </c>
      <c r="JH90">
        <v>402.491</v>
      </c>
      <c r="JI90">
        <v>24.6482</v>
      </c>
      <c r="JJ90">
        <v>26.0788</v>
      </c>
      <c r="JK90">
        <v>29.9997</v>
      </c>
      <c r="JL90">
        <v>25.9661</v>
      </c>
      <c r="JM90">
        <v>25.9005</v>
      </c>
      <c r="JN90">
        <v>20.4381</v>
      </c>
      <c r="JO90">
        <v>26.701</v>
      </c>
      <c r="JP90">
        <v>0</v>
      </c>
      <c r="JQ90">
        <v>24.64</v>
      </c>
      <c r="JR90">
        <v>420.1</v>
      </c>
      <c r="JS90">
        <v>19.4077</v>
      </c>
      <c r="JT90">
        <v>102.345</v>
      </c>
      <c r="JU90">
        <v>103.208</v>
      </c>
    </row>
    <row r="91" spans="1:281">
      <c r="A91">
        <v>75</v>
      </c>
      <c r="B91">
        <v>1659660890.5</v>
      </c>
      <c r="C91">
        <v>2788</v>
      </c>
      <c r="D91" t="s">
        <v>586</v>
      </c>
      <c r="E91" t="s">
        <v>587</v>
      </c>
      <c r="F91">
        <v>5</v>
      </c>
      <c r="G91" t="s">
        <v>582</v>
      </c>
      <c r="H91" t="s">
        <v>416</v>
      </c>
      <c r="I91">
        <v>1659660887.65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428.389014148766</v>
      </c>
      <c r="AK91">
        <v>430.842775757576</v>
      </c>
      <c r="AL91">
        <v>-0.00136627570750691</v>
      </c>
      <c r="AM91">
        <v>65.6425359044612</v>
      </c>
      <c r="AN91">
        <f>(AP91 - AO91 + DI91*1E3/(8.314*(DK91+273.15)) * AR91/DH91 * AQ91) * DH91/(100*CV91) * 1000/(1000 - AP91)</f>
        <v>0</v>
      </c>
      <c r="AO91">
        <v>19.4130565782462</v>
      </c>
      <c r="AP91">
        <v>19.9542133834586</v>
      </c>
      <c r="AQ91">
        <v>0.0130530512073391</v>
      </c>
      <c r="AR91">
        <v>114.527346851163</v>
      </c>
      <c r="AS91">
        <v>15</v>
      </c>
      <c r="AT91">
        <v>3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418</v>
      </c>
      <c r="AY91" t="s">
        <v>418</v>
      </c>
      <c r="AZ91">
        <v>0</v>
      </c>
      <c r="BA91">
        <v>0</v>
      </c>
      <c r="BB91">
        <f>1-AZ91/BA91</f>
        <v>0</v>
      </c>
      <c r="BC91">
        <v>0</v>
      </c>
      <c r="BD91" t="s">
        <v>418</v>
      </c>
      <c r="BE91" t="s">
        <v>418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418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 t="s">
        <v>418</v>
      </c>
      <c r="CA91" t="s">
        <v>418</v>
      </c>
      <c r="CB91" t="s">
        <v>418</v>
      </c>
      <c r="CC91" t="s">
        <v>418</v>
      </c>
      <c r="CD91" t="s">
        <v>418</v>
      </c>
      <c r="CE91" t="s">
        <v>418</v>
      </c>
      <c r="CF91" t="s">
        <v>418</v>
      </c>
      <c r="CG91" t="s">
        <v>418</v>
      </c>
      <c r="CH91" t="s">
        <v>418</v>
      </c>
      <c r="CI91" t="s">
        <v>418</v>
      </c>
      <c r="CJ91" t="s">
        <v>418</v>
      </c>
      <c r="CK91" t="s">
        <v>418</v>
      </c>
      <c r="CL91" t="s">
        <v>418</v>
      </c>
      <c r="CM91" t="s">
        <v>418</v>
      </c>
      <c r="CN91" t="s">
        <v>418</v>
      </c>
      <c r="CO91" t="s">
        <v>418</v>
      </c>
      <c r="CP91" t="s">
        <v>418</v>
      </c>
      <c r="CQ91" t="s">
        <v>418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6</v>
      </c>
      <c r="CW91">
        <v>0.5</v>
      </c>
      <c r="CX91" t="s">
        <v>419</v>
      </c>
      <c r="CY91">
        <v>2</v>
      </c>
      <c r="CZ91" t="b">
        <v>1</v>
      </c>
      <c r="DA91">
        <v>1659660887.65</v>
      </c>
      <c r="DB91">
        <v>422.2306</v>
      </c>
      <c r="DC91">
        <v>420.0983</v>
      </c>
      <c r="DD91">
        <v>19.95541</v>
      </c>
      <c r="DE91">
        <v>19.41124</v>
      </c>
      <c r="DF91">
        <v>415.846</v>
      </c>
      <c r="DG91">
        <v>19.66673</v>
      </c>
      <c r="DH91">
        <v>500.0889</v>
      </c>
      <c r="DI91">
        <v>90.13834</v>
      </c>
      <c r="DJ91">
        <v>0.09959701</v>
      </c>
      <c r="DK91">
        <v>25.81769</v>
      </c>
      <c r="DL91">
        <v>25.80259</v>
      </c>
      <c r="DM91">
        <v>999.9</v>
      </c>
      <c r="DN91">
        <v>0</v>
      </c>
      <c r="DO91">
        <v>0</v>
      </c>
      <c r="DP91">
        <v>10046.5</v>
      </c>
      <c r="DQ91">
        <v>0</v>
      </c>
      <c r="DR91">
        <v>0.2372052</v>
      </c>
      <c r="DS91">
        <v>2.132477</v>
      </c>
      <c r="DT91">
        <v>430.8281</v>
      </c>
      <c r="DU91">
        <v>428.4142</v>
      </c>
      <c r="DV91">
        <v>0.5441669</v>
      </c>
      <c r="DW91">
        <v>420.0983</v>
      </c>
      <c r="DX91">
        <v>19.41124</v>
      </c>
      <c r="DY91">
        <v>1.798746</v>
      </c>
      <c r="DZ91">
        <v>1.749698</v>
      </c>
      <c r="EA91">
        <v>15.77589</v>
      </c>
      <c r="EB91">
        <v>15.34449</v>
      </c>
      <c r="EC91">
        <v>0.00100013</v>
      </c>
      <c r="ED91">
        <v>0</v>
      </c>
      <c r="EE91">
        <v>0</v>
      </c>
      <c r="EF91">
        <v>0</v>
      </c>
      <c r="EG91">
        <v>853.45</v>
      </c>
      <c r="EH91">
        <v>0.00100013</v>
      </c>
      <c r="EI91">
        <v>-22.95</v>
      </c>
      <c r="EJ91">
        <v>-1.3</v>
      </c>
      <c r="EK91">
        <v>35.331</v>
      </c>
      <c r="EL91">
        <v>39.4748</v>
      </c>
      <c r="EM91">
        <v>36.9748</v>
      </c>
      <c r="EN91">
        <v>39.7685</v>
      </c>
      <c r="EO91">
        <v>37.6124</v>
      </c>
      <c r="EP91">
        <v>0</v>
      </c>
      <c r="EQ91">
        <v>0</v>
      </c>
      <c r="ER91">
        <v>0</v>
      </c>
      <c r="ES91">
        <v>9.19999980926514</v>
      </c>
      <c r="ET91">
        <v>0</v>
      </c>
      <c r="EU91">
        <v>907.721538461539</v>
      </c>
      <c r="EV91">
        <v>415.048878956532</v>
      </c>
      <c r="EW91">
        <v>-60559.6574125911</v>
      </c>
      <c r="EX91">
        <v>15951.5</v>
      </c>
      <c r="EY91">
        <v>15</v>
      </c>
      <c r="EZ91">
        <v>1659628614.5</v>
      </c>
      <c r="FA91" t="s">
        <v>420</v>
      </c>
      <c r="FB91">
        <v>1659628608.5</v>
      </c>
      <c r="FC91">
        <v>1659628614.5</v>
      </c>
      <c r="FD91">
        <v>1</v>
      </c>
      <c r="FE91">
        <v>0.171</v>
      </c>
      <c r="FF91">
        <v>-0.023</v>
      </c>
      <c r="FG91">
        <v>6.372</v>
      </c>
      <c r="FH91">
        <v>0.072</v>
      </c>
      <c r="FI91">
        <v>420</v>
      </c>
      <c r="FJ91">
        <v>15</v>
      </c>
      <c r="FK91">
        <v>0.23</v>
      </c>
      <c r="FL91">
        <v>0.04</v>
      </c>
      <c r="FM91">
        <v>2.1778845</v>
      </c>
      <c r="FN91">
        <v>-0.343706116322704</v>
      </c>
      <c r="FO91">
        <v>0.0893735720431381</v>
      </c>
      <c r="FP91">
        <v>1</v>
      </c>
      <c r="FQ91">
        <v>857.551764705882</v>
      </c>
      <c r="FR91">
        <v>904.064376203297</v>
      </c>
      <c r="FS91">
        <v>304.352070581874</v>
      </c>
      <c r="FT91">
        <v>0</v>
      </c>
      <c r="FU91">
        <v>0.518400575</v>
      </c>
      <c r="FV91">
        <v>0.149726577861162</v>
      </c>
      <c r="FW91">
        <v>0.0175717384923739</v>
      </c>
      <c r="FX91">
        <v>0</v>
      </c>
      <c r="FY91">
        <v>1</v>
      </c>
      <c r="FZ91">
        <v>3</v>
      </c>
      <c r="GA91" t="s">
        <v>432</v>
      </c>
      <c r="GB91">
        <v>2.97458</v>
      </c>
      <c r="GC91">
        <v>2.75342</v>
      </c>
      <c r="GD91">
        <v>0.0906949</v>
      </c>
      <c r="GE91">
        <v>0.0915373</v>
      </c>
      <c r="GF91">
        <v>0.0906702</v>
      </c>
      <c r="GG91">
        <v>0.0898049</v>
      </c>
      <c r="GH91">
        <v>35420</v>
      </c>
      <c r="GI91">
        <v>38724</v>
      </c>
      <c r="GJ91">
        <v>35297.3</v>
      </c>
      <c r="GK91">
        <v>38655.7</v>
      </c>
      <c r="GL91">
        <v>45510.7</v>
      </c>
      <c r="GM91">
        <v>50820.1</v>
      </c>
      <c r="GN91">
        <v>55168.7</v>
      </c>
      <c r="GO91">
        <v>62007.6</v>
      </c>
      <c r="GP91">
        <v>1.9626</v>
      </c>
      <c r="GQ91">
        <v>1.8396</v>
      </c>
      <c r="GR91">
        <v>0.0794232</v>
      </c>
      <c r="GS91">
        <v>0</v>
      </c>
      <c r="GT91">
        <v>24.2338</v>
      </c>
      <c r="GU91">
        <v>999.9</v>
      </c>
      <c r="GV91">
        <v>55.921</v>
      </c>
      <c r="GW91">
        <v>28.993</v>
      </c>
      <c r="GX91">
        <v>24.9428</v>
      </c>
      <c r="GY91">
        <v>55.7383</v>
      </c>
      <c r="GZ91">
        <v>47.9728</v>
      </c>
      <c r="HA91">
        <v>1</v>
      </c>
      <c r="HB91">
        <v>-0.0976016</v>
      </c>
      <c r="HC91">
        <v>-0.0287582</v>
      </c>
      <c r="HD91">
        <v>20.135</v>
      </c>
      <c r="HE91">
        <v>5.19932</v>
      </c>
      <c r="HF91">
        <v>12.0099</v>
      </c>
      <c r="HG91">
        <v>4.9756</v>
      </c>
      <c r="HH91">
        <v>3.2934</v>
      </c>
      <c r="HI91">
        <v>9999</v>
      </c>
      <c r="HJ91">
        <v>656.5</v>
      </c>
      <c r="HK91">
        <v>9999</v>
      </c>
      <c r="HL91">
        <v>9999</v>
      </c>
      <c r="HM91">
        <v>1.8631</v>
      </c>
      <c r="HN91">
        <v>1.86798</v>
      </c>
      <c r="HO91">
        <v>1.86768</v>
      </c>
      <c r="HP91">
        <v>1.8689</v>
      </c>
      <c r="HQ91">
        <v>1.86972</v>
      </c>
      <c r="HR91">
        <v>1.86584</v>
      </c>
      <c r="HS91">
        <v>1.86691</v>
      </c>
      <c r="HT91">
        <v>1.86829</v>
      </c>
      <c r="HU91">
        <v>5</v>
      </c>
      <c r="HV91">
        <v>0</v>
      </c>
      <c r="HW91">
        <v>0</v>
      </c>
      <c r="HX91">
        <v>0</v>
      </c>
      <c r="HY91" t="s">
        <v>422</v>
      </c>
      <c r="HZ91" t="s">
        <v>423</v>
      </c>
      <c r="IA91" t="s">
        <v>424</v>
      </c>
      <c r="IB91" t="s">
        <v>424</v>
      </c>
      <c r="IC91" t="s">
        <v>424</v>
      </c>
      <c r="ID91" t="s">
        <v>424</v>
      </c>
      <c r="IE91">
        <v>0</v>
      </c>
      <c r="IF91">
        <v>100</v>
      </c>
      <c r="IG91">
        <v>100</v>
      </c>
      <c r="IH91">
        <v>6.385</v>
      </c>
      <c r="II91">
        <v>0.2885</v>
      </c>
      <c r="IJ91">
        <v>4.0319575337224</v>
      </c>
      <c r="IK91">
        <v>0.00554908572697553</v>
      </c>
      <c r="IL91">
        <v>4.23774079943867e-07</v>
      </c>
      <c r="IM91">
        <v>-3.89925906918178e-10</v>
      </c>
      <c r="IN91">
        <v>-0.0657079368683254</v>
      </c>
      <c r="IO91">
        <v>-0.0180807483059915</v>
      </c>
      <c r="IP91">
        <v>0.00224471741277042</v>
      </c>
      <c r="IQ91">
        <v>-2.08026483955448e-05</v>
      </c>
      <c r="IR91">
        <v>-3</v>
      </c>
      <c r="IS91">
        <v>1726</v>
      </c>
      <c r="IT91">
        <v>1</v>
      </c>
      <c r="IU91">
        <v>23</v>
      </c>
      <c r="IV91">
        <v>538</v>
      </c>
      <c r="IW91">
        <v>537.9</v>
      </c>
      <c r="IX91">
        <v>1.02051</v>
      </c>
      <c r="IY91">
        <v>2.66235</v>
      </c>
      <c r="IZ91">
        <v>1.54785</v>
      </c>
      <c r="JA91">
        <v>2.30713</v>
      </c>
      <c r="JB91">
        <v>1.34644</v>
      </c>
      <c r="JC91">
        <v>2.33154</v>
      </c>
      <c r="JD91">
        <v>32.7535</v>
      </c>
      <c r="JE91">
        <v>24.2714</v>
      </c>
      <c r="JF91">
        <v>18</v>
      </c>
      <c r="JG91">
        <v>479.927</v>
      </c>
      <c r="JH91">
        <v>402.38</v>
      </c>
      <c r="JI91">
        <v>24.6448</v>
      </c>
      <c r="JJ91">
        <v>26.0766</v>
      </c>
      <c r="JK91">
        <v>29.9999</v>
      </c>
      <c r="JL91">
        <v>25.9661</v>
      </c>
      <c r="JM91">
        <v>25.9005</v>
      </c>
      <c r="JN91">
        <v>20.4387</v>
      </c>
      <c r="JO91">
        <v>26.701</v>
      </c>
      <c r="JP91">
        <v>0</v>
      </c>
      <c r="JQ91">
        <v>24.64</v>
      </c>
      <c r="JR91">
        <v>420.1</v>
      </c>
      <c r="JS91">
        <v>19.4071</v>
      </c>
      <c r="JT91">
        <v>102.345</v>
      </c>
      <c r="JU91">
        <v>103.209</v>
      </c>
    </row>
    <row r="92" spans="1:281">
      <c r="A92">
        <v>76</v>
      </c>
      <c r="B92">
        <v>1659660895.5</v>
      </c>
      <c r="C92">
        <v>2793</v>
      </c>
      <c r="D92" t="s">
        <v>588</v>
      </c>
      <c r="E92" t="s">
        <v>589</v>
      </c>
      <c r="F92">
        <v>5</v>
      </c>
      <c r="G92" t="s">
        <v>582</v>
      </c>
      <c r="H92" t="s">
        <v>416</v>
      </c>
      <c r="I92">
        <v>1659660893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428.412432938229</v>
      </c>
      <c r="AK92">
        <v>430.871806060606</v>
      </c>
      <c r="AL92">
        <v>0.00290134222800171</v>
      </c>
      <c r="AM92">
        <v>65.6425359044612</v>
      </c>
      <c r="AN92">
        <f>(AP92 - AO92 + DI92*1E3/(8.314*(DK92+273.15)) * AR92/DH92 * AQ92) * DH92/(100*CV92) * 1000/(1000 - AP92)</f>
        <v>0</v>
      </c>
      <c r="AO92">
        <v>19.4141212909708</v>
      </c>
      <c r="AP92">
        <v>19.9434248120301</v>
      </c>
      <c r="AQ92">
        <v>-0.000143872624061194</v>
      </c>
      <c r="AR92">
        <v>114.527346851163</v>
      </c>
      <c r="AS92">
        <v>15</v>
      </c>
      <c r="AT92">
        <v>3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418</v>
      </c>
      <c r="AY92" t="s">
        <v>418</v>
      </c>
      <c r="AZ92">
        <v>0</v>
      </c>
      <c r="BA92">
        <v>0</v>
      </c>
      <c r="BB92">
        <f>1-AZ92/BA92</f>
        <v>0</v>
      </c>
      <c r="BC92">
        <v>0</v>
      </c>
      <c r="BD92" t="s">
        <v>418</v>
      </c>
      <c r="BE92" t="s">
        <v>418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418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 t="s">
        <v>418</v>
      </c>
      <c r="CA92" t="s">
        <v>418</v>
      </c>
      <c r="CB92" t="s">
        <v>418</v>
      </c>
      <c r="CC92" t="s">
        <v>418</v>
      </c>
      <c r="CD92" t="s">
        <v>418</v>
      </c>
      <c r="CE92" t="s">
        <v>418</v>
      </c>
      <c r="CF92" t="s">
        <v>418</v>
      </c>
      <c r="CG92" t="s">
        <v>418</v>
      </c>
      <c r="CH92" t="s">
        <v>418</v>
      </c>
      <c r="CI92" t="s">
        <v>418</v>
      </c>
      <c r="CJ92" t="s">
        <v>418</v>
      </c>
      <c r="CK92" t="s">
        <v>418</v>
      </c>
      <c r="CL92" t="s">
        <v>418</v>
      </c>
      <c r="CM92" t="s">
        <v>418</v>
      </c>
      <c r="CN92" t="s">
        <v>418</v>
      </c>
      <c r="CO92" t="s">
        <v>418</v>
      </c>
      <c r="CP92" t="s">
        <v>418</v>
      </c>
      <c r="CQ92" t="s">
        <v>418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6</v>
      </c>
      <c r="CW92">
        <v>0.5</v>
      </c>
      <c r="CX92" t="s">
        <v>419</v>
      </c>
      <c r="CY92">
        <v>2</v>
      </c>
      <c r="CZ92" t="b">
        <v>1</v>
      </c>
      <c r="DA92">
        <v>1659660893</v>
      </c>
      <c r="DB92">
        <v>422.282222222222</v>
      </c>
      <c r="DC92">
        <v>420.11</v>
      </c>
      <c r="DD92">
        <v>19.9482</v>
      </c>
      <c r="DE92">
        <v>19.4106555555556</v>
      </c>
      <c r="DF92">
        <v>415.897</v>
      </c>
      <c r="DG92">
        <v>19.6598</v>
      </c>
      <c r="DH92">
        <v>500.043888888889</v>
      </c>
      <c r="DI92">
        <v>90.1373333333333</v>
      </c>
      <c r="DJ92">
        <v>0.100185233333333</v>
      </c>
      <c r="DK92">
        <v>25.7768444444444</v>
      </c>
      <c r="DL92">
        <v>25.412</v>
      </c>
      <c r="DM92">
        <v>999.9</v>
      </c>
      <c r="DN92">
        <v>0</v>
      </c>
      <c r="DO92">
        <v>0</v>
      </c>
      <c r="DP92">
        <v>9970.55555555555</v>
      </c>
      <c r="DQ92">
        <v>0</v>
      </c>
      <c r="DR92">
        <v>0.220656</v>
      </c>
      <c r="DS92">
        <v>2.17215777777778</v>
      </c>
      <c r="DT92">
        <v>430.877333333333</v>
      </c>
      <c r="DU92">
        <v>428.426</v>
      </c>
      <c r="DV92">
        <v>0.537521777777778</v>
      </c>
      <c r="DW92">
        <v>420.11</v>
      </c>
      <c r="DX92">
        <v>19.4106555555556</v>
      </c>
      <c r="DY92">
        <v>1.79807555555556</v>
      </c>
      <c r="DZ92">
        <v>1.74962444444444</v>
      </c>
      <c r="EA92">
        <v>15.7700555555556</v>
      </c>
      <c r="EB92">
        <v>15.3438666666667</v>
      </c>
      <c r="EC92">
        <v>0.00100013</v>
      </c>
      <c r="ED92">
        <v>0</v>
      </c>
      <c r="EE92">
        <v>0</v>
      </c>
      <c r="EF92">
        <v>0</v>
      </c>
      <c r="EG92">
        <v>837</v>
      </c>
      <c r="EH92">
        <v>0.00100013</v>
      </c>
      <c r="EI92">
        <v>-27.5555555555556</v>
      </c>
      <c r="EJ92">
        <v>-2.11111111111111</v>
      </c>
      <c r="EK92">
        <v>35.312</v>
      </c>
      <c r="EL92">
        <v>39.5551111111111</v>
      </c>
      <c r="EM92">
        <v>37.0137777777778</v>
      </c>
      <c r="EN92">
        <v>39.9025555555556</v>
      </c>
      <c r="EO92">
        <v>37.6801111111111</v>
      </c>
      <c r="EP92">
        <v>0</v>
      </c>
      <c r="EQ92">
        <v>0</v>
      </c>
      <c r="ER92">
        <v>0</v>
      </c>
      <c r="ES92">
        <v>14</v>
      </c>
      <c r="ET92">
        <v>0</v>
      </c>
      <c r="EU92">
        <v>946.01</v>
      </c>
      <c r="EV92">
        <v>-1732.32166978528</v>
      </c>
      <c r="EW92">
        <v>-286412.057279473</v>
      </c>
      <c r="EX92">
        <v>15950.4615384615</v>
      </c>
      <c r="EY92">
        <v>15</v>
      </c>
      <c r="EZ92">
        <v>1659628614.5</v>
      </c>
      <c r="FA92" t="s">
        <v>420</v>
      </c>
      <c r="FB92">
        <v>1659628608.5</v>
      </c>
      <c r="FC92">
        <v>1659628614.5</v>
      </c>
      <c r="FD92">
        <v>1</v>
      </c>
      <c r="FE92">
        <v>0.171</v>
      </c>
      <c r="FF92">
        <v>-0.023</v>
      </c>
      <c r="FG92">
        <v>6.372</v>
      </c>
      <c r="FH92">
        <v>0.072</v>
      </c>
      <c r="FI92">
        <v>420</v>
      </c>
      <c r="FJ92">
        <v>15</v>
      </c>
      <c r="FK92">
        <v>0.23</v>
      </c>
      <c r="FL92">
        <v>0.04</v>
      </c>
      <c r="FM92">
        <v>2.16484585365854</v>
      </c>
      <c r="FN92">
        <v>-0.0803155400696862</v>
      </c>
      <c r="FO92">
        <v>0.0876903922755623</v>
      </c>
      <c r="FP92">
        <v>1</v>
      </c>
      <c r="FQ92">
        <v>887.463529411765</v>
      </c>
      <c r="FR92">
        <v>75.977307978032</v>
      </c>
      <c r="FS92">
        <v>294.606999606179</v>
      </c>
      <c r="FT92">
        <v>0</v>
      </c>
      <c r="FU92">
        <v>0.525278634146341</v>
      </c>
      <c r="FV92">
        <v>0.148425825783973</v>
      </c>
      <c r="FW92">
        <v>0.0177278837947952</v>
      </c>
      <c r="FX92">
        <v>0</v>
      </c>
      <c r="FY92">
        <v>1</v>
      </c>
      <c r="FZ92">
        <v>3</v>
      </c>
      <c r="GA92" t="s">
        <v>432</v>
      </c>
      <c r="GB92">
        <v>2.97429</v>
      </c>
      <c r="GC92">
        <v>2.75413</v>
      </c>
      <c r="GD92">
        <v>0.0907044</v>
      </c>
      <c r="GE92">
        <v>0.0915229</v>
      </c>
      <c r="GF92">
        <v>0.090639</v>
      </c>
      <c r="GG92">
        <v>0.0898189</v>
      </c>
      <c r="GH92">
        <v>35420</v>
      </c>
      <c r="GI92">
        <v>38724.7</v>
      </c>
      <c r="GJ92">
        <v>35297.6</v>
      </c>
      <c r="GK92">
        <v>38655.7</v>
      </c>
      <c r="GL92">
        <v>45513</v>
      </c>
      <c r="GM92">
        <v>50819.8</v>
      </c>
      <c r="GN92">
        <v>55169.7</v>
      </c>
      <c r="GO92">
        <v>62008.1</v>
      </c>
      <c r="GP92">
        <v>1.962</v>
      </c>
      <c r="GQ92">
        <v>1.84</v>
      </c>
      <c r="GR92">
        <v>0.064224</v>
      </c>
      <c r="GS92">
        <v>0</v>
      </c>
      <c r="GT92">
        <v>24.2358</v>
      </c>
      <c r="GU92">
        <v>999.9</v>
      </c>
      <c r="GV92">
        <v>55.921</v>
      </c>
      <c r="GW92">
        <v>28.993</v>
      </c>
      <c r="GX92">
        <v>24.9435</v>
      </c>
      <c r="GY92">
        <v>56.1982</v>
      </c>
      <c r="GZ92">
        <v>48.121</v>
      </c>
      <c r="HA92">
        <v>1</v>
      </c>
      <c r="HB92">
        <v>-0.0978049</v>
      </c>
      <c r="HC92">
        <v>-0.0293464</v>
      </c>
      <c r="HD92">
        <v>20.1349</v>
      </c>
      <c r="HE92">
        <v>5.19932</v>
      </c>
      <c r="HF92">
        <v>12.0099</v>
      </c>
      <c r="HG92">
        <v>4.976</v>
      </c>
      <c r="HH92">
        <v>3.2932</v>
      </c>
      <c r="HI92">
        <v>9999</v>
      </c>
      <c r="HJ92">
        <v>656.5</v>
      </c>
      <c r="HK92">
        <v>9999</v>
      </c>
      <c r="HL92">
        <v>9999</v>
      </c>
      <c r="HM92">
        <v>1.8631</v>
      </c>
      <c r="HN92">
        <v>1.86798</v>
      </c>
      <c r="HO92">
        <v>1.86774</v>
      </c>
      <c r="HP92">
        <v>1.8689</v>
      </c>
      <c r="HQ92">
        <v>1.86978</v>
      </c>
      <c r="HR92">
        <v>1.86584</v>
      </c>
      <c r="HS92">
        <v>1.86691</v>
      </c>
      <c r="HT92">
        <v>1.86829</v>
      </c>
      <c r="HU92">
        <v>5</v>
      </c>
      <c r="HV92">
        <v>0</v>
      </c>
      <c r="HW92">
        <v>0</v>
      </c>
      <c r="HX92">
        <v>0</v>
      </c>
      <c r="HY92" t="s">
        <v>422</v>
      </c>
      <c r="HZ92" t="s">
        <v>423</v>
      </c>
      <c r="IA92" t="s">
        <v>424</v>
      </c>
      <c r="IB92" t="s">
        <v>424</v>
      </c>
      <c r="IC92" t="s">
        <v>424</v>
      </c>
      <c r="ID92" t="s">
        <v>424</v>
      </c>
      <c r="IE92">
        <v>0</v>
      </c>
      <c r="IF92">
        <v>100</v>
      </c>
      <c r="IG92">
        <v>100</v>
      </c>
      <c r="IH92">
        <v>6.386</v>
      </c>
      <c r="II92">
        <v>0.2881</v>
      </c>
      <c r="IJ92">
        <v>4.0319575337224</v>
      </c>
      <c r="IK92">
        <v>0.00554908572697553</v>
      </c>
      <c r="IL92">
        <v>4.23774079943867e-07</v>
      </c>
      <c r="IM92">
        <v>-3.89925906918178e-10</v>
      </c>
      <c r="IN92">
        <v>-0.0657079368683254</v>
      </c>
      <c r="IO92">
        <v>-0.0180807483059915</v>
      </c>
      <c r="IP92">
        <v>0.00224471741277042</v>
      </c>
      <c r="IQ92">
        <v>-2.08026483955448e-05</v>
      </c>
      <c r="IR92">
        <v>-3</v>
      </c>
      <c r="IS92">
        <v>1726</v>
      </c>
      <c r="IT92">
        <v>1</v>
      </c>
      <c r="IU92">
        <v>23</v>
      </c>
      <c r="IV92">
        <v>538.1</v>
      </c>
      <c r="IW92">
        <v>538</v>
      </c>
      <c r="IX92">
        <v>1.02051</v>
      </c>
      <c r="IY92">
        <v>2.66479</v>
      </c>
      <c r="IZ92">
        <v>1.54785</v>
      </c>
      <c r="JA92">
        <v>2.30713</v>
      </c>
      <c r="JB92">
        <v>1.34644</v>
      </c>
      <c r="JC92">
        <v>2.29736</v>
      </c>
      <c r="JD92">
        <v>32.7313</v>
      </c>
      <c r="JE92">
        <v>24.2714</v>
      </c>
      <c r="JF92">
        <v>18</v>
      </c>
      <c r="JG92">
        <v>479.546</v>
      </c>
      <c r="JH92">
        <v>402.601</v>
      </c>
      <c r="JI92">
        <v>24.6415</v>
      </c>
      <c r="JJ92">
        <v>26.0744</v>
      </c>
      <c r="JK92">
        <v>29.9997</v>
      </c>
      <c r="JL92">
        <v>25.9661</v>
      </c>
      <c r="JM92">
        <v>25.9005</v>
      </c>
      <c r="JN92">
        <v>20.4393</v>
      </c>
      <c r="JO92">
        <v>26.701</v>
      </c>
      <c r="JP92">
        <v>0</v>
      </c>
      <c r="JQ92">
        <v>24.64</v>
      </c>
      <c r="JR92">
        <v>420.1</v>
      </c>
      <c r="JS92">
        <v>19.4098</v>
      </c>
      <c r="JT92">
        <v>102.346</v>
      </c>
      <c r="JU92">
        <v>103.21</v>
      </c>
    </row>
    <row r="93" spans="1:281">
      <c r="A93">
        <v>77</v>
      </c>
      <c r="B93">
        <v>1659660900.5</v>
      </c>
      <c r="C93">
        <v>2798</v>
      </c>
      <c r="D93" t="s">
        <v>590</v>
      </c>
      <c r="E93" t="s">
        <v>591</v>
      </c>
      <c r="F93">
        <v>5</v>
      </c>
      <c r="G93" t="s">
        <v>582</v>
      </c>
      <c r="H93" t="s">
        <v>416</v>
      </c>
      <c r="I93">
        <v>1659660897.7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428.453639771786</v>
      </c>
      <c r="AK93">
        <v>430.932103030303</v>
      </c>
      <c r="AL93">
        <v>0.0101177713017397</v>
      </c>
      <c r="AM93">
        <v>65.6425359044612</v>
      </c>
      <c r="AN93">
        <f>(AP93 - AO93 + DI93*1E3/(8.314*(DK93+273.15)) * AR93/DH93 * AQ93) * DH93/(100*CV93) * 1000/(1000 - AP93)</f>
        <v>0</v>
      </c>
      <c r="AO93">
        <v>19.4144873116363</v>
      </c>
      <c r="AP93">
        <v>19.9302178947368</v>
      </c>
      <c r="AQ93">
        <v>-0.00050500263731463</v>
      </c>
      <c r="AR93">
        <v>114.527346851163</v>
      </c>
      <c r="AS93">
        <v>15</v>
      </c>
      <c r="AT93">
        <v>3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418</v>
      </c>
      <c r="AY93" t="s">
        <v>418</v>
      </c>
      <c r="AZ93">
        <v>0</v>
      </c>
      <c r="BA93">
        <v>0</v>
      </c>
      <c r="BB93">
        <f>1-AZ93/BA93</f>
        <v>0</v>
      </c>
      <c r="BC93">
        <v>0</v>
      </c>
      <c r="BD93" t="s">
        <v>418</v>
      </c>
      <c r="BE93" t="s">
        <v>418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418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 t="s">
        <v>418</v>
      </c>
      <c r="CA93" t="s">
        <v>418</v>
      </c>
      <c r="CB93" t="s">
        <v>418</v>
      </c>
      <c r="CC93" t="s">
        <v>418</v>
      </c>
      <c r="CD93" t="s">
        <v>418</v>
      </c>
      <c r="CE93" t="s">
        <v>418</v>
      </c>
      <c r="CF93" t="s">
        <v>418</v>
      </c>
      <c r="CG93" t="s">
        <v>418</v>
      </c>
      <c r="CH93" t="s">
        <v>418</v>
      </c>
      <c r="CI93" t="s">
        <v>418</v>
      </c>
      <c r="CJ93" t="s">
        <v>418</v>
      </c>
      <c r="CK93" t="s">
        <v>418</v>
      </c>
      <c r="CL93" t="s">
        <v>418</v>
      </c>
      <c r="CM93" t="s">
        <v>418</v>
      </c>
      <c r="CN93" t="s">
        <v>418</v>
      </c>
      <c r="CO93" t="s">
        <v>418</v>
      </c>
      <c r="CP93" t="s">
        <v>418</v>
      </c>
      <c r="CQ93" t="s">
        <v>418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6</v>
      </c>
      <c r="CW93">
        <v>0.5</v>
      </c>
      <c r="CX93" t="s">
        <v>419</v>
      </c>
      <c r="CY93">
        <v>2</v>
      </c>
      <c r="CZ93" t="b">
        <v>1</v>
      </c>
      <c r="DA93">
        <v>1659660897.7</v>
      </c>
      <c r="DB93">
        <v>422.2854</v>
      </c>
      <c r="DC93">
        <v>420.1115</v>
      </c>
      <c r="DD93">
        <v>19.93585</v>
      </c>
      <c r="DE93">
        <v>19.4109</v>
      </c>
      <c r="DF93">
        <v>415.9004</v>
      </c>
      <c r="DG93">
        <v>19.64804</v>
      </c>
      <c r="DH93">
        <v>500.0743</v>
      </c>
      <c r="DI93">
        <v>90.13556</v>
      </c>
      <c r="DJ93">
        <v>0.09999925</v>
      </c>
      <c r="DK93">
        <v>25.75077</v>
      </c>
      <c r="DL93">
        <v>25.2119</v>
      </c>
      <c r="DM93">
        <v>999.9</v>
      </c>
      <c r="DN93">
        <v>0</v>
      </c>
      <c r="DO93">
        <v>0</v>
      </c>
      <c r="DP93">
        <v>9989.5</v>
      </c>
      <c r="DQ93">
        <v>0</v>
      </c>
      <c r="DR93">
        <v>0.220656</v>
      </c>
      <c r="DS93">
        <v>2.173711</v>
      </c>
      <c r="DT93">
        <v>430.8751</v>
      </c>
      <c r="DU93">
        <v>428.4278</v>
      </c>
      <c r="DV93">
        <v>0.5249537</v>
      </c>
      <c r="DW93">
        <v>420.1115</v>
      </c>
      <c r="DX93">
        <v>19.4109</v>
      </c>
      <c r="DY93">
        <v>1.796929</v>
      </c>
      <c r="DZ93">
        <v>1.749612</v>
      </c>
      <c r="EA93">
        <v>15.76011</v>
      </c>
      <c r="EB93">
        <v>15.34374</v>
      </c>
      <c r="EC93">
        <v>0.00100013</v>
      </c>
      <c r="ED93">
        <v>0</v>
      </c>
      <c r="EE93">
        <v>0</v>
      </c>
      <c r="EF93">
        <v>0</v>
      </c>
      <c r="EG93">
        <v>832.55</v>
      </c>
      <c r="EH93">
        <v>0.00100013</v>
      </c>
      <c r="EI93">
        <v>-23.05</v>
      </c>
      <c r="EJ93">
        <v>-1.25</v>
      </c>
      <c r="EK93">
        <v>35.312</v>
      </c>
      <c r="EL93">
        <v>39.6187</v>
      </c>
      <c r="EM93">
        <v>37.062</v>
      </c>
      <c r="EN93">
        <v>39.9998</v>
      </c>
      <c r="EO93">
        <v>37.6996</v>
      </c>
      <c r="EP93">
        <v>0</v>
      </c>
      <c r="EQ93">
        <v>0</v>
      </c>
      <c r="ER93">
        <v>0</v>
      </c>
      <c r="ES93">
        <v>19.3999998569489</v>
      </c>
      <c r="ET93">
        <v>0</v>
      </c>
      <c r="EU93">
        <v>838.02</v>
      </c>
      <c r="EV93">
        <v>-94.0384614805032</v>
      </c>
      <c r="EW93">
        <v>12.1923067820143</v>
      </c>
      <c r="EX93">
        <v>-21.94</v>
      </c>
      <c r="EY93">
        <v>15</v>
      </c>
      <c r="EZ93">
        <v>1659628614.5</v>
      </c>
      <c r="FA93" t="s">
        <v>420</v>
      </c>
      <c r="FB93">
        <v>1659628608.5</v>
      </c>
      <c r="FC93">
        <v>1659628614.5</v>
      </c>
      <c r="FD93">
        <v>1</v>
      </c>
      <c r="FE93">
        <v>0.171</v>
      </c>
      <c r="FF93">
        <v>-0.023</v>
      </c>
      <c r="FG93">
        <v>6.372</v>
      </c>
      <c r="FH93">
        <v>0.072</v>
      </c>
      <c r="FI93">
        <v>420</v>
      </c>
      <c r="FJ93">
        <v>15</v>
      </c>
      <c r="FK93">
        <v>0.23</v>
      </c>
      <c r="FL93">
        <v>0.04</v>
      </c>
      <c r="FM93">
        <v>2.16395097560976</v>
      </c>
      <c r="FN93">
        <v>0.028348222996514</v>
      </c>
      <c r="FO93">
        <v>0.0915492313458928</v>
      </c>
      <c r="FP93">
        <v>1</v>
      </c>
      <c r="FQ93">
        <v>915.566470588235</v>
      </c>
      <c r="FR93">
        <v>-996.854135942488</v>
      </c>
      <c r="FS93">
        <v>282.033386028325</v>
      </c>
      <c r="FT93">
        <v>0</v>
      </c>
      <c r="FU93">
        <v>0.530005146341463</v>
      </c>
      <c r="FV93">
        <v>0.0468875958188164</v>
      </c>
      <c r="FW93">
        <v>0.0143303450481172</v>
      </c>
      <c r="FX93">
        <v>1</v>
      </c>
      <c r="FY93">
        <v>2</v>
      </c>
      <c r="FZ93">
        <v>3</v>
      </c>
      <c r="GA93" t="s">
        <v>427</v>
      </c>
      <c r="GB93">
        <v>2.97405</v>
      </c>
      <c r="GC93">
        <v>2.75392</v>
      </c>
      <c r="GD93">
        <v>0.0906633</v>
      </c>
      <c r="GE93">
        <v>0.0915533</v>
      </c>
      <c r="GF93">
        <v>0.0905999</v>
      </c>
      <c r="GG93">
        <v>0.089786</v>
      </c>
      <c r="GH93">
        <v>35421.4</v>
      </c>
      <c r="GI93">
        <v>38723</v>
      </c>
      <c r="GJ93">
        <v>35297.3</v>
      </c>
      <c r="GK93">
        <v>38655.4</v>
      </c>
      <c r="GL93">
        <v>45514.6</v>
      </c>
      <c r="GM93">
        <v>50820.5</v>
      </c>
      <c r="GN93">
        <v>55169.2</v>
      </c>
      <c r="GO93">
        <v>62006.8</v>
      </c>
      <c r="GP93">
        <v>1.962</v>
      </c>
      <c r="GQ93">
        <v>1.8404</v>
      </c>
      <c r="GR93">
        <v>0.0558794</v>
      </c>
      <c r="GS93">
        <v>0</v>
      </c>
      <c r="GT93">
        <v>24.2358</v>
      </c>
      <c r="GU93">
        <v>999.9</v>
      </c>
      <c r="GV93">
        <v>55.921</v>
      </c>
      <c r="GW93">
        <v>28.993</v>
      </c>
      <c r="GX93">
        <v>24.9426</v>
      </c>
      <c r="GY93">
        <v>56.0883</v>
      </c>
      <c r="GZ93">
        <v>48.3454</v>
      </c>
      <c r="HA93">
        <v>1</v>
      </c>
      <c r="HB93">
        <v>-0.0982114</v>
      </c>
      <c r="HC93">
        <v>-0.0331155</v>
      </c>
      <c r="HD93">
        <v>20.1351</v>
      </c>
      <c r="HE93">
        <v>5.19932</v>
      </c>
      <c r="HF93">
        <v>12.0088</v>
      </c>
      <c r="HG93">
        <v>4.976</v>
      </c>
      <c r="HH93">
        <v>3.2934</v>
      </c>
      <c r="HI93">
        <v>9999</v>
      </c>
      <c r="HJ93">
        <v>656.5</v>
      </c>
      <c r="HK93">
        <v>9999</v>
      </c>
      <c r="HL93">
        <v>9999</v>
      </c>
      <c r="HM93">
        <v>1.8631</v>
      </c>
      <c r="HN93">
        <v>1.86798</v>
      </c>
      <c r="HO93">
        <v>1.86771</v>
      </c>
      <c r="HP93">
        <v>1.8689</v>
      </c>
      <c r="HQ93">
        <v>1.86981</v>
      </c>
      <c r="HR93">
        <v>1.86581</v>
      </c>
      <c r="HS93">
        <v>1.86691</v>
      </c>
      <c r="HT93">
        <v>1.86829</v>
      </c>
      <c r="HU93">
        <v>5</v>
      </c>
      <c r="HV93">
        <v>0</v>
      </c>
      <c r="HW93">
        <v>0</v>
      </c>
      <c r="HX93">
        <v>0</v>
      </c>
      <c r="HY93" t="s">
        <v>422</v>
      </c>
      <c r="HZ93" t="s">
        <v>423</v>
      </c>
      <c r="IA93" t="s">
        <v>424</v>
      </c>
      <c r="IB93" t="s">
        <v>424</v>
      </c>
      <c r="IC93" t="s">
        <v>424</v>
      </c>
      <c r="ID93" t="s">
        <v>424</v>
      </c>
      <c r="IE93">
        <v>0</v>
      </c>
      <c r="IF93">
        <v>100</v>
      </c>
      <c r="IG93">
        <v>100</v>
      </c>
      <c r="IH93">
        <v>6.385</v>
      </c>
      <c r="II93">
        <v>0.2876</v>
      </c>
      <c r="IJ93">
        <v>4.0319575337224</v>
      </c>
      <c r="IK93">
        <v>0.00554908572697553</v>
      </c>
      <c r="IL93">
        <v>4.23774079943867e-07</v>
      </c>
      <c r="IM93">
        <v>-3.89925906918178e-10</v>
      </c>
      <c r="IN93">
        <v>-0.0657079368683254</v>
      </c>
      <c r="IO93">
        <v>-0.0180807483059915</v>
      </c>
      <c r="IP93">
        <v>0.00224471741277042</v>
      </c>
      <c r="IQ93">
        <v>-2.08026483955448e-05</v>
      </c>
      <c r="IR93">
        <v>-3</v>
      </c>
      <c r="IS93">
        <v>1726</v>
      </c>
      <c r="IT93">
        <v>1</v>
      </c>
      <c r="IU93">
        <v>23</v>
      </c>
      <c r="IV93">
        <v>538.2</v>
      </c>
      <c r="IW93">
        <v>538.1</v>
      </c>
      <c r="IX93">
        <v>1.02051</v>
      </c>
      <c r="IY93">
        <v>2.66357</v>
      </c>
      <c r="IZ93">
        <v>1.54785</v>
      </c>
      <c r="JA93">
        <v>2.30713</v>
      </c>
      <c r="JB93">
        <v>1.34644</v>
      </c>
      <c r="JC93">
        <v>2.27295</v>
      </c>
      <c r="JD93">
        <v>32.7313</v>
      </c>
      <c r="JE93">
        <v>24.2714</v>
      </c>
      <c r="JF93">
        <v>18</v>
      </c>
      <c r="JG93">
        <v>479.546</v>
      </c>
      <c r="JH93">
        <v>402.822</v>
      </c>
      <c r="JI93">
        <v>24.6399</v>
      </c>
      <c r="JJ93">
        <v>26.0722</v>
      </c>
      <c r="JK93">
        <v>29.9999</v>
      </c>
      <c r="JL93">
        <v>25.9661</v>
      </c>
      <c r="JM93">
        <v>25.9005</v>
      </c>
      <c r="JN93">
        <v>20.4374</v>
      </c>
      <c r="JO93">
        <v>26.701</v>
      </c>
      <c r="JP93">
        <v>0</v>
      </c>
      <c r="JQ93">
        <v>24.64</v>
      </c>
      <c r="JR93">
        <v>420.1</v>
      </c>
      <c r="JS93">
        <v>19.4098</v>
      </c>
      <c r="JT93">
        <v>102.345</v>
      </c>
      <c r="JU93">
        <v>103.208</v>
      </c>
    </row>
    <row r="94" spans="1:281">
      <c r="A94">
        <v>78</v>
      </c>
      <c r="B94">
        <v>1659660905.5</v>
      </c>
      <c r="C94">
        <v>2803</v>
      </c>
      <c r="D94" t="s">
        <v>592</v>
      </c>
      <c r="E94" t="s">
        <v>593</v>
      </c>
      <c r="F94">
        <v>5</v>
      </c>
      <c r="G94" t="s">
        <v>582</v>
      </c>
      <c r="H94" t="s">
        <v>416</v>
      </c>
      <c r="I94">
        <v>1659660903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428.372267477984</v>
      </c>
      <c r="AK94">
        <v>430.86046060606</v>
      </c>
      <c r="AL94">
        <v>0.000160714051346711</v>
      </c>
      <c r="AM94">
        <v>65.6425359044612</v>
      </c>
      <c r="AN94">
        <f>(AP94 - AO94 + DI94*1E3/(8.314*(DK94+273.15)) * AR94/DH94 * AQ94) * DH94/(100*CV94) * 1000/(1000 - AP94)</f>
        <v>0</v>
      </c>
      <c r="AO94">
        <v>19.4095112381451</v>
      </c>
      <c r="AP94">
        <v>19.9266879699248</v>
      </c>
      <c r="AQ94">
        <v>-0.000297580743420857</v>
      </c>
      <c r="AR94">
        <v>114.527346851163</v>
      </c>
      <c r="AS94">
        <v>15</v>
      </c>
      <c r="AT94">
        <v>3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418</v>
      </c>
      <c r="AY94" t="s">
        <v>418</v>
      </c>
      <c r="AZ94">
        <v>0</v>
      </c>
      <c r="BA94">
        <v>0</v>
      </c>
      <c r="BB94">
        <f>1-AZ94/BA94</f>
        <v>0</v>
      </c>
      <c r="BC94">
        <v>0</v>
      </c>
      <c r="BD94" t="s">
        <v>418</v>
      </c>
      <c r="BE94" t="s">
        <v>418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418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 t="s">
        <v>418</v>
      </c>
      <c r="CA94" t="s">
        <v>418</v>
      </c>
      <c r="CB94" t="s">
        <v>418</v>
      </c>
      <c r="CC94" t="s">
        <v>418</v>
      </c>
      <c r="CD94" t="s">
        <v>418</v>
      </c>
      <c r="CE94" t="s">
        <v>418</v>
      </c>
      <c r="CF94" t="s">
        <v>418</v>
      </c>
      <c r="CG94" t="s">
        <v>418</v>
      </c>
      <c r="CH94" t="s">
        <v>418</v>
      </c>
      <c r="CI94" t="s">
        <v>418</v>
      </c>
      <c r="CJ94" t="s">
        <v>418</v>
      </c>
      <c r="CK94" t="s">
        <v>418</v>
      </c>
      <c r="CL94" t="s">
        <v>418</v>
      </c>
      <c r="CM94" t="s">
        <v>418</v>
      </c>
      <c r="CN94" t="s">
        <v>418</v>
      </c>
      <c r="CO94" t="s">
        <v>418</v>
      </c>
      <c r="CP94" t="s">
        <v>418</v>
      </c>
      <c r="CQ94" t="s">
        <v>418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6</v>
      </c>
      <c r="CW94">
        <v>0.5</v>
      </c>
      <c r="CX94" t="s">
        <v>419</v>
      </c>
      <c r="CY94">
        <v>2</v>
      </c>
      <c r="CZ94" t="b">
        <v>1</v>
      </c>
      <c r="DA94">
        <v>1659660903</v>
      </c>
      <c r="DB94">
        <v>422.284111111111</v>
      </c>
      <c r="DC94">
        <v>420.092</v>
      </c>
      <c r="DD94">
        <v>19.9285</v>
      </c>
      <c r="DE94">
        <v>19.4094333333333</v>
      </c>
      <c r="DF94">
        <v>415.899</v>
      </c>
      <c r="DG94">
        <v>19.641</v>
      </c>
      <c r="DH94">
        <v>500.052777777778</v>
      </c>
      <c r="DI94">
        <v>90.1329333333333</v>
      </c>
      <c r="DJ94">
        <v>0.0999312333333333</v>
      </c>
      <c r="DK94">
        <v>25.7385888888889</v>
      </c>
      <c r="DL94">
        <v>25.0994444444444</v>
      </c>
      <c r="DM94">
        <v>999.9</v>
      </c>
      <c r="DN94">
        <v>0</v>
      </c>
      <c r="DO94">
        <v>0</v>
      </c>
      <c r="DP94">
        <v>10014.4444444444</v>
      </c>
      <c r="DQ94">
        <v>0</v>
      </c>
      <c r="DR94">
        <v>0.231688888888889</v>
      </c>
      <c r="DS94">
        <v>2.19184333333333</v>
      </c>
      <c r="DT94">
        <v>430.870666666667</v>
      </c>
      <c r="DU94">
        <v>428.407333333333</v>
      </c>
      <c r="DV94">
        <v>0.519055333333333</v>
      </c>
      <c r="DW94">
        <v>420.092</v>
      </c>
      <c r="DX94">
        <v>19.4094333333333</v>
      </c>
      <c r="DY94">
        <v>1.79621333333333</v>
      </c>
      <c r="DZ94">
        <v>1.74942888888889</v>
      </c>
      <c r="EA94">
        <v>15.7538888888889</v>
      </c>
      <c r="EB94">
        <v>15.3421333333333</v>
      </c>
      <c r="EC94">
        <v>0.00100013</v>
      </c>
      <c r="ED94">
        <v>0</v>
      </c>
      <c r="EE94">
        <v>0</v>
      </c>
      <c r="EF94">
        <v>0</v>
      </c>
      <c r="EG94">
        <v>821.722222222222</v>
      </c>
      <c r="EH94">
        <v>0.00100013</v>
      </c>
      <c r="EI94">
        <v>-16.4444444444444</v>
      </c>
      <c r="EJ94">
        <v>-2.05555555555556</v>
      </c>
      <c r="EK94">
        <v>35.312</v>
      </c>
      <c r="EL94">
        <v>39.687</v>
      </c>
      <c r="EM94">
        <v>37.09</v>
      </c>
      <c r="EN94">
        <v>40.09</v>
      </c>
      <c r="EO94">
        <v>37.75</v>
      </c>
      <c r="EP94">
        <v>0</v>
      </c>
      <c r="EQ94">
        <v>0</v>
      </c>
      <c r="ER94">
        <v>0</v>
      </c>
      <c r="ES94">
        <v>24.1999998092651</v>
      </c>
      <c r="ET94">
        <v>0</v>
      </c>
      <c r="EU94">
        <v>829.9</v>
      </c>
      <c r="EV94">
        <v>-91.3461538808353</v>
      </c>
      <c r="EW94">
        <v>59.4615381817375</v>
      </c>
      <c r="EX94">
        <v>-19.84</v>
      </c>
      <c r="EY94">
        <v>15</v>
      </c>
      <c r="EZ94">
        <v>1659628614.5</v>
      </c>
      <c r="FA94" t="s">
        <v>420</v>
      </c>
      <c r="FB94">
        <v>1659628608.5</v>
      </c>
      <c r="FC94">
        <v>1659628614.5</v>
      </c>
      <c r="FD94">
        <v>1</v>
      </c>
      <c r="FE94">
        <v>0.171</v>
      </c>
      <c r="FF94">
        <v>-0.023</v>
      </c>
      <c r="FG94">
        <v>6.372</v>
      </c>
      <c r="FH94">
        <v>0.072</v>
      </c>
      <c r="FI94">
        <v>420</v>
      </c>
      <c r="FJ94">
        <v>15</v>
      </c>
      <c r="FK94">
        <v>0.23</v>
      </c>
      <c r="FL94">
        <v>0.04</v>
      </c>
      <c r="FM94">
        <v>2.15950292682927</v>
      </c>
      <c r="FN94">
        <v>0.27901881533101</v>
      </c>
      <c r="FO94">
        <v>0.097316050696383</v>
      </c>
      <c r="FP94">
        <v>1</v>
      </c>
      <c r="FQ94">
        <v>839.102941176471</v>
      </c>
      <c r="FR94">
        <v>-150.427807539331</v>
      </c>
      <c r="FS94">
        <v>19.5146172257395</v>
      </c>
      <c r="FT94">
        <v>0</v>
      </c>
      <c r="FU94">
        <v>0.53232143902439</v>
      </c>
      <c r="FV94">
        <v>-0.0980768571428563</v>
      </c>
      <c r="FW94">
        <v>0.0103424604636133</v>
      </c>
      <c r="FX94">
        <v>1</v>
      </c>
      <c r="FY94">
        <v>2</v>
      </c>
      <c r="FZ94">
        <v>3</v>
      </c>
      <c r="GA94" t="s">
        <v>427</v>
      </c>
      <c r="GB94">
        <v>2.97436</v>
      </c>
      <c r="GC94">
        <v>2.7544</v>
      </c>
      <c r="GD94">
        <v>0.0906891</v>
      </c>
      <c r="GE94">
        <v>0.0915318</v>
      </c>
      <c r="GF94">
        <v>0.0905877</v>
      </c>
      <c r="GG94">
        <v>0.0897968</v>
      </c>
      <c r="GH94">
        <v>35420.7</v>
      </c>
      <c r="GI94">
        <v>38724.4</v>
      </c>
      <c r="GJ94">
        <v>35297.7</v>
      </c>
      <c r="GK94">
        <v>38655.8</v>
      </c>
      <c r="GL94">
        <v>45516.1</v>
      </c>
      <c r="GM94">
        <v>50821.1</v>
      </c>
      <c r="GN94">
        <v>55170.3</v>
      </c>
      <c r="GO94">
        <v>62008.2</v>
      </c>
      <c r="GP94">
        <v>1.962</v>
      </c>
      <c r="GQ94">
        <v>1.8398</v>
      </c>
      <c r="GR94">
        <v>0.0493228</v>
      </c>
      <c r="GS94">
        <v>0</v>
      </c>
      <c r="GT94">
        <v>24.2358</v>
      </c>
      <c r="GU94">
        <v>999.9</v>
      </c>
      <c r="GV94">
        <v>55.897</v>
      </c>
      <c r="GW94">
        <v>28.993</v>
      </c>
      <c r="GX94">
        <v>24.9315</v>
      </c>
      <c r="GY94">
        <v>55.6483</v>
      </c>
      <c r="GZ94">
        <v>48.4575</v>
      </c>
      <c r="HA94">
        <v>1</v>
      </c>
      <c r="HB94">
        <v>-0.0981707</v>
      </c>
      <c r="HC94">
        <v>-0.0357298</v>
      </c>
      <c r="HD94">
        <v>20.1345</v>
      </c>
      <c r="HE94">
        <v>5.19932</v>
      </c>
      <c r="HF94">
        <v>12.0088</v>
      </c>
      <c r="HG94">
        <v>4.976</v>
      </c>
      <c r="HH94">
        <v>3.2938</v>
      </c>
      <c r="HI94">
        <v>9999</v>
      </c>
      <c r="HJ94">
        <v>656.5</v>
      </c>
      <c r="HK94">
        <v>9999</v>
      </c>
      <c r="HL94">
        <v>9999</v>
      </c>
      <c r="HM94">
        <v>1.8631</v>
      </c>
      <c r="HN94">
        <v>1.86798</v>
      </c>
      <c r="HO94">
        <v>1.86774</v>
      </c>
      <c r="HP94">
        <v>1.8689</v>
      </c>
      <c r="HQ94">
        <v>1.86975</v>
      </c>
      <c r="HR94">
        <v>1.86584</v>
      </c>
      <c r="HS94">
        <v>1.86691</v>
      </c>
      <c r="HT94">
        <v>1.86829</v>
      </c>
      <c r="HU94">
        <v>5</v>
      </c>
      <c r="HV94">
        <v>0</v>
      </c>
      <c r="HW94">
        <v>0</v>
      </c>
      <c r="HX94">
        <v>0</v>
      </c>
      <c r="HY94" t="s">
        <v>422</v>
      </c>
      <c r="HZ94" t="s">
        <v>423</v>
      </c>
      <c r="IA94" t="s">
        <v>424</v>
      </c>
      <c r="IB94" t="s">
        <v>424</v>
      </c>
      <c r="IC94" t="s">
        <v>424</v>
      </c>
      <c r="ID94" t="s">
        <v>424</v>
      </c>
      <c r="IE94">
        <v>0</v>
      </c>
      <c r="IF94">
        <v>100</v>
      </c>
      <c r="IG94">
        <v>100</v>
      </c>
      <c r="IH94">
        <v>6.386</v>
      </c>
      <c r="II94">
        <v>0.2874</v>
      </c>
      <c r="IJ94">
        <v>4.0319575337224</v>
      </c>
      <c r="IK94">
        <v>0.00554908572697553</v>
      </c>
      <c r="IL94">
        <v>4.23774079943867e-07</v>
      </c>
      <c r="IM94">
        <v>-3.89925906918178e-10</v>
      </c>
      <c r="IN94">
        <v>-0.0657079368683254</v>
      </c>
      <c r="IO94">
        <v>-0.0180807483059915</v>
      </c>
      <c r="IP94">
        <v>0.00224471741277042</v>
      </c>
      <c r="IQ94">
        <v>-2.08026483955448e-05</v>
      </c>
      <c r="IR94">
        <v>-3</v>
      </c>
      <c r="IS94">
        <v>1726</v>
      </c>
      <c r="IT94">
        <v>1</v>
      </c>
      <c r="IU94">
        <v>23</v>
      </c>
      <c r="IV94">
        <v>538.3</v>
      </c>
      <c r="IW94">
        <v>538.2</v>
      </c>
      <c r="IX94">
        <v>1.02051</v>
      </c>
      <c r="IY94">
        <v>2.66113</v>
      </c>
      <c r="IZ94">
        <v>1.54785</v>
      </c>
      <c r="JA94">
        <v>2.30713</v>
      </c>
      <c r="JB94">
        <v>1.34644</v>
      </c>
      <c r="JC94">
        <v>2.25342</v>
      </c>
      <c r="JD94">
        <v>32.7313</v>
      </c>
      <c r="JE94">
        <v>24.2714</v>
      </c>
      <c r="JF94">
        <v>18</v>
      </c>
      <c r="JG94">
        <v>479.527</v>
      </c>
      <c r="JH94">
        <v>402.475</v>
      </c>
      <c r="JI94">
        <v>24.6396</v>
      </c>
      <c r="JJ94">
        <v>26.07</v>
      </c>
      <c r="JK94">
        <v>29.9999</v>
      </c>
      <c r="JL94">
        <v>25.964</v>
      </c>
      <c r="JM94">
        <v>25.8983</v>
      </c>
      <c r="JN94">
        <v>20.438</v>
      </c>
      <c r="JO94">
        <v>26.701</v>
      </c>
      <c r="JP94">
        <v>0</v>
      </c>
      <c r="JQ94">
        <v>24.64</v>
      </c>
      <c r="JR94">
        <v>420.1</v>
      </c>
      <c r="JS94">
        <v>19.4056</v>
      </c>
      <c r="JT94">
        <v>102.347</v>
      </c>
      <c r="JU94">
        <v>103.21</v>
      </c>
    </row>
    <row r="95" spans="1:281">
      <c r="A95">
        <v>79</v>
      </c>
      <c r="B95">
        <v>1659660910.5</v>
      </c>
      <c r="C95">
        <v>2808</v>
      </c>
      <c r="D95" t="s">
        <v>594</v>
      </c>
      <c r="E95" t="s">
        <v>595</v>
      </c>
      <c r="F95">
        <v>5</v>
      </c>
      <c r="G95" t="s">
        <v>582</v>
      </c>
      <c r="H95" t="s">
        <v>416</v>
      </c>
      <c r="I95">
        <v>1659660907.7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428.396962802662</v>
      </c>
      <c r="AK95">
        <v>430.807836363636</v>
      </c>
      <c r="AL95">
        <v>-0.00826722059548327</v>
      </c>
      <c r="AM95">
        <v>65.6425359044612</v>
      </c>
      <c r="AN95">
        <f>(AP95 - AO95 + DI95*1E3/(8.314*(DK95+273.15)) * AR95/DH95 * AQ95) * DH95/(100*CV95) * 1000/(1000 - AP95)</f>
        <v>0</v>
      </c>
      <c r="AO95">
        <v>19.4102399869626</v>
      </c>
      <c r="AP95">
        <v>19.9168878195489</v>
      </c>
      <c r="AQ95">
        <v>-0.000185235672519157</v>
      </c>
      <c r="AR95">
        <v>114.527346851163</v>
      </c>
      <c r="AS95">
        <v>14</v>
      </c>
      <c r="AT95">
        <v>3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418</v>
      </c>
      <c r="AY95" t="s">
        <v>418</v>
      </c>
      <c r="AZ95">
        <v>0</v>
      </c>
      <c r="BA95">
        <v>0</v>
      </c>
      <c r="BB95">
        <f>1-AZ95/BA95</f>
        <v>0</v>
      </c>
      <c r="BC95">
        <v>0</v>
      </c>
      <c r="BD95" t="s">
        <v>418</v>
      </c>
      <c r="BE95" t="s">
        <v>418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418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 t="s">
        <v>418</v>
      </c>
      <c r="CA95" t="s">
        <v>418</v>
      </c>
      <c r="CB95" t="s">
        <v>418</v>
      </c>
      <c r="CC95" t="s">
        <v>418</v>
      </c>
      <c r="CD95" t="s">
        <v>418</v>
      </c>
      <c r="CE95" t="s">
        <v>418</v>
      </c>
      <c r="CF95" t="s">
        <v>418</v>
      </c>
      <c r="CG95" t="s">
        <v>418</v>
      </c>
      <c r="CH95" t="s">
        <v>418</v>
      </c>
      <c r="CI95" t="s">
        <v>418</v>
      </c>
      <c r="CJ95" t="s">
        <v>418</v>
      </c>
      <c r="CK95" t="s">
        <v>418</v>
      </c>
      <c r="CL95" t="s">
        <v>418</v>
      </c>
      <c r="CM95" t="s">
        <v>418</v>
      </c>
      <c r="CN95" t="s">
        <v>418</v>
      </c>
      <c r="CO95" t="s">
        <v>418</v>
      </c>
      <c r="CP95" t="s">
        <v>418</v>
      </c>
      <c r="CQ95" t="s">
        <v>418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6</v>
      </c>
      <c r="CW95">
        <v>0.5</v>
      </c>
      <c r="CX95" t="s">
        <v>419</v>
      </c>
      <c r="CY95">
        <v>2</v>
      </c>
      <c r="CZ95" t="b">
        <v>1</v>
      </c>
      <c r="DA95">
        <v>1659660907.7</v>
      </c>
      <c r="DB95">
        <v>422.248</v>
      </c>
      <c r="DC95">
        <v>420.0756</v>
      </c>
      <c r="DD95">
        <v>19.92035</v>
      </c>
      <c r="DE95">
        <v>19.40882</v>
      </c>
      <c r="DF95">
        <v>415.8632</v>
      </c>
      <c r="DG95">
        <v>19.63321</v>
      </c>
      <c r="DH95">
        <v>500.0861</v>
      </c>
      <c r="DI95">
        <v>90.1332</v>
      </c>
      <c r="DJ95">
        <v>0.10000371</v>
      </c>
      <c r="DK95">
        <v>25.73104</v>
      </c>
      <c r="DL95">
        <v>25.04833</v>
      </c>
      <c r="DM95">
        <v>999.9</v>
      </c>
      <c r="DN95">
        <v>0</v>
      </c>
      <c r="DO95">
        <v>0</v>
      </c>
      <c r="DP95">
        <v>10012.5</v>
      </c>
      <c r="DQ95">
        <v>0</v>
      </c>
      <c r="DR95">
        <v>0.220656</v>
      </c>
      <c r="DS95">
        <v>2.17237</v>
      </c>
      <c r="DT95">
        <v>430.8304</v>
      </c>
      <c r="DU95">
        <v>428.3902</v>
      </c>
      <c r="DV95">
        <v>0.5115235</v>
      </c>
      <c r="DW95">
        <v>420.0756</v>
      </c>
      <c r="DX95">
        <v>19.40882</v>
      </c>
      <c r="DY95">
        <v>1.795483</v>
      </c>
      <c r="DZ95">
        <v>1.749377</v>
      </c>
      <c r="EA95">
        <v>15.74751</v>
      </c>
      <c r="EB95">
        <v>15.34166</v>
      </c>
      <c r="EC95">
        <v>0.00100013</v>
      </c>
      <c r="ED95">
        <v>0</v>
      </c>
      <c r="EE95">
        <v>0</v>
      </c>
      <c r="EF95">
        <v>0</v>
      </c>
      <c r="EG95">
        <v>827.65</v>
      </c>
      <c r="EH95">
        <v>0.00100013</v>
      </c>
      <c r="EI95">
        <v>-18.7</v>
      </c>
      <c r="EJ95">
        <v>-0.75</v>
      </c>
      <c r="EK95">
        <v>35.312</v>
      </c>
      <c r="EL95">
        <v>39.7561</v>
      </c>
      <c r="EM95">
        <v>37.1374</v>
      </c>
      <c r="EN95">
        <v>40.206</v>
      </c>
      <c r="EO95">
        <v>37.7748</v>
      </c>
      <c r="EP95">
        <v>0</v>
      </c>
      <c r="EQ95">
        <v>0</v>
      </c>
      <c r="ER95">
        <v>0</v>
      </c>
      <c r="ES95">
        <v>29</v>
      </c>
      <c r="ET95">
        <v>0</v>
      </c>
      <c r="EU95">
        <v>825.44</v>
      </c>
      <c r="EV95">
        <v>-48.1538458201993</v>
      </c>
      <c r="EW95">
        <v>26.8076923816397</v>
      </c>
      <c r="EX95">
        <v>-16.7</v>
      </c>
      <c r="EY95">
        <v>15</v>
      </c>
      <c r="EZ95">
        <v>1659628614.5</v>
      </c>
      <c r="FA95" t="s">
        <v>420</v>
      </c>
      <c r="FB95">
        <v>1659628608.5</v>
      </c>
      <c r="FC95">
        <v>1659628614.5</v>
      </c>
      <c r="FD95">
        <v>1</v>
      </c>
      <c r="FE95">
        <v>0.171</v>
      </c>
      <c r="FF95">
        <v>-0.023</v>
      </c>
      <c r="FG95">
        <v>6.372</v>
      </c>
      <c r="FH95">
        <v>0.072</v>
      </c>
      <c r="FI95">
        <v>420</v>
      </c>
      <c r="FJ95">
        <v>15</v>
      </c>
      <c r="FK95">
        <v>0.23</v>
      </c>
      <c r="FL95">
        <v>0.04</v>
      </c>
      <c r="FM95">
        <v>2.17465325</v>
      </c>
      <c r="FN95">
        <v>0.115688667917449</v>
      </c>
      <c r="FO95">
        <v>0.0957926285887255</v>
      </c>
      <c r="FP95">
        <v>1</v>
      </c>
      <c r="FQ95">
        <v>830.397058823529</v>
      </c>
      <c r="FR95">
        <v>-72.8418639682877</v>
      </c>
      <c r="FS95">
        <v>12.5521145463533</v>
      </c>
      <c r="FT95">
        <v>0</v>
      </c>
      <c r="FU95">
        <v>0.5248427</v>
      </c>
      <c r="FV95">
        <v>-0.104035542213886</v>
      </c>
      <c r="FW95">
        <v>0.0103655256914447</v>
      </c>
      <c r="FX95">
        <v>0</v>
      </c>
      <c r="FY95">
        <v>1</v>
      </c>
      <c r="FZ95">
        <v>3</v>
      </c>
      <c r="GA95" t="s">
        <v>432</v>
      </c>
      <c r="GB95">
        <v>2.97364</v>
      </c>
      <c r="GC95">
        <v>2.75397</v>
      </c>
      <c r="GD95">
        <v>0.0906666</v>
      </c>
      <c r="GE95">
        <v>0.0915186</v>
      </c>
      <c r="GF95">
        <v>0.0905604</v>
      </c>
      <c r="GG95">
        <v>0.0897904</v>
      </c>
      <c r="GH95">
        <v>35420.9</v>
      </c>
      <c r="GI95">
        <v>38724.8</v>
      </c>
      <c r="GJ95">
        <v>35297</v>
      </c>
      <c r="GK95">
        <v>38655.6</v>
      </c>
      <c r="GL95">
        <v>45516.7</v>
      </c>
      <c r="GM95">
        <v>50821.2</v>
      </c>
      <c r="GN95">
        <v>55169.3</v>
      </c>
      <c r="GO95">
        <v>62007.9</v>
      </c>
      <c r="GP95">
        <v>1.9622</v>
      </c>
      <c r="GQ95">
        <v>1.8398</v>
      </c>
      <c r="GR95">
        <v>0.0484288</v>
      </c>
      <c r="GS95">
        <v>0</v>
      </c>
      <c r="GT95">
        <v>24.2358</v>
      </c>
      <c r="GU95">
        <v>999.9</v>
      </c>
      <c r="GV95">
        <v>55.897</v>
      </c>
      <c r="GW95">
        <v>29.003</v>
      </c>
      <c r="GX95">
        <v>24.9463</v>
      </c>
      <c r="GY95">
        <v>55.4482</v>
      </c>
      <c r="GZ95">
        <v>48.5697</v>
      </c>
      <c r="HA95">
        <v>1</v>
      </c>
      <c r="HB95">
        <v>-0.0969512</v>
      </c>
      <c r="HC95">
        <v>0.215904</v>
      </c>
      <c r="HD95">
        <v>20.1347</v>
      </c>
      <c r="HE95">
        <v>5.19932</v>
      </c>
      <c r="HF95">
        <v>12.0088</v>
      </c>
      <c r="HG95">
        <v>4.976</v>
      </c>
      <c r="HH95">
        <v>3.2936</v>
      </c>
      <c r="HI95">
        <v>9999</v>
      </c>
      <c r="HJ95">
        <v>656.5</v>
      </c>
      <c r="HK95">
        <v>9999</v>
      </c>
      <c r="HL95">
        <v>9999</v>
      </c>
      <c r="HM95">
        <v>1.8631</v>
      </c>
      <c r="HN95">
        <v>1.86798</v>
      </c>
      <c r="HO95">
        <v>1.86774</v>
      </c>
      <c r="HP95">
        <v>1.8689</v>
      </c>
      <c r="HQ95">
        <v>1.86975</v>
      </c>
      <c r="HR95">
        <v>1.86584</v>
      </c>
      <c r="HS95">
        <v>1.86691</v>
      </c>
      <c r="HT95">
        <v>1.86826</v>
      </c>
      <c r="HU95">
        <v>5</v>
      </c>
      <c r="HV95">
        <v>0</v>
      </c>
      <c r="HW95">
        <v>0</v>
      </c>
      <c r="HX95">
        <v>0</v>
      </c>
      <c r="HY95" t="s">
        <v>422</v>
      </c>
      <c r="HZ95" t="s">
        <v>423</v>
      </c>
      <c r="IA95" t="s">
        <v>424</v>
      </c>
      <c r="IB95" t="s">
        <v>424</v>
      </c>
      <c r="IC95" t="s">
        <v>424</v>
      </c>
      <c r="ID95" t="s">
        <v>424</v>
      </c>
      <c r="IE95">
        <v>0</v>
      </c>
      <c r="IF95">
        <v>100</v>
      </c>
      <c r="IG95">
        <v>100</v>
      </c>
      <c r="IH95">
        <v>6.384</v>
      </c>
      <c r="II95">
        <v>0.287</v>
      </c>
      <c r="IJ95">
        <v>4.0319575337224</v>
      </c>
      <c r="IK95">
        <v>0.00554908572697553</v>
      </c>
      <c r="IL95">
        <v>4.23774079943867e-07</v>
      </c>
      <c r="IM95">
        <v>-3.89925906918178e-10</v>
      </c>
      <c r="IN95">
        <v>-0.0657079368683254</v>
      </c>
      <c r="IO95">
        <v>-0.0180807483059915</v>
      </c>
      <c r="IP95">
        <v>0.00224471741277042</v>
      </c>
      <c r="IQ95">
        <v>-2.08026483955448e-05</v>
      </c>
      <c r="IR95">
        <v>-3</v>
      </c>
      <c r="IS95">
        <v>1726</v>
      </c>
      <c r="IT95">
        <v>1</v>
      </c>
      <c r="IU95">
        <v>23</v>
      </c>
      <c r="IV95">
        <v>538.4</v>
      </c>
      <c r="IW95">
        <v>538.3</v>
      </c>
      <c r="IX95">
        <v>1.02051</v>
      </c>
      <c r="IY95">
        <v>2.66357</v>
      </c>
      <c r="IZ95">
        <v>1.54785</v>
      </c>
      <c r="JA95">
        <v>2.30713</v>
      </c>
      <c r="JB95">
        <v>1.34644</v>
      </c>
      <c r="JC95">
        <v>2.29614</v>
      </c>
      <c r="JD95">
        <v>32.7313</v>
      </c>
      <c r="JE95">
        <v>24.2714</v>
      </c>
      <c r="JF95">
        <v>18</v>
      </c>
      <c r="JG95">
        <v>479.654</v>
      </c>
      <c r="JH95">
        <v>402.475</v>
      </c>
      <c r="JI95">
        <v>24.5898</v>
      </c>
      <c r="JJ95">
        <v>26.0678</v>
      </c>
      <c r="JK95">
        <v>30.0009</v>
      </c>
      <c r="JL95">
        <v>25.964</v>
      </c>
      <c r="JM95">
        <v>25.8983</v>
      </c>
      <c r="JN95">
        <v>20.4397</v>
      </c>
      <c r="JO95">
        <v>26.701</v>
      </c>
      <c r="JP95">
        <v>0</v>
      </c>
      <c r="JQ95">
        <v>24.5693</v>
      </c>
      <c r="JR95">
        <v>420.1</v>
      </c>
      <c r="JS95">
        <v>19.4056</v>
      </c>
      <c r="JT95">
        <v>102.345</v>
      </c>
      <c r="JU95">
        <v>103.209</v>
      </c>
    </row>
    <row r="96" spans="1:281">
      <c r="A96">
        <v>80</v>
      </c>
      <c r="B96">
        <v>1659660915.5</v>
      </c>
      <c r="C96">
        <v>2813</v>
      </c>
      <c r="D96" t="s">
        <v>596</v>
      </c>
      <c r="E96" t="s">
        <v>597</v>
      </c>
      <c r="F96">
        <v>5</v>
      </c>
      <c r="G96" t="s">
        <v>582</v>
      </c>
      <c r="H96" t="s">
        <v>416</v>
      </c>
      <c r="I96">
        <v>1659660913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428.474746653951</v>
      </c>
      <c r="AK96">
        <v>430.882284848485</v>
      </c>
      <c r="AL96">
        <v>0.00244351575246098</v>
      </c>
      <c r="AM96">
        <v>65.6425359044612</v>
      </c>
      <c r="AN96">
        <f>(AP96 - AO96 + DI96*1E3/(8.314*(DK96+273.15)) * AR96/DH96 * AQ96) * DH96/(100*CV96) * 1000/(1000 - AP96)</f>
        <v>0</v>
      </c>
      <c r="AO96">
        <v>19.4099647095053</v>
      </c>
      <c r="AP96">
        <v>19.9111401503759</v>
      </c>
      <c r="AQ96">
        <v>-0.000106886526487786</v>
      </c>
      <c r="AR96">
        <v>114.527346851163</v>
      </c>
      <c r="AS96">
        <v>14</v>
      </c>
      <c r="AT96">
        <v>3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418</v>
      </c>
      <c r="AY96" t="s">
        <v>418</v>
      </c>
      <c r="AZ96">
        <v>0</v>
      </c>
      <c r="BA96">
        <v>0</v>
      </c>
      <c r="BB96">
        <f>1-AZ96/BA96</f>
        <v>0</v>
      </c>
      <c r="BC96">
        <v>0</v>
      </c>
      <c r="BD96" t="s">
        <v>418</v>
      </c>
      <c r="BE96" t="s">
        <v>418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418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 t="s">
        <v>418</v>
      </c>
      <c r="CA96" t="s">
        <v>418</v>
      </c>
      <c r="CB96" t="s">
        <v>418</v>
      </c>
      <c r="CC96" t="s">
        <v>418</v>
      </c>
      <c r="CD96" t="s">
        <v>418</v>
      </c>
      <c r="CE96" t="s">
        <v>418</v>
      </c>
      <c r="CF96" t="s">
        <v>418</v>
      </c>
      <c r="CG96" t="s">
        <v>418</v>
      </c>
      <c r="CH96" t="s">
        <v>418</v>
      </c>
      <c r="CI96" t="s">
        <v>418</v>
      </c>
      <c r="CJ96" t="s">
        <v>418</v>
      </c>
      <c r="CK96" t="s">
        <v>418</v>
      </c>
      <c r="CL96" t="s">
        <v>418</v>
      </c>
      <c r="CM96" t="s">
        <v>418</v>
      </c>
      <c r="CN96" t="s">
        <v>418</v>
      </c>
      <c r="CO96" t="s">
        <v>418</v>
      </c>
      <c r="CP96" t="s">
        <v>418</v>
      </c>
      <c r="CQ96" t="s">
        <v>418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6</v>
      </c>
      <c r="CW96">
        <v>0.5</v>
      </c>
      <c r="CX96" t="s">
        <v>419</v>
      </c>
      <c r="CY96">
        <v>2</v>
      </c>
      <c r="CZ96" t="b">
        <v>1</v>
      </c>
      <c r="DA96">
        <v>1659660913</v>
      </c>
      <c r="DB96">
        <v>422.268222222222</v>
      </c>
      <c r="DC96">
        <v>420.139111111111</v>
      </c>
      <c r="DD96">
        <v>19.9134</v>
      </c>
      <c r="DE96">
        <v>19.4089333333333</v>
      </c>
      <c r="DF96">
        <v>415.883222222222</v>
      </c>
      <c r="DG96">
        <v>19.6265555555556</v>
      </c>
      <c r="DH96">
        <v>500.085555555556</v>
      </c>
      <c r="DI96">
        <v>90.1351777777778</v>
      </c>
      <c r="DJ96">
        <v>0.0997349444444444</v>
      </c>
      <c r="DK96">
        <v>25.7245888888889</v>
      </c>
      <c r="DL96">
        <v>25.0191666666667</v>
      </c>
      <c r="DM96">
        <v>999.9</v>
      </c>
      <c r="DN96">
        <v>0</v>
      </c>
      <c r="DO96">
        <v>0</v>
      </c>
      <c r="DP96">
        <v>10021.1111111111</v>
      </c>
      <c r="DQ96">
        <v>0</v>
      </c>
      <c r="DR96">
        <v>0.220656</v>
      </c>
      <c r="DS96">
        <v>2.12893444444444</v>
      </c>
      <c r="DT96">
        <v>430.847666666667</v>
      </c>
      <c r="DU96">
        <v>428.455111111111</v>
      </c>
      <c r="DV96">
        <v>0.504464222222222</v>
      </c>
      <c r="DW96">
        <v>420.139111111111</v>
      </c>
      <c r="DX96">
        <v>19.4089333333333</v>
      </c>
      <c r="DY96">
        <v>1.79489777777778</v>
      </c>
      <c r="DZ96">
        <v>1.74942555555556</v>
      </c>
      <c r="EA96">
        <v>15.7424111111111</v>
      </c>
      <c r="EB96">
        <v>15.3421</v>
      </c>
      <c r="EC96">
        <v>0.00100013</v>
      </c>
      <c r="ED96">
        <v>0</v>
      </c>
      <c r="EE96">
        <v>0</v>
      </c>
      <c r="EF96">
        <v>0</v>
      </c>
      <c r="EG96">
        <v>814</v>
      </c>
      <c r="EH96">
        <v>0.00100013</v>
      </c>
      <c r="EI96">
        <v>-17.6666666666667</v>
      </c>
      <c r="EJ96">
        <v>-2.05555555555556</v>
      </c>
      <c r="EK96">
        <v>35.326</v>
      </c>
      <c r="EL96">
        <v>39.826</v>
      </c>
      <c r="EM96">
        <v>37.187</v>
      </c>
      <c r="EN96">
        <v>40.3191111111111</v>
      </c>
      <c r="EO96">
        <v>37.812</v>
      </c>
      <c r="EP96">
        <v>0</v>
      </c>
      <c r="EQ96">
        <v>0</v>
      </c>
      <c r="ER96">
        <v>0</v>
      </c>
      <c r="ES96">
        <v>34.3999998569489</v>
      </c>
      <c r="ET96">
        <v>0</v>
      </c>
      <c r="EU96">
        <v>819.942307692308</v>
      </c>
      <c r="EV96">
        <v>-33.9999998101245</v>
      </c>
      <c r="EW96">
        <v>-30.495726641238</v>
      </c>
      <c r="EX96">
        <v>-15.6538461538462</v>
      </c>
      <c r="EY96">
        <v>15</v>
      </c>
      <c r="EZ96">
        <v>1659628614.5</v>
      </c>
      <c r="FA96" t="s">
        <v>420</v>
      </c>
      <c r="FB96">
        <v>1659628608.5</v>
      </c>
      <c r="FC96">
        <v>1659628614.5</v>
      </c>
      <c r="FD96">
        <v>1</v>
      </c>
      <c r="FE96">
        <v>0.171</v>
      </c>
      <c r="FF96">
        <v>-0.023</v>
      </c>
      <c r="FG96">
        <v>6.372</v>
      </c>
      <c r="FH96">
        <v>0.072</v>
      </c>
      <c r="FI96">
        <v>420</v>
      </c>
      <c r="FJ96">
        <v>15</v>
      </c>
      <c r="FK96">
        <v>0.23</v>
      </c>
      <c r="FL96">
        <v>0.04</v>
      </c>
      <c r="FM96">
        <v>2.165297</v>
      </c>
      <c r="FN96">
        <v>-0.249692532833024</v>
      </c>
      <c r="FO96">
        <v>0.102211763491293</v>
      </c>
      <c r="FP96">
        <v>1</v>
      </c>
      <c r="FQ96">
        <v>824.705882352941</v>
      </c>
      <c r="FR96">
        <v>-69.4423222606418</v>
      </c>
      <c r="FS96">
        <v>12.6381295427409</v>
      </c>
      <c r="FT96">
        <v>0</v>
      </c>
      <c r="FU96">
        <v>0.516552225</v>
      </c>
      <c r="FV96">
        <v>-0.0808504052532849</v>
      </c>
      <c r="FW96">
        <v>0.00808183077491572</v>
      </c>
      <c r="FX96">
        <v>1</v>
      </c>
      <c r="FY96">
        <v>2</v>
      </c>
      <c r="FZ96">
        <v>3</v>
      </c>
      <c r="GA96" t="s">
        <v>427</v>
      </c>
      <c r="GB96">
        <v>2.97364</v>
      </c>
      <c r="GC96">
        <v>2.75374</v>
      </c>
      <c r="GD96">
        <v>0.0906826</v>
      </c>
      <c r="GE96">
        <v>0.0915199</v>
      </c>
      <c r="GF96">
        <v>0.0905423</v>
      </c>
      <c r="GG96">
        <v>0.0897893</v>
      </c>
      <c r="GH96">
        <v>35420.2</v>
      </c>
      <c r="GI96">
        <v>38725.2</v>
      </c>
      <c r="GJ96">
        <v>35296.9</v>
      </c>
      <c r="GK96">
        <v>38656.1</v>
      </c>
      <c r="GL96">
        <v>45517.6</v>
      </c>
      <c r="GM96">
        <v>50820.8</v>
      </c>
      <c r="GN96">
        <v>55169.3</v>
      </c>
      <c r="GO96">
        <v>62007.4</v>
      </c>
      <c r="GP96">
        <v>1.9624</v>
      </c>
      <c r="GQ96">
        <v>1.84</v>
      </c>
      <c r="GR96">
        <v>0.0464916</v>
      </c>
      <c r="GS96">
        <v>0</v>
      </c>
      <c r="GT96">
        <v>24.2338</v>
      </c>
      <c r="GU96">
        <v>999.9</v>
      </c>
      <c r="GV96">
        <v>55.897</v>
      </c>
      <c r="GW96">
        <v>28.993</v>
      </c>
      <c r="GX96">
        <v>24.9332</v>
      </c>
      <c r="GY96">
        <v>55.0682</v>
      </c>
      <c r="GZ96">
        <v>48.4696</v>
      </c>
      <c r="HA96">
        <v>1</v>
      </c>
      <c r="HB96">
        <v>-0.0973171</v>
      </c>
      <c r="HC96">
        <v>0.212745</v>
      </c>
      <c r="HD96">
        <v>20.1347</v>
      </c>
      <c r="HE96">
        <v>5.19932</v>
      </c>
      <c r="HF96">
        <v>12.0088</v>
      </c>
      <c r="HG96">
        <v>4.9756</v>
      </c>
      <c r="HH96">
        <v>3.2936</v>
      </c>
      <c r="HI96">
        <v>9999</v>
      </c>
      <c r="HJ96">
        <v>656.5</v>
      </c>
      <c r="HK96">
        <v>9999</v>
      </c>
      <c r="HL96">
        <v>9999</v>
      </c>
      <c r="HM96">
        <v>1.8631</v>
      </c>
      <c r="HN96">
        <v>1.86798</v>
      </c>
      <c r="HO96">
        <v>1.86771</v>
      </c>
      <c r="HP96">
        <v>1.8689</v>
      </c>
      <c r="HQ96">
        <v>1.86972</v>
      </c>
      <c r="HR96">
        <v>1.86584</v>
      </c>
      <c r="HS96">
        <v>1.86691</v>
      </c>
      <c r="HT96">
        <v>1.86826</v>
      </c>
      <c r="HU96">
        <v>5</v>
      </c>
      <c r="HV96">
        <v>0</v>
      </c>
      <c r="HW96">
        <v>0</v>
      </c>
      <c r="HX96">
        <v>0</v>
      </c>
      <c r="HY96" t="s">
        <v>422</v>
      </c>
      <c r="HZ96" t="s">
        <v>423</v>
      </c>
      <c r="IA96" t="s">
        <v>424</v>
      </c>
      <c r="IB96" t="s">
        <v>424</v>
      </c>
      <c r="IC96" t="s">
        <v>424</v>
      </c>
      <c r="ID96" t="s">
        <v>424</v>
      </c>
      <c r="IE96">
        <v>0</v>
      </c>
      <c r="IF96">
        <v>100</v>
      </c>
      <c r="IG96">
        <v>100</v>
      </c>
      <c r="IH96">
        <v>6.385</v>
      </c>
      <c r="II96">
        <v>0.2868</v>
      </c>
      <c r="IJ96">
        <v>4.0319575337224</v>
      </c>
      <c r="IK96">
        <v>0.00554908572697553</v>
      </c>
      <c r="IL96">
        <v>4.23774079943867e-07</v>
      </c>
      <c r="IM96">
        <v>-3.89925906918178e-10</v>
      </c>
      <c r="IN96">
        <v>-0.0657079368683254</v>
      </c>
      <c r="IO96">
        <v>-0.0180807483059915</v>
      </c>
      <c r="IP96">
        <v>0.00224471741277042</v>
      </c>
      <c r="IQ96">
        <v>-2.08026483955448e-05</v>
      </c>
      <c r="IR96">
        <v>-3</v>
      </c>
      <c r="IS96">
        <v>1726</v>
      </c>
      <c r="IT96">
        <v>1</v>
      </c>
      <c r="IU96">
        <v>23</v>
      </c>
      <c r="IV96">
        <v>538.5</v>
      </c>
      <c r="IW96">
        <v>538.4</v>
      </c>
      <c r="IX96">
        <v>1.02051</v>
      </c>
      <c r="IY96">
        <v>2.65503</v>
      </c>
      <c r="IZ96">
        <v>1.54785</v>
      </c>
      <c r="JA96">
        <v>2.30713</v>
      </c>
      <c r="JB96">
        <v>1.34644</v>
      </c>
      <c r="JC96">
        <v>2.31934</v>
      </c>
      <c r="JD96">
        <v>32.7313</v>
      </c>
      <c r="JE96">
        <v>24.2714</v>
      </c>
      <c r="JF96">
        <v>18</v>
      </c>
      <c r="JG96">
        <v>479.781</v>
      </c>
      <c r="JH96">
        <v>402.585</v>
      </c>
      <c r="JI96">
        <v>24.5333</v>
      </c>
      <c r="JJ96">
        <v>26.0656</v>
      </c>
      <c r="JK96">
        <v>30.0002</v>
      </c>
      <c r="JL96">
        <v>25.964</v>
      </c>
      <c r="JM96">
        <v>25.8983</v>
      </c>
      <c r="JN96">
        <v>20.4392</v>
      </c>
      <c r="JO96">
        <v>26.701</v>
      </c>
      <c r="JP96">
        <v>0</v>
      </c>
      <c r="JQ96">
        <v>24.5309</v>
      </c>
      <c r="JR96">
        <v>420.1</v>
      </c>
      <c r="JS96">
        <v>19.4058</v>
      </c>
      <c r="JT96">
        <v>102.345</v>
      </c>
      <c r="JU96">
        <v>103.209</v>
      </c>
    </row>
    <row r="97" spans="1:281">
      <c r="A97">
        <v>81</v>
      </c>
      <c r="B97">
        <v>1659660920.5</v>
      </c>
      <c r="C97">
        <v>2818</v>
      </c>
      <c r="D97" t="s">
        <v>598</v>
      </c>
      <c r="E97" t="s">
        <v>599</v>
      </c>
      <c r="F97">
        <v>5</v>
      </c>
      <c r="G97" t="s">
        <v>582</v>
      </c>
      <c r="H97" t="s">
        <v>416</v>
      </c>
      <c r="I97">
        <v>1659660917.7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428.375417172388</v>
      </c>
      <c r="AK97">
        <v>430.871345454545</v>
      </c>
      <c r="AL97">
        <v>-0.00527825972683762</v>
      </c>
      <c r="AM97">
        <v>65.6425359044612</v>
      </c>
      <c r="AN97">
        <f>(AP97 - AO97 + DI97*1E3/(8.314*(DK97+273.15)) * AR97/DH97 * AQ97) * DH97/(100*CV97) * 1000/(1000 - AP97)</f>
        <v>0</v>
      </c>
      <c r="AO97">
        <v>19.408597208966</v>
      </c>
      <c r="AP97">
        <v>19.9044021052631</v>
      </c>
      <c r="AQ97">
        <v>-6.62567175562381e-05</v>
      </c>
      <c r="AR97">
        <v>114.527346851163</v>
      </c>
      <c r="AS97">
        <v>14</v>
      </c>
      <c r="AT97">
        <v>3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418</v>
      </c>
      <c r="AY97" t="s">
        <v>418</v>
      </c>
      <c r="AZ97">
        <v>0</v>
      </c>
      <c r="BA97">
        <v>0</v>
      </c>
      <c r="BB97">
        <f>1-AZ97/BA97</f>
        <v>0</v>
      </c>
      <c r="BC97">
        <v>0</v>
      </c>
      <c r="BD97" t="s">
        <v>418</v>
      </c>
      <c r="BE97" t="s">
        <v>418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418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 t="s">
        <v>418</v>
      </c>
      <c r="CA97" t="s">
        <v>418</v>
      </c>
      <c r="CB97" t="s">
        <v>418</v>
      </c>
      <c r="CC97" t="s">
        <v>418</v>
      </c>
      <c r="CD97" t="s">
        <v>418</v>
      </c>
      <c r="CE97" t="s">
        <v>418</v>
      </c>
      <c r="CF97" t="s">
        <v>418</v>
      </c>
      <c r="CG97" t="s">
        <v>418</v>
      </c>
      <c r="CH97" t="s">
        <v>418</v>
      </c>
      <c r="CI97" t="s">
        <v>418</v>
      </c>
      <c r="CJ97" t="s">
        <v>418</v>
      </c>
      <c r="CK97" t="s">
        <v>418</v>
      </c>
      <c r="CL97" t="s">
        <v>418</v>
      </c>
      <c r="CM97" t="s">
        <v>418</v>
      </c>
      <c r="CN97" t="s">
        <v>418</v>
      </c>
      <c r="CO97" t="s">
        <v>418</v>
      </c>
      <c r="CP97" t="s">
        <v>418</v>
      </c>
      <c r="CQ97" t="s">
        <v>418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6</v>
      </c>
      <c r="CW97">
        <v>0.5</v>
      </c>
      <c r="CX97" t="s">
        <v>419</v>
      </c>
      <c r="CY97">
        <v>2</v>
      </c>
      <c r="CZ97" t="b">
        <v>1</v>
      </c>
      <c r="DA97">
        <v>1659660917.7</v>
      </c>
      <c r="DB97">
        <v>422.3165</v>
      </c>
      <c r="DC97">
        <v>420.07</v>
      </c>
      <c r="DD97">
        <v>19.90747</v>
      </c>
      <c r="DE97">
        <v>19.40921</v>
      </c>
      <c r="DF97">
        <v>415.9313</v>
      </c>
      <c r="DG97">
        <v>19.6209</v>
      </c>
      <c r="DH97">
        <v>500.087</v>
      </c>
      <c r="DI97">
        <v>90.13549</v>
      </c>
      <c r="DJ97">
        <v>0.1002256</v>
      </c>
      <c r="DK97">
        <v>25.71838</v>
      </c>
      <c r="DL97">
        <v>24.9953</v>
      </c>
      <c r="DM97">
        <v>999.9</v>
      </c>
      <c r="DN97">
        <v>0</v>
      </c>
      <c r="DO97">
        <v>0</v>
      </c>
      <c r="DP97">
        <v>9982.5</v>
      </c>
      <c r="DQ97">
        <v>0</v>
      </c>
      <c r="DR97">
        <v>0.220656</v>
      </c>
      <c r="DS97">
        <v>2.2466</v>
      </c>
      <c r="DT97">
        <v>430.8945</v>
      </c>
      <c r="DU97">
        <v>428.3846</v>
      </c>
      <c r="DV97">
        <v>0.4982654</v>
      </c>
      <c r="DW97">
        <v>420.07</v>
      </c>
      <c r="DX97">
        <v>19.40921</v>
      </c>
      <c r="DY97">
        <v>1.794371</v>
      </c>
      <c r="DZ97">
        <v>1.74946</v>
      </c>
      <c r="EA97">
        <v>15.73785</v>
      </c>
      <c r="EB97">
        <v>15.34238</v>
      </c>
      <c r="EC97">
        <v>0.00100013</v>
      </c>
      <c r="ED97">
        <v>0</v>
      </c>
      <c r="EE97">
        <v>0</v>
      </c>
      <c r="EF97">
        <v>0</v>
      </c>
      <c r="EG97">
        <v>822.1</v>
      </c>
      <c r="EH97">
        <v>0.00100013</v>
      </c>
      <c r="EI97">
        <v>-14.85</v>
      </c>
      <c r="EJ97">
        <v>0.7</v>
      </c>
      <c r="EK97">
        <v>35.375</v>
      </c>
      <c r="EL97">
        <v>39.8687</v>
      </c>
      <c r="EM97">
        <v>37.2311</v>
      </c>
      <c r="EN97">
        <v>40.4122</v>
      </c>
      <c r="EO97">
        <v>37.8246</v>
      </c>
      <c r="EP97">
        <v>0</v>
      </c>
      <c r="EQ97">
        <v>0</v>
      </c>
      <c r="ER97">
        <v>0</v>
      </c>
      <c r="ES97">
        <v>39.1999998092651</v>
      </c>
      <c r="ET97">
        <v>0</v>
      </c>
      <c r="EU97">
        <v>819.019230769231</v>
      </c>
      <c r="EV97">
        <v>-10.5128199474714</v>
      </c>
      <c r="EW97">
        <v>25.7435894012452</v>
      </c>
      <c r="EX97">
        <v>-14.5</v>
      </c>
      <c r="EY97">
        <v>15</v>
      </c>
      <c r="EZ97">
        <v>1659628614.5</v>
      </c>
      <c r="FA97" t="s">
        <v>420</v>
      </c>
      <c r="FB97">
        <v>1659628608.5</v>
      </c>
      <c r="FC97">
        <v>1659628614.5</v>
      </c>
      <c r="FD97">
        <v>1</v>
      </c>
      <c r="FE97">
        <v>0.171</v>
      </c>
      <c r="FF97">
        <v>-0.023</v>
      </c>
      <c r="FG97">
        <v>6.372</v>
      </c>
      <c r="FH97">
        <v>0.072</v>
      </c>
      <c r="FI97">
        <v>420</v>
      </c>
      <c r="FJ97">
        <v>15</v>
      </c>
      <c r="FK97">
        <v>0.23</v>
      </c>
      <c r="FL97">
        <v>0.04</v>
      </c>
      <c r="FM97">
        <v>2.182922</v>
      </c>
      <c r="FN97">
        <v>0.0328597373358304</v>
      </c>
      <c r="FO97">
        <v>0.0997769411036438</v>
      </c>
      <c r="FP97">
        <v>1</v>
      </c>
      <c r="FQ97">
        <v>820.764705882353</v>
      </c>
      <c r="FR97">
        <v>-23.239113670061</v>
      </c>
      <c r="FS97">
        <v>12.2919361982452</v>
      </c>
      <c r="FT97">
        <v>0</v>
      </c>
      <c r="FU97">
        <v>0.5097862</v>
      </c>
      <c r="FV97">
        <v>-0.0808966153846173</v>
      </c>
      <c r="FW97">
        <v>0.00805514127188344</v>
      </c>
      <c r="FX97">
        <v>1</v>
      </c>
      <c r="FY97">
        <v>2</v>
      </c>
      <c r="FZ97">
        <v>3</v>
      </c>
      <c r="GA97" t="s">
        <v>427</v>
      </c>
      <c r="GB97">
        <v>2.97365</v>
      </c>
      <c r="GC97">
        <v>2.75359</v>
      </c>
      <c r="GD97">
        <v>0.090671</v>
      </c>
      <c r="GE97">
        <v>0.0915562</v>
      </c>
      <c r="GF97">
        <v>0.0905167</v>
      </c>
      <c r="GG97">
        <v>0.0897794</v>
      </c>
      <c r="GH97">
        <v>35420.9</v>
      </c>
      <c r="GI97">
        <v>38723.4</v>
      </c>
      <c r="GJ97">
        <v>35297.2</v>
      </c>
      <c r="GK97">
        <v>38655.8</v>
      </c>
      <c r="GL97">
        <v>45518.8</v>
      </c>
      <c r="GM97">
        <v>50821.6</v>
      </c>
      <c r="GN97">
        <v>55169.2</v>
      </c>
      <c r="GO97">
        <v>62007.7</v>
      </c>
      <c r="GP97">
        <v>1.9624</v>
      </c>
      <c r="GQ97">
        <v>1.84</v>
      </c>
      <c r="GR97">
        <v>0.0461936</v>
      </c>
      <c r="GS97">
        <v>0</v>
      </c>
      <c r="GT97">
        <v>24.2317</v>
      </c>
      <c r="GU97">
        <v>999.9</v>
      </c>
      <c r="GV97">
        <v>55.897</v>
      </c>
      <c r="GW97">
        <v>28.993</v>
      </c>
      <c r="GX97">
        <v>24.9312</v>
      </c>
      <c r="GY97">
        <v>55.7682</v>
      </c>
      <c r="GZ97">
        <v>48.3774</v>
      </c>
      <c r="HA97">
        <v>1</v>
      </c>
      <c r="HB97">
        <v>-0.0976219</v>
      </c>
      <c r="HC97">
        <v>0.0900218</v>
      </c>
      <c r="HD97">
        <v>20.135</v>
      </c>
      <c r="HE97">
        <v>5.19932</v>
      </c>
      <c r="HF97">
        <v>12.0052</v>
      </c>
      <c r="HG97">
        <v>4.976</v>
      </c>
      <c r="HH97">
        <v>3.2938</v>
      </c>
      <c r="HI97">
        <v>9999</v>
      </c>
      <c r="HJ97">
        <v>656.5</v>
      </c>
      <c r="HK97">
        <v>9999</v>
      </c>
      <c r="HL97">
        <v>9999</v>
      </c>
      <c r="HM97">
        <v>1.86307</v>
      </c>
      <c r="HN97">
        <v>1.86798</v>
      </c>
      <c r="HO97">
        <v>1.86768</v>
      </c>
      <c r="HP97">
        <v>1.8689</v>
      </c>
      <c r="HQ97">
        <v>1.86969</v>
      </c>
      <c r="HR97">
        <v>1.86584</v>
      </c>
      <c r="HS97">
        <v>1.86691</v>
      </c>
      <c r="HT97">
        <v>1.86829</v>
      </c>
      <c r="HU97">
        <v>5</v>
      </c>
      <c r="HV97">
        <v>0</v>
      </c>
      <c r="HW97">
        <v>0</v>
      </c>
      <c r="HX97">
        <v>0</v>
      </c>
      <c r="HY97" t="s">
        <v>422</v>
      </c>
      <c r="HZ97" t="s">
        <v>423</v>
      </c>
      <c r="IA97" t="s">
        <v>424</v>
      </c>
      <c r="IB97" t="s">
        <v>424</v>
      </c>
      <c r="IC97" t="s">
        <v>424</v>
      </c>
      <c r="ID97" t="s">
        <v>424</v>
      </c>
      <c r="IE97">
        <v>0</v>
      </c>
      <c r="IF97">
        <v>100</v>
      </c>
      <c r="IG97">
        <v>100</v>
      </c>
      <c r="IH97">
        <v>6.385</v>
      </c>
      <c r="II97">
        <v>0.2864</v>
      </c>
      <c r="IJ97">
        <v>4.0319575337224</v>
      </c>
      <c r="IK97">
        <v>0.00554908572697553</v>
      </c>
      <c r="IL97">
        <v>4.23774079943867e-07</v>
      </c>
      <c r="IM97">
        <v>-3.89925906918178e-10</v>
      </c>
      <c r="IN97">
        <v>-0.0657079368683254</v>
      </c>
      <c r="IO97">
        <v>-0.0180807483059915</v>
      </c>
      <c r="IP97">
        <v>0.00224471741277042</v>
      </c>
      <c r="IQ97">
        <v>-2.08026483955448e-05</v>
      </c>
      <c r="IR97">
        <v>-3</v>
      </c>
      <c r="IS97">
        <v>1726</v>
      </c>
      <c r="IT97">
        <v>1</v>
      </c>
      <c r="IU97">
        <v>23</v>
      </c>
      <c r="IV97">
        <v>538.5</v>
      </c>
      <c r="IW97">
        <v>538.4</v>
      </c>
      <c r="IX97">
        <v>1.02051</v>
      </c>
      <c r="IY97">
        <v>2.65625</v>
      </c>
      <c r="IZ97">
        <v>1.54785</v>
      </c>
      <c r="JA97">
        <v>2.30713</v>
      </c>
      <c r="JB97">
        <v>1.34644</v>
      </c>
      <c r="JC97">
        <v>2.36572</v>
      </c>
      <c r="JD97">
        <v>32.7313</v>
      </c>
      <c r="JE97">
        <v>24.2801</v>
      </c>
      <c r="JF97">
        <v>18</v>
      </c>
      <c r="JG97">
        <v>479.762</v>
      </c>
      <c r="JH97">
        <v>402.585</v>
      </c>
      <c r="JI97">
        <v>24.5126</v>
      </c>
      <c r="JJ97">
        <v>26.0634</v>
      </c>
      <c r="JK97">
        <v>29.9999</v>
      </c>
      <c r="JL97">
        <v>25.9618</v>
      </c>
      <c r="JM97">
        <v>25.8983</v>
      </c>
      <c r="JN97">
        <v>20.4373</v>
      </c>
      <c r="JO97">
        <v>26.701</v>
      </c>
      <c r="JP97">
        <v>0</v>
      </c>
      <c r="JQ97">
        <v>24.5272</v>
      </c>
      <c r="JR97">
        <v>420.1</v>
      </c>
      <c r="JS97">
        <v>19.4147</v>
      </c>
      <c r="JT97">
        <v>102.345</v>
      </c>
      <c r="JU97">
        <v>103.209</v>
      </c>
    </row>
    <row r="98" spans="1:281">
      <c r="A98">
        <v>82</v>
      </c>
      <c r="B98">
        <v>1659660925.5</v>
      </c>
      <c r="C98">
        <v>2823</v>
      </c>
      <c r="D98" t="s">
        <v>600</v>
      </c>
      <c r="E98" t="s">
        <v>601</v>
      </c>
      <c r="F98">
        <v>5</v>
      </c>
      <c r="G98" t="s">
        <v>582</v>
      </c>
      <c r="H98" t="s">
        <v>416</v>
      </c>
      <c r="I98">
        <v>1659660923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428.366156832145</v>
      </c>
      <c r="AK98">
        <v>430.88196969697</v>
      </c>
      <c r="AL98">
        <v>-0.00257740473711434</v>
      </c>
      <c r="AM98">
        <v>65.6425359044612</v>
      </c>
      <c r="AN98">
        <f>(AP98 - AO98 + DI98*1E3/(8.314*(DK98+273.15)) * AR98/DH98 * AQ98) * DH98/(100*CV98) * 1000/(1000 - AP98)</f>
        <v>0</v>
      </c>
      <c r="AO98">
        <v>19.4072585923633</v>
      </c>
      <c r="AP98">
        <v>19.9044371428571</v>
      </c>
      <c r="AQ98">
        <v>-7.05549555865659e-05</v>
      </c>
      <c r="AR98">
        <v>114.527346851163</v>
      </c>
      <c r="AS98">
        <v>14</v>
      </c>
      <c r="AT98">
        <v>3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418</v>
      </c>
      <c r="AY98" t="s">
        <v>418</v>
      </c>
      <c r="AZ98">
        <v>0</v>
      </c>
      <c r="BA98">
        <v>0</v>
      </c>
      <c r="BB98">
        <f>1-AZ98/BA98</f>
        <v>0</v>
      </c>
      <c r="BC98">
        <v>0</v>
      </c>
      <c r="BD98" t="s">
        <v>418</v>
      </c>
      <c r="BE98" t="s">
        <v>418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418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 t="s">
        <v>418</v>
      </c>
      <c r="CA98" t="s">
        <v>418</v>
      </c>
      <c r="CB98" t="s">
        <v>418</v>
      </c>
      <c r="CC98" t="s">
        <v>418</v>
      </c>
      <c r="CD98" t="s">
        <v>418</v>
      </c>
      <c r="CE98" t="s">
        <v>418</v>
      </c>
      <c r="CF98" t="s">
        <v>418</v>
      </c>
      <c r="CG98" t="s">
        <v>418</v>
      </c>
      <c r="CH98" t="s">
        <v>418</v>
      </c>
      <c r="CI98" t="s">
        <v>418</v>
      </c>
      <c r="CJ98" t="s">
        <v>418</v>
      </c>
      <c r="CK98" t="s">
        <v>418</v>
      </c>
      <c r="CL98" t="s">
        <v>418</v>
      </c>
      <c r="CM98" t="s">
        <v>418</v>
      </c>
      <c r="CN98" t="s">
        <v>418</v>
      </c>
      <c r="CO98" t="s">
        <v>418</v>
      </c>
      <c r="CP98" t="s">
        <v>418</v>
      </c>
      <c r="CQ98" t="s">
        <v>418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6</v>
      </c>
      <c r="CW98">
        <v>0.5</v>
      </c>
      <c r="CX98" t="s">
        <v>419</v>
      </c>
      <c r="CY98">
        <v>2</v>
      </c>
      <c r="CZ98" t="b">
        <v>1</v>
      </c>
      <c r="DA98">
        <v>1659660923</v>
      </c>
      <c r="DB98">
        <v>422.314888888889</v>
      </c>
      <c r="DC98">
        <v>420.076</v>
      </c>
      <c r="DD98">
        <v>19.9048222222222</v>
      </c>
      <c r="DE98">
        <v>19.4083666666667</v>
      </c>
      <c r="DF98">
        <v>415.929888888889</v>
      </c>
      <c r="DG98">
        <v>19.6183777777778</v>
      </c>
      <c r="DH98">
        <v>500.108555555556</v>
      </c>
      <c r="DI98">
        <v>90.1327666666667</v>
      </c>
      <c r="DJ98">
        <v>0.0995930111111111</v>
      </c>
      <c r="DK98">
        <v>25.7104111111111</v>
      </c>
      <c r="DL98">
        <v>24.9858666666667</v>
      </c>
      <c r="DM98">
        <v>999.9</v>
      </c>
      <c r="DN98">
        <v>0</v>
      </c>
      <c r="DO98">
        <v>0</v>
      </c>
      <c r="DP98">
        <v>10030.5555555556</v>
      </c>
      <c r="DQ98">
        <v>0</v>
      </c>
      <c r="DR98">
        <v>0.220656</v>
      </c>
      <c r="DS98">
        <v>2.23898333333333</v>
      </c>
      <c r="DT98">
        <v>430.891888888889</v>
      </c>
      <c r="DU98">
        <v>428.390222222222</v>
      </c>
      <c r="DV98">
        <v>0.496475666666667</v>
      </c>
      <c r="DW98">
        <v>420.076</v>
      </c>
      <c r="DX98">
        <v>19.4083666666667</v>
      </c>
      <c r="DY98">
        <v>1.79407555555556</v>
      </c>
      <c r="DZ98">
        <v>1.74933</v>
      </c>
      <c r="EA98">
        <v>15.7352777777778</v>
      </c>
      <c r="EB98">
        <v>15.3412111111111</v>
      </c>
      <c r="EC98">
        <v>0.00100013</v>
      </c>
      <c r="ED98">
        <v>0</v>
      </c>
      <c r="EE98">
        <v>0</v>
      </c>
      <c r="EF98">
        <v>0</v>
      </c>
      <c r="EG98">
        <v>808.888888888889</v>
      </c>
      <c r="EH98">
        <v>0.00100013</v>
      </c>
      <c r="EI98">
        <v>-9.11111111111111</v>
      </c>
      <c r="EJ98">
        <v>1</v>
      </c>
      <c r="EK98">
        <v>35.3887777777778</v>
      </c>
      <c r="EL98">
        <v>39.937</v>
      </c>
      <c r="EM98">
        <v>37.25</v>
      </c>
      <c r="EN98">
        <v>40.5137777777778</v>
      </c>
      <c r="EO98">
        <v>37.875</v>
      </c>
      <c r="EP98">
        <v>0</v>
      </c>
      <c r="EQ98">
        <v>0</v>
      </c>
      <c r="ER98">
        <v>0</v>
      </c>
      <c r="ES98">
        <v>44</v>
      </c>
      <c r="ET98">
        <v>0</v>
      </c>
      <c r="EU98">
        <v>815.403846153846</v>
      </c>
      <c r="EV98">
        <v>-18.170940066647</v>
      </c>
      <c r="EW98">
        <v>18.7521373872926</v>
      </c>
      <c r="EX98">
        <v>-13.4423076923077</v>
      </c>
      <c r="EY98">
        <v>15</v>
      </c>
      <c r="EZ98">
        <v>1659628614.5</v>
      </c>
      <c r="FA98" t="s">
        <v>420</v>
      </c>
      <c r="FB98">
        <v>1659628608.5</v>
      </c>
      <c r="FC98">
        <v>1659628614.5</v>
      </c>
      <c r="FD98">
        <v>1</v>
      </c>
      <c r="FE98">
        <v>0.171</v>
      </c>
      <c r="FF98">
        <v>-0.023</v>
      </c>
      <c r="FG98">
        <v>6.372</v>
      </c>
      <c r="FH98">
        <v>0.072</v>
      </c>
      <c r="FI98">
        <v>420</v>
      </c>
      <c r="FJ98">
        <v>15</v>
      </c>
      <c r="FK98">
        <v>0.23</v>
      </c>
      <c r="FL98">
        <v>0.04</v>
      </c>
      <c r="FM98">
        <v>2.190041</v>
      </c>
      <c r="FN98">
        <v>0.260581913696061</v>
      </c>
      <c r="FO98">
        <v>0.107877435935417</v>
      </c>
      <c r="FP98">
        <v>1</v>
      </c>
      <c r="FQ98">
        <v>818.852941176471</v>
      </c>
      <c r="FR98">
        <v>-20.336134377213</v>
      </c>
      <c r="FS98">
        <v>13.2606945806487</v>
      </c>
      <c r="FT98">
        <v>0</v>
      </c>
      <c r="FU98">
        <v>0.503932575</v>
      </c>
      <c r="FV98">
        <v>-0.067816378986867</v>
      </c>
      <c r="FW98">
        <v>0.00698938274773781</v>
      </c>
      <c r="FX98">
        <v>1</v>
      </c>
      <c r="FY98">
        <v>2</v>
      </c>
      <c r="FZ98">
        <v>3</v>
      </c>
      <c r="GA98" t="s">
        <v>427</v>
      </c>
      <c r="GB98">
        <v>2.97348</v>
      </c>
      <c r="GC98">
        <v>2.75408</v>
      </c>
      <c r="GD98">
        <v>0.0906821</v>
      </c>
      <c r="GE98">
        <v>0.0915296</v>
      </c>
      <c r="GF98">
        <v>0.0905117</v>
      </c>
      <c r="GG98">
        <v>0.0897867</v>
      </c>
      <c r="GH98">
        <v>35420.9</v>
      </c>
      <c r="GI98">
        <v>38725.2</v>
      </c>
      <c r="GJ98">
        <v>35297.5</v>
      </c>
      <c r="GK98">
        <v>38656.5</v>
      </c>
      <c r="GL98">
        <v>45519.4</v>
      </c>
      <c r="GM98">
        <v>50822.3</v>
      </c>
      <c r="GN98">
        <v>55169.6</v>
      </c>
      <c r="GO98">
        <v>62009.1</v>
      </c>
      <c r="GP98">
        <v>1.9622</v>
      </c>
      <c r="GQ98">
        <v>1.8406</v>
      </c>
      <c r="GR98">
        <v>0.0450015</v>
      </c>
      <c r="GS98">
        <v>0</v>
      </c>
      <c r="GT98">
        <v>24.2317</v>
      </c>
      <c r="GU98">
        <v>999.9</v>
      </c>
      <c r="GV98">
        <v>55.897</v>
      </c>
      <c r="GW98">
        <v>28.993</v>
      </c>
      <c r="GX98">
        <v>24.9324</v>
      </c>
      <c r="GY98">
        <v>55.6582</v>
      </c>
      <c r="GZ98">
        <v>48.1891</v>
      </c>
      <c r="HA98">
        <v>1</v>
      </c>
      <c r="HB98">
        <v>-0.0981707</v>
      </c>
      <c r="HC98">
        <v>-0.140828</v>
      </c>
      <c r="HD98">
        <v>20.1345</v>
      </c>
      <c r="HE98">
        <v>5.20052</v>
      </c>
      <c r="HF98">
        <v>12.0088</v>
      </c>
      <c r="HG98">
        <v>4.9756</v>
      </c>
      <c r="HH98">
        <v>3.2934</v>
      </c>
      <c r="HI98">
        <v>9999</v>
      </c>
      <c r="HJ98">
        <v>656.5</v>
      </c>
      <c r="HK98">
        <v>9999</v>
      </c>
      <c r="HL98">
        <v>9999</v>
      </c>
      <c r="HM98">
        <v>1.8631</v>
      </c>
      <c r="HN98">
        <v>1.86798</v>
      </c>
      <c r="HO98">
        <v>1.86768</v>
      </c>
      <c r="HP98">
        <v>1.8689</v>
      </c>
      <c r="HQ98">
        <v>1.86981</v>
      </c>
      <c r="HR98">
        <v>1.86584</v>
      </c>
      <c r="HS98">
        <v>1.86691</v>
      </c>
      <c r="HT98">
        <v>1.86829</v>
      </c>
      <c r="HU98">
        <v>5</v>
      </c>
      <c r="HV98">
        <v>0</v>
      </c>
      <c r="HW98">
        <v>0</v>
      </c>
      <c r="HX98">
        <v>0</v>
      </c>
      <c r="HY98" t="s">
        <v>422</v>
      </c>
      <c r="HZ98" t="s">
        <v>423</v>
      </c>
      <c r="IA98" t="s">
        <v>424</v>
      </c>
      <c r="IB98" t="s">
        <v>424</v>
      </c>
      <c r="IC98" t="s">
        <v>424</v>
      </c>
      <c r="ID98" t="s">
        <v>424</v>
      </c>
      <c r="IE98">
        <v>0</v>
      </c>
      <c r="IF98">
        <v>100</v>
      </c>
      <c r="IG98">
        <v>100</v>
      </c>
      <c r="IH98">
        <v>6.385</v>
      </c>
      <c r="II98">
        <v>0.2864</v>
      </c>
      <c r="IJ98">
        <v>4.0319575337224</v>
      </c>
      <c r="IK98">
        <v>0.00554908572697553</v>
      </c>
      <c r="IL98">
        <v>4.23774079943867e-07</v>
      </c>
      <c r="IM98">
        <v>-3.89925906918178e-10</v>
      </c>
      <c r="IN98">
        <v>-0.0657079368683254</v>
      </c>
      <c r="IO98">
        <v>-0.0180807483059915</v>
      </c>
      <c r="IP98">
        <v>0.00224471741277042</v>
      </c>
      <c r="IQ98">
        <v>-2.08026483955448e-05</v>
      </c>
      <c r="IR98">
        <v>-3</v>
      </c>
      <c r="IS98">
        <v>1726</v>
      </c>
      <c r="IT98">
        <v>1</v>
      </c>
      <c r="IU98">
        <v>23</v>
      </c>
      <c r="IV98">
        <v>538.6</v>
      </c>
      <c r="IW98">
        <v>538.5</v>
      </c>
      <c r="IX98">
        <v>1.01929</v>
      </c>
      <c r="IY98">
        <v>2.65503</v>
      </c>
      <c r="IZ98">
        <v>1.54785</v>
      </c>
      <c r="JA98">
        <v>2.30713</v>
      </c>
      <c r="JB98">
        <v>1.34644</v>
      </c>
      <c r="JC98">
        <v>2.40845</v>
      </c>
      <c r="JD98">
        <v>32.7313</v>
      </c>
      <c r="JE98">
        <v>24.2801</v>
      </c>
      <c r="JF98">
        <v>18</v>
      </c>
      <c r="JG98">
        <v>479.635</v>
      </c>
      <c r="JH98">
        <v>402.916</v>
      </c>
      <c r="JI98">
        <v>24.5496</v>
      </c>
      <c r="JJ98">
        <v>26.0612</v>
      </c>
      <c r="JK98">
        <v>29.9999</v>
      </c>
      <c r="JL98">
        <v>25.9618</v>
      </c>
      <c r="JM98">
        <v>25.8983</v>
      </c>
      <c r="JN98">
        <v>20.4387</v>
      </c>
      <c r="JO98">
        <v>26.701</v>
      </c>
      <c r="JP98">
        <v>0</v>
      </c>
      <c r="JQ98">
        <v>24.5758</v>
      </c>
      <c r="JR98">
        <v>420.1</v>
      </c>
      <c r="JS98">
        <v>19.4153</v>
      </c>
      <c r="JT98">
        <v>102.346</v>
      </c>
      <c r="JU98">
        <v>103.212</v>
      </c>
    </row>
    <row r="99" spans="1:281">
      <c r="A99">
        <v>83</v>
      </c>
      <c r="B99">
        <v>1659660930.5</v>
      </c>
      <c r="C99">
        <v>2828</v>
      </c>
      <c r="D99" t="s">
        <v>602</v>
      </c>
      <c r="E99" t="s">
        <v>603</v>
      </c>
      <c r="F99">
        <v>5</v>
      </c>
      <c r="G99" t="s">
        <v>582</v>
      </c>
      <c r="H99" t="s">
        <v>416</v>
      </c>
      <c r="I99">
        <v>1659660927.7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428.453382159607</v>
      </c>
      <c r="AK99">
        <v>430.910163636363</v>
      </c>
      <c r="AL99">
        <v>0.0112169901692324</v>
      </c>
      <c r="AM99">
        <v>65.6425359044612</v>
      </c>
      <c r="AN99">
        <f>(AP99 - AO99 + DI99*1E3/(8.314*(DK99+273.15)) * AR99/DH99 * AQ99) * DH99/(100*CV99) * 1000/(1000 - AP99)</f>
        <v>0</v>
      </c>
      <c r="AO99">
        <v>19.4078753327064</v>
      </c>
      <c r="AP99">
        <v>19.9060368421052</v>
      </c>
      <c r="AQ99">
        <v>-9.14068334903433e-05</v>
      </c>
      <c r="AR99">
        <v>114.527346851163</v>
      </c>
      <c r="AS99">
        <v>14</v>
      </c>
      <c r="AT99">
        <v>3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418</v>
      </c>
      <c r="AY99" t="s">
        <v>418</v>
      </c>
      <c r="AZ99">
        <v>0</v>
      </c>
      <c r="BA99">
        <v>0</v>
      </c>
      <c r="BB99">
        <f>1-AZ99/BA99</f>
        <v>0</v>
      </c>
      <c r="BC99">
        <v>0</v>
      </c>
      <c r="BD99" t="s">
        <v>418</v>
      </c>
      <c r="BE99" t="s">
        <v>418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418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 t="s">
        <v>418</v>
      </c>
      <c r="CA99" t="s">
        <v>418</v>
      </c>
      <c r="CB99" t="s">
        <v>418</v>
      </c>
      <c r="CC99" t="s">
        <v>418</v>
      </c>
      <c r="CD99" t="s">
        <v>418</v>
      </c>
      <c r="CE99" t="s">
        <v>418</v>
      </c>
      <c r="CF99" t="s">
        <v>418</v>
      </c>
      <c r="CG99" t="s">
        <v>418</v>
      </c>
      <c r="CH99" t="s">
        <v>418</v>
      </c>
      <c r="CI99" t="s">
        <v>418</v>
      </c>
      <c r="CJ99" t="s">
        <v>418</v>
      </c>
      <c r="CK99" t="s">
        <v>418</v>
      </c>
      <c r="CL99" t="s">
        <v>418</v>
      </c>
      <c r="CM99" t="s">
        <v>418</v>
      </c>
      <c r="CN99" t="s">
        <v>418</v>
      </c>
      <c r="CO99" t="s">
        <v>418</v>
      </c>
      <c r="CP99" t="s">
        <v>418</v>
      </c>
      <c r="CQ99" t="s">
        <v>418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6</v>
      </c>
      <c r="CW99">
        <v>0.5</v>
      </c>
      <c r="CX99" t="s">
        <v>419</v>
      </c>
      <c r="CY99">
        <v>2</v>
      </c>
      <c r="CZ99" t="b">
        <v>1</v>
      </c>
      <c r="DA99">
        <v>1659660927.7</v>
      </c>
      <c r="DB99">
        <v>422.2822</v>
      </c>
      <c r="DC99">
        <v>420.1014</v>
      </c>
      <c r="DD99">
        <v>19.90322</v>
      </c>
      <c r="DE99">
        <v>19.40685</v>
      </c>
      <c r="DF99">
        <v>415.8973</v>
      </c>
      <c r="DG99">
        <v>19.61685</v>
      </c>
      <c r="DH99">
        <v>500.0837</v>
      </c>
      <c r="DI99">
        <v>90.13525</v>
      </c>
      <c r="DJ99">
        <v>0.10012306</v>
      </c>
      <c r="DK99">
        <v>25.70747</v>
      </c>
      <c r="DL99">
        <v>24.9726</v>
      </c>
      <c r="DM99">
        <v>999.9</v>
      </c>
      <c r="DN99">
        <v>0</v>
      </c>
      <c r="DO99">
        <v>0</v>
      </c>
      <c r="DP99">
        <v>10000</v>
      </c>
      <c r="DQ99">
        <v>0</v>
      </c>
      <c r="DR99">
        <v>0.220656</v>
      </c>
      <c r="DS99">
        <v>2.180763</v>
      </c>
      <c r="DT99">
        <v>430.8577</v>
      </c>
      <c r="DU99">
        <v>428.4157</v>
      </c>
      <c r="DV99">
        <v>0.4963752</v>
      </c>
      <c r="DW99">
        <v>420.1014</v>
      </c>
      <c r="DX99">
        <v>19.40685</v>
      </c>
      <c r="DY99">
        <v>1.793983</v>
      </c>
      <c r="DZ99">
        <v>1.749242</v>
      </c>
      <c r="EA99">
        <v>15.73445</v>
      </c>
      <c r="EB99">
        <v>15.34046</v>
      </c>
      <c r="EC99">
        <v>0.00100013</v>
      </c>
      <c r="ED99">
        <v>0</v>
      </c>
      <c r="EE99">
        <v>0</v>
      </c>
      <c r="EF99">
        <v>0</v>
      </c>
      <c r="EG99">
        <v>807.8</v>
      </c>
      <c r="EH99">
        <v>0.00100013</v>
      </c>
      <c r="EI99">
        <v>-14.95</v>
      </c>
      <c r="EJ99">
        <v>-0.7</v>
      </c>
      <c r="EK99">
        <v>35.406</v>
      </c>
      <c r="EL99">
        <v>39.9937</v>
      </c>
      <c r="EM99">
        <v>37.2996</v>
      </c>
      <c r="EN99">
        <v>40.5998</v>
      </c>
      <c r="EO99">
        <v>37.8998</v>
      </c>
      <c r="EP99">
        <v>0</v>
      </c>
      <c r="EQ99">
        <v>0</v>
      </c>
      <c r="ER99">
        <v>0</v>
      </c>
      <c r="ES99">
        <v>49.3999998569489</v>
      </c>
      <c r="ET99">
        <v>0</v>
      </c>
      <c r="EU99">
        <v>812.5</v>
      </c>
      <c r="EV99">
        <v>-49.1538456438546</v>
      </c>
      <c r="EW99">
        <v>-27.4230758209201</v>
      </c>
      <c r="EX99">
        <v>-13.72</v>
      </c>
      <c r="EY99">
        <v>15</v>
      </c>
      <c r="EZ99">
        <v>1659628614.5</v>
      </c>
      <c r="FA99" t="s">
        <v>420</v>
      </c>
      <c r="FB99">
        <v>1659628608.5</v>
      </c>
      <c r="FC99">
        <v>1659628614.5</v>
      </c>
      <c r="FD99">
        <v>1</v>
      </c>
      <c r="FE99">
        <v>0.171</v>
      </c>
      <c r="FF99">
        <v>-0.023</v>
      </c>
      <c r="FG99">
        <v>6.372</v>
      </c>
      <c r="FH99">
        <v>0.072</v>
      </c>
      <c r="FI99">
        <v>420</v>
      </c>
      <c r="FJ99">
        <v>15</v>
      </c>
      <c r="FK99">
        <v>0.23</v>
      </c>
      <c r="FL99">
        <v>0.04</v>
      </c>
      <c r="FM99">
        <v>2.17974825</v>
      </c>
      <c r="FN99">
        <v>0.078159512195113</v>
      </c>
      <c r="FO99">
        <v>0.105468615566137</v>
      </c>
      <c r="FP99">
        <v>1</v>
      </c>
      <c r="FQ99">
        <v>812.955882352941</v>
      </c>
      <c r="FR99">
        <v>-37.8686017456102</v>
      </c>
      <c r="FS99">
        <v>14.7814309419637</v>
      </c>
      <c r="FT99">
        <v>0</v>
      </c>
      <c r="FU99">
        <v>0.49966785</v>
      </c>
      <c r="FV99">
        <v>-0.043317478424016</v>
      </c>
      <c r="FW99">
        <v>0.00501397147753156</v>
      </c>
      <c r="FX99">
        <v>1</v>
      </c>
      <c r="FY99">
        <v>2</v>
      </c>
      <c r="FZ99">
        <v>3</v>
      </c>
      <c r="GA99" t="s">
        <v>427</v>
      </c>
      <c r="GB99">
        <v>2.97393</v>
      </c>
      <c r="GC99">
        <v>2.75368</v>
      </c>
      <c r="GD99">
        <v>0.0906843</v>
      </c>
      <c r="GE99">
        <v>0.0915164</v>
      </c>
      <c r="GF99">
        <v>0.0905257</v>
      </c>
      <c r="GG99">
        <v>0.0897859</v>
      </c>
      <c r="GH99">
        <v>35420.7</v>
      </c>
      <c r="GI99">
        <v>38725.9</v>
      </c>
      <c r="GJ99">
        <v>35297.5</v>
      </c>
      <c r="GK99">
        <v>38656.6</v>
      </c>
      <c r="GL99">
        <v>45519.1</v>
      </c>
      <c r="GM99">
        <v>50822</v>
      </c>
      <c r="GN99">
        <v>55170.1</v>
      </c>
      <c r="GO99">
        <v>62008.6</v>
      </c>
      <c r="GP99">
        <v>1.963</v>
      </c>
      <c r="GQ99">
        <v>1.8398</v>
      </c>
      <c r="GR99">
        <v>0.0458956</v>
      </c>
      <c r="GS99">
        <v>0</v>
      </c>
      <c r="GT99">
        <v>24.2297</v>
      </c>
      <c r="GU99">
        <v>999.9</v>
      </c>
      <c r="GV99">
        <v>55.897</v>
      </c>
      <c r="GW99">
        <v>29.003</v>
      </c>
      <c r="GX99">
        <v>24.9455</v>
      </c>
      <c r="GY99">
        <v>55.8482</v>
      </c>
      <c r="GZ99">
        <v>47.9327</v>
      </c>
      <c r="HA99">
        <v>1</v>
      </c>
      <c r="HB99">
        <v>-0.0982317</v>
      </c>
      <c r="HC99">
        <v>-0.104052</v>
      </c>
      <c r="HD99">
        <v>20.1347</v>
      </c>
      <c r="HE99">
        <v>5.19932</v>
      </c>
      <c r="HF99">
        <v>12.0088</v>
      </c>
      <c r="HG99">
        <v>4.9752</v>
      </c>
      <c r="HH99">
        <v>3.2932</v>
      </c>
      <c r="HI99">
        <v>9999</v>
      </c>
      <c r="HJ99">
        <v>656.5</v>
      </c>
      <c r="HK99">
        <v>9999</v>
      </c>
      <c r="HL99">
        <v>9999</v>
      </c>
      <c r="HM99">
        <v>1.8631</v>
      </c>
      <c r="HN99">
        <v>1.86798</v>
      </c>
      <c r="HO99">
        <v>1.86777</v>
      </c>
      <c r="HP99">
        <v>1.8689</v>
      </c>
      <c r="HQ99">
        <v>1.86981</v>
      </c>
      <c r="HR99">
        <v>1.86584</v>
      </c>
      <c r="HS99">
        <v>1.86691</v>
      </c>
      <c r="HT99">
        <v>1.86829</v>
      </c>
      <c r="HU99">
        <v>5</v>
      </c>
      <c r="HV99">
        <v>0</v>
      </c>
      <c r="HW99">
        <v>0</v>
      </c>
      <c r="HX99">
        <v>0</v>
      </c>
      <c r="HY99" t="s">
        <v>422</v>
      </c>
      <c r="HZ99" t="s">
        <v>423</v>
      </c>
      <c r="IA99" t="s">
        <v>424</v>
      </c>
      <c r="IB99" t="s">
        <v>424</v>
      </c>
      <c r="IC99" t="s">
        <v>424</v>
      </c>
      <c r="ID99" t="s">
        <v>424</v>
      </c>
      <c r="IE99">
        <v>0</v>
      </c>
      <c r="IF99">
        <v>100</v>
      </c>
      <c r="IG99">
        <v>100</v>
      </c>
      <c r="IH99">
        <v>6.385</v>
      </c>
      <c r="II99">
        <v>0.2865</v>
      </c>
      <c r="IJ99">
        <v>4.0319575337224</v>
      </c>
      <c r="IK99">
        <v>0.00554908572697553</v>
      </c>
      <c r="IL99">
        <v>4.23774079943867e-07</v>
      </c>
      <c r="IM99">
        <v>-3.89925906918178e-10</v>
      </c>
      <c r="IN99">
        <v>-0.0657079368683254</v>
      </c>
      <c r="IO99">
        <v>-0.0180807483059915</v>
      </c>
      <c r="IP99">
        <v>0.00224471741277042</v>
      </c>
      <c r="IQ99">
        <v>-2.08026483955448e-05</v>
      </c>
      <c r="IR99">
        <v>-3</v>
      </c>
      <c r="IS99">
        <v>1726</v>
      </c>
      <c r="IT99">
        <v>1</v>
      </c>
      <c r="IU99">
        <v>23</v>
      </c>
      <c r="IV99">
        <v>538.7</v>
      </c>
      <c r="IW99">
        <v>538.6</v>
      </c>
      <c r="IX99">
        <v>1.02051</v>
      </c>
      <c r="IY99">
        <v>2.65625</v>
      </c>
      <c r="IZ99">
        <v>1.54785</v>
      </c>
      <c r="JA99">
        <v>2.30713</v>
      </c>
      <c r="JB99">
        <v>1.34644</v>
      </c>
      <c r="JC99">
        <v>2.40967</v>
      </c>
      <c r="JD99">
        <v>32.7313</v>
      </c>
      <c r="JE99">
        <v>24.2801</v>
      </c>
      <c r="JF99">
        <v>18</v>
      </c>
      <c r="JG99">
        <v>480.143</v>
      </c>
      <c r="JH99">
        <v>402.465</v>
      </c>
      <c r="JI99">
        <v>24.5826</v>
      </c>
      <c r="JJ99">
        <v>26.0591</v>
      </c>
      <c r="JK99">
        <v>29.9999</v>
      </c>
      <c r="JL99">
        <v>25.9618</v>
      </c>
      <c r="JM99">
        <v>25.8966</v>
      </c>
      <c r="JN99">
        <v>20.4411</v>
      </c>
      <c r="JO99">
        <v>26.701</v>
      </c>
      <c r="JP99">
        <v>0</v>
      </c>
      <c r="JQ99">
        <v>24.5866</v>
      </c>
      <c r="JR99">
        <v>420.1</v>
      </c>
      <c r="JS99">
        <v>19.4174</v>
      </c>
      <c r="JT99">
        <v>102.346</v>
      </c>
      <c r="JU99">
        <v>103.211</v>
      </c>
    </row>
    <row r="100" spans="1:281">
      <c r="A100">
        <v>84</v>
      </c>
      <c r="B100">
        <v>1659660935.5</v>
      </c>
      <c r="C100">
        <v>2833</v>
      </c>
      <c r="D100" t="s">
        <v>604</v>
      </c>
      <c r="E100" t="s">
        <v>605</v>
      </c>
      <c r="F100">
        <v>5</v>
      </c>
      <c r="G100" t="s">
        <v>582</v>
      </c>
      <c r="H100" t="s">
        <v>416</v>
      </c>
      <c r="I100">
        <v>1659660933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428.399164221944</v>
      </c>
      <c r="AK100">
        <v>430.87143030303</v>
      </c>
      <c r="AL100">
        <v>0.00836754819979141</v>
      </c>
      <c r="AM100">
        <v>65.6425359044612</v>
      </c>
      <c r="AN100">
        <f>(AP100 - AO100 + DI100*1E3/(8.314*(DK100+273.15)) * AR100/DH100 * AQ100) * DH100/(100*CV100) * 1000/(1000 - AP100)</f>
        <v>0</v>
      </c>
      <c r="AO100">
        <v>19.4053291916118</v>
      </c>
      <c r="AP100">
        <v>19.904509924812</v>
      </c>
      <c r="AQ100">
        <v>6.84397353586623e-05</v>
      </c>
      <c r="AR100">
        <v>114.527346851163</v>
      </c>
      <c r="AS100">
        <v>14</v>
      </c>
      <c r="AT100">
        <v>3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418</v>
      </c>
      <c r="AY100" t="s">
        <v>418</v>
      </c>
      <c r="AZ100">
        <v>0</v>
      </c>
      <c r="BA100">
        <v>0</v>
      </c>
      <c r="BB100">
        <f>1-AZ100/BA100</f>
        <v>0</v>
      </c>
      <c r="BC100">
        <v>0</v>
      </c>
      <c r="BD100" t="s">
        <v>418</v>
      </c>
      <c r="BE100" t="s">
        <v>418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418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 t="s">
        <v>418</v>
      </c>
      <c r="CA100" t="s">
        <v>418</v>
      </c>
      <c r="CB100" t="s">
        <v>418</v>
      </c>
      <c r="CC100" t="s">
        <v>418</v>
      </c>
      <c r="CD100" t="s">
        <v>418</v>
      </c>
      <c r="CE100" t="s">
        <v>418</v>
      </c>
      <c r="CF100" t="s">
        <v>418</v>
      </c>
      <c r="CG100" t="s">
        <v>418</v>
      </c>
      <c r="CH100" t="s">
        <v>418</v>
      </c>
      <c r="CI100" t="s">
        <v>418</v>
      </c>
      <c r="CJ100" t="s">
        <v>418</v>
      </c>
      <c r="CK100" t="s">
        <v>418</v>
      </c>
      <c r="CL100" t="s">
        <v>418</v>
      </c>
      <c r="CM100" t="s">
        <v>418</v>
      </c>
      <c r="CN100" t="s">
        <v>418</v>
      </c>
      <c r="CO100" t="s">
        <v>418</v>
      </c>
      <c r="CP100" t="s">
        <v>418</v>
      </c>
      <c r="CQ100" t="s">
        <v>418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6</v>
      </c>
      <c r="CW100">
        <v>0.5</v>
      </c>
      <c r="CX100" t="s">
        <v>419</v>
      </c>
      <c r="CY100">
        <v>2</v>
      </c>
      <c r="CZ100" t="b">
        <v>1</v>
      </c>
      <c r="DA100">
        <v>1659660933</v>
      </c>
      <c r="DB100">
        <v>422.264111111111</v>
      </c>
      <c r="DC100">
        <v>420.103555555556</v>
      </c>
      <c r="DD100">
        <v>19.9049555555556</v>
      </c>
      <c r="DE100">
        <v>19.4068666666667</v>
      </c>
      <c r="DF100">
        <v>415.879111111111</v>
      </c>
      <c r="DG100">
        <v>19.6185</v>
      </c>
      <c r="DH100">
        <v>500.053888888889</v>
      </c>
      <c r="DI100">
        <v>90.1382111111111</v>
      </c>
      <c r="DJ100">
        <v>0.0998622777777778</v>
      </c>
      <c r="DK100">
        <v>25.7098333333333</v>
      </c>
      <c r="DL100">
        <v>24.9714222222222</v>
      </c>
      <c r="DM100">
        <v>999.9</v>
      </c>
      <c r="DN100">
        <v>0</v>
      </c>
      <c r="DO100">
        <v>0</v>
      </c>
      <c r="DP100">
        <v>10047.7777777778</v>
      </c>
      <c r="DQ100">
        <v>0</v>
      </c>
      <c r="DR100">
        <v>0.220656</v>
      </c>
      <c r="DS100">
        <v>2.16047777777778</v>
      </c>
      <c r="DT100">
        <v>430.839777777778</v>
      </c>
      <c r="DU100">
        <v>428.417777777778</v>
      </c>
      <c r="DV100">
        <v>0.498108555555556</v>
      </c>
      <c r="DW100">
        <v>420.103555555556</v>
      </c>
      <c r="DX100">
        <v>19.4068666666667</v>
      </c>
      <c r="DY100">
        <v>1.79419777777778</v>
      </c>
      <c r="DZ100">
        <v>1.74929777777778</v>
      </c>
      <c r="EA100">
        <v>15.7363222222222</v>
      </c>
      <c r="EB100">
        <v>15.3409444444444</v>
      </c>
      <c r="EC100">
        <v>0.00100013</v>
      </c>
      <c r="ED100">
        <v>0</v>
      </c>
      <c r="EE100">
        <v>0</v>
      </c>
      <c r="EF100">
        <v>0</v>
      </c>
      <c r="EG100">
        <v>808.166666666667</v>
      </c>
      <c r="EH100">
        <v>0.00100013</v>
      </c>
      <c r="EI100">
        <v>-24.3333333333333</v>
      </c>
      <c r="EJ100">
        <v>-3.22222222222222</v>
      </c>
      <c r="EK100">
        <v>35.437</v>
      </c>
      <c r="EL100">
        <v>40.062</v>
      </c>
      <c r="EM100">
        <v>37.326</v>
      </c>
      <c r="EN100">
        <v>40.715</v>
      </c>
      <c r="EO100">
        <v>37.937</v>
      </c>
      <c r="EP100">
        <v>0</v>
      </c>
      <c r="EQ100">
        <v>0</v>
      </c>
      <c r="ER100">
        <v>0</v>
      </c>
      <c r="ES100">
        <v>54.1999998092651</v>
      </c>
      <c r="ET100">
        <v>0</v>
      </c>
      <c r="EU100">
        <v>808.7</v>
      </c>
      <c r="EV100">
        <v>5.26923164425492</v>
      </c>
      <c r="EW100">
        <v>-57.9230759630542</v>
      </c>
      <c r="EX100">
        <v>-18.2</v>
      </c>
      <c r="EY100">
        <v>15</v>
      </c>
      <c r="EZ100">
        <v>1659628614.5</v>
      </c>
      <c r="FA100" t="s">
        <v>420</v>
      </c>
      <c r="FB100">
        <v>1659628608.5</v>
      </c>
      <c r="FC100">
        <v>1659628614.5</v>
      </c>
      <c r="FD100">
        <v>1</v>
      </c>
      <c r="FE100">
        <v>0.171</v>
      </c>
      <c r="FF100">
        <v>-0.023</v>
      </c>
      <c r="FG100">
        <v>6.372</v>
      </c>
      <c r="FH100">
        <v>0.072</v>
      </c>
      <c r="FI100">
        <v>420</v>
      </c>
      <c r="FJ100">
        <v>15</v>
      </c>
      <c r="FK100">
        <v>0.23</v>
      </c>
      <c r="FL100">
        <v>0.04</v>
      </c>
      <c r="FM100">
        <v>2.20140625</v>
      </c>
      <c r="FN100">
        <v>-0.207538198874299</v>
      </c>
      <c r="FO100">
        <v>0.100621555684841</v>
      </c>
      <c r="FP100">
        <v>1</v>
      </c>
      <c r="FQ100">
        <v>811.617647058824</v>
      </c>
      <c r="FR100">
        <v>-43.4988535165146</v>
      </c>
      <c r="FS100">
        <v>15.3374104453637</v>
      </c>
      <c r="FT100">
        <v>0</v>
      </c>
      <c r="FU100">
        <v>0.49768655</v>
      </c>
      <c r="FV100">
        <v>-0.00674242401501069</v>
      </c>
      <c r="FW100">
        <v>0.00283344751980692</v>
      </c>
      <c r="FX100">
        <v>1</v>
      </c>
      <c r="FY100">
        <v>2</v>
      </c>
      <c r="FZ100">
        <v>3</v>
      </c>
      <c r="GA100" t="s">
        <v>427</v>
      </c>
      <c r="GB100">
        <v>2.97437</v>
      </c>
      <c r="GC100">
        <v>2.75393</v>
      </c>
      <c r="GD100">
        <v>0.0906917</v>
      </c>
      <c r="GE100">
        <v>0.0915349</v>
      </c>
      <c r="GF100">
        <v>0.0905185</v>
      </c>
      <c r="GG100">
        <v>0.0897843</v>
      </c>
      <c r="GH100">
        <v>35420.2</v>
      </c>
      <c r="GI100">
        <v>38724.9</v>
      </c>
      <c r="GJ100">
        <v>35297.2</v>
      </c>
      <c r="GK100">
        <v>38656.4</v>
      </c>
      <c r="GL100">
        <v>45519.6</v>
      </c>
      <c r="GM100">
        <v>50821.6</v>
      </c>
      <c r="GN100">
        <v>55170.2</v>
      </c>
      <c r="GO100">
        <v>62008</v>
      </c>
      <c r="GP100">
        <v>1.963</v>
      </c>
      <c r="GQ100">
        <v>1.8396</v>
      </c>
      <c r="GR100">
        <v>0.0448525</v>
      </c>
      <c r="GS100">
        <v>0</v>
      </c>
      <c r="GT100">
        <v>24.2297</v>
      </c>
      <c r="GU100">
        <v>999.9</v>
      </c>
      <c r="GV100">
        <v>55.897</v>
      </c>
      <c r="GW100">
        <v>29.003</v>
      </c>
      <c r="GX100">
        <v>24.9437</v>
      </c>
      <c r="GY100">
        <v>55.4982</v>
      </c>
      <c r="GZ100">
        <v>47.8846</v>
      </c>
      <c r="HA100">
        <v>1</v>
      </c>
      <c r="HB100">
        <v>-0.0988618</v>
      </c>
      <c r="HC100">
        <v>-0.126754</v>
      </c>
      <c r="HD100">
        <v>20.1345</v>
      </c>
      <c r="HE100">
        <v>5.20172</v>
      </c>
      <c r="HF100">
        <v>12.0099</v>
      </c>
      <c r="HG100">
        <v>4.9756</v>
      </c>
      <c r="HH100">
        <v>3.293</v>
      </c>
      <c r="HI100">
        <v>9999</v>
      </c>
      <c r="HJ100">
        <v>656.5</v>
      </c>
      <c r="HK100">
        <v>9999</v>
      </c>
      <c r="HL100">
        <v>9999</v>
      </c>
      <c r="HM100">
        <v>1.86307</v>
      </c>
      <c r="HN100">
        <v>1.86798</v>
      </c>
      <c r="HO100">
        <v>1.86768</v>
      </c>
      <c r="HP100">
        <v>1.8689</v>
      </c>
      <c r="HQ100">
        <v>1.86981</v>
      </c>
      <c r="HR100">
        <v>1.86584</v>
      </c>
      <c r="HS100">
        <v>1.86691</v>
      </c>
      <c r="HT100">
        <v>1.86829</v>
      </c>
      <c r="HU100">
        <v>5</v>
      </c>
      <c r="HV100">
        <v>0</v>
      </c>
      <c r="HW100">
        <v>0</v>
      </c>
      <c r="HX100">
        <v>0</v>
      </c>
      <c r="HY100" t="s">
        <v>422</v>
      </c>
      <c r="HZ100" t="s">
        <v>423</v>
      </c>
      <c r="IA100" t="s">
        <v>424</v>
      </c>
      <c r="IB100" t="s">
        <v>424</v>
      </c>
      <c r="IC100" t="s">
        <v>424</v>
      </c>
      <c r="ID100" t="s">
        <v>424</v>
      </c>
      <c r="IE100">
        <v>0</v>
      </c>
      <c r="IF100">
        <v>100</v>
      </c>
      <c r="IG100">
        <v>100</v>
      </c>
      <c r="IH100">
        <v>6.386</v>
      </c>
      <c r="II100">
        <v>0.2864</v>
      </c>
      <c r="IJ100">
        <v>4.0319575337224</v>
      </c>
      <c r="IK100">
        <v>0.00554908572697553</v>
      </c>
      <c r="IL100">
        <v>4.23774079943867e-07</v>
      </c>
      <c r="IM100">
        <v>-3.89925906918178e-10</v>
      </c>
      <c r="IN100">
        <v>-0.0657079368683254</v>
      </c>
      <c r="IO100">
        <v>-0.0180807483059915</v>
      </c>
      <c r="IP100">
        <v>0.00224471741277042</v>
      </c>
      <c r="IQ100">
        <v>-2.08026483955448e-05</v>
      </c>
      <c r="IR100">
        <v>-3</v>
      </c>
      <c r="IS100">
        <v>1726</v>
      </c>
      <c r="IT100">
        <v>1</v>
      </c>
      <c r="IU100">
        <v>23</v>
      </c>
      <c r="IV100">
        <v>538.8</v>
      </c>
      <c r="IW100">
        <v>538.7</v>
      </c>
      <c r="IX100">
        <v>1.02051</v>
      </c>
      <c r="IY100">
        <v>2.65747</v>
      </c>
      <c r="IZ100">
        <v>1.54785</v>
      </c>
      <c r="JA100">
        <v>2.30713</v>
      </c>
      <c r="JB100">
        <v>1.34644</v>
      </c>
      <c r="JC100">
        <v>2.41455</v>
      </c>
      <c r="JD100">
        <v>32.7313</v>
      </c>
      <c r="JE100">
        <v>24.2801</v>
      </c>
      <c r="JF100">
        <v>18</v>
      </c>
      <c r="JG100">
        <v>480.124</v>
      </c>
      <c r="JH100">
        <v>402.349</v>
      </c>
      <c r="JI100">
        <v>24.6039</v>
      </c>
      <c r="JJ100">
        <v>26.0546</v>
      </c>
      <c r="JK100">
        <v>29.9998</v>
      </c>
      <c r="JL100">
        <v>25.9596</v>
      </c>
      <c r="JM100">
        <v>25.8962</v>
      </c>
      <c r="JN100">
        <v>20.4395</v>
      </c>
      <c r="JO100">
        <v>26.701</v>
      </c>
      <c r="JP100">
        <v>0</v>
      </c>
      <c r="JQ100">
        <v>24.6053</v>
      </c>
      <c r="JR100">
        <v>420.1</v>
      </c>
      <c r="JS100">
        <v>19.4208</v>
      </c>
      <c r="JT100">
        <v>102.346</v>
      </c>
      <c r="JU100">
        <v>103.21</v>
      </c>
    </row>
    <row r="101" spans="1:281">
      <c r="A101">
        <v>85</v>
      </c>
      <c r="B101">
        <v>1659661299</v>
      </c>
      <c r="C101">
        <v>3196.5</v>
      </c>
      <c r="D101" t="s">
        <v>606</v>
      </c>
      <c r="E101" t="s">
        <v>607</v>
      </c>
      <c r="F101">
        <v>5</v>
      </c>
      <c r="G101" t="s">
        <v>608</v>
      </c>
      <c r="H101" t="s">
        <v>416</v>
      </c>
      <c r="I101">
        <v>1659661296.25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428.260280508812</v>
      </c>
      <c r="AK101">
        <v>431.691242424242</v>
      </c>
      <c r="AL101">
        <v>-0.00238099274351417</v>
      </c>
      <c r="AM101">
        <v>65.6380249176725</v>
      </c>
      <c r="AN101">
        <f>(AP101 - AO101 + DI101*1E3/(8.314*(DK101+273.15)) * AR101/DH101 * AQ101) * DH101/(100*CV101) * 1000/(1000 - AP101)</f>
        <v>0</v>
      </c>
      <c r="AO101">
        <v>19.0150284996688</v>
      </c>
      <c r="AP101">
        <v>19.8900177443609</v>
      </c>
      <c r="AQ101">
        <v>-3.77461496224563e-05</v>
      </c>
      <c r="AR101">
        <v>114.646953090522</v>
      </c>
      <c r="AS101">
        <v>9</v>
      </c>
      <c r="AT101">
        <v>2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609</v>
      </c>
      <c r="AY101">
        <v>10406.1</v>
      </c>
      <c r="AZ101">
        <v>832.68</v>
      </c>
      <c r="BA101">
        <v>2661.89</v>
      </c>
      <c r="BB101">
        <f>1-AZ101/BA101</f>
        <v>0</v>
      </c>
      <c r="BC101">
        <v>-2.79602737351367</v>
      </c>
      <c r="BD101" t="s">
        <v>418</v>
      </c>
      <c r="BE101" t="s">
        <v>418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418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 t="s">
        <v>418</v>
      </c>
      <c r="CA101" t="s">
        <v>418</v>
      </c>
      <c r="CB101" t="s">
        <v>418</v>
      </c>
      <c r="CC101" t="s">
        <v>418</v>
      </c>
      <c r="CD101" t="s">
        <v>418</v>
      </c>
      <c r="CE101" t="s">
        <v>418</v>
      </c>
      <c r="CF101" t="s">
        <v>418</v>
      </c>
      <c r="CG101" t="s">
        <v>418</v>
      </c>
      <c r="CH101" t="s">
        <v>418</v>
      </c>
      <c r="CI101" t="s">
        <v>418</v>
      </c>
      <c r="CJ101" t="s">
        <v>418</v>
      </c>
      <c r="CK101" t="s">
        <v>418</v>
      </c>
      <c r="CL101" t="s">
        <v>418</v>
      </c>
      <c r="CM101" t="s">
        <v>418</v>
      </c>
      <c r="CN101" t="s">
        <v>418</v>
      </c>
      <c r="CO101" t="s">
        <v>418</v>
      </c>
      <c r="CP101" t="s">
        <v>418</v>
      </c>
      <c r="CQ101" t="s">
        <v>418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6</v>
      </c>
      <c r="CW101">
        <v>0.5</v>
      </c>
      <c r="CX101" t="s">
        <v>419</v>
      </c>
      <c r="CY101">
        <v>2</v>
      </c>
      <c r="CZ101" t="b">
        <v>1</v>
      </c>
      <c r="DA101">
        <v>1659661296.25</v>
      </c>
      <c r="DB101">
        <v>423.1453</v>
      </c>
      <c r="DC101">
        <v>420.0968</v>
      </c>
      <c r="DD101">
        <v>19.883</v>
      </c>
      <c r="DE101">
        <v>19.01684</v>
      </c>
      <c r="DF101">
        <v>416.7553</v>
      </c>
      <c r="DG101">
        <v>19.5975</v>
      </c>
      <c r="DH101">
        <v>500.0952</v>
      </c>
      <c r="DI101">
        <v>90.15577</v>
      </c>
      <c r="DJ101">
        <v>0.09982138</v>
      </c>
      <c r="DK101">
        <v>25.75534</v>
      </c>
      <c r="DL101">
        <v>24.99656</v>
      </c>
      <c r="DM101">
        <v>999.9</v>
      </c>
      <c r="DN101">
        <v>0</v>
      </c>
      <c r="DO101">
        <v>0</v>
      </c>
      <c r="DP101">
        <v>9980.5</v>
      </c>
      <c r="DQ101">
        <v>0</v>
      </c>
      <c r="DR101">
        <v>0.2427216</v>
      </c>
      <c r="DS101">
        <v>3.048421</v>
      </c>
      <c r="DT101">
        <v>431.7294</v>
      </c>
      <c r="DU101">
        <v>428.2406</v>
      </c>
      <c r="DV101">
        <v>0.8661665</v>
      </c>
      <c r="DW101">
        <v>420.0968</v>
      </c>
      <c r="DX101">
        <v>19.01684</v>
      </c>
      <c r="DY101">
        <v>1.792568</v>
      </c>
      <c r="DZ101">
        <v>1.714478</v>
      </c>
      <c r="EA101">
        <v>15.72213</v>
      </c>
      <c r="EB101">
        <v>15.02814</v>
      </c>
      <c r="EC101">
        <v>0.00100013</v>
      </c>
      <c r="ED101">
        <v>0</v>
      </c>
      <c r="EE101">
        <v>0</v>
      </c>
      <c r="EF101">
        <v>0</v>
      </c>
      <c r="EG101">
        <v>825.65</v>
      </c>
      <c r="EH101">
        <v>0.00100013</v>
      </c>
      <c r="EI101">
        <v>-18.45</v>
      </c>
      <c r="EJ101">
        <v>-0.65</v>
      </c>
      <c r="EK101">
        <v>35.562</v>
      </c>
      <c r="EL101">
        <v>40.562</v>
      </c>
      <c r="EM101">
        <v>37.5683</v>
      </c>
      <c r="EN101">
        <v>41.4873</v>
      </c>
      <c r="EO101">
        <v>38.1808</v>
      </c>
      <c r="EP101">
        <v>0</v>
      </c>
      <c r="EQ101">
        <v>0</v>
      </c>
      <c r="ER101">
        <v>0</v>
      </c>
      <c r="ES101">
        <v>417.799999952316</v>
      </c>
      <c r="ET101">
        <v>0</v>
      </c>
      <c r="EU101">
        <v>832.68</v>
      </c>
      <c r="EV101">
        <v>-50.4615391829096</v>
      </c>
      <c r="EW101">
        <v>7.7692311390852</v>
      </c>
      <c r="EX101">
        <v>-19.72</v>
      </c>
      <c r="EY101">
        <v>15</v>
      </c>
      <c r="EZ101">
        <v>1659628614.5</v>
      </c>
      <c r="FA101" t="s">
        <v>420</v>
      </c>
      <c r="FB101">
        <v>1659628608.5</v>
      </c>
      <c r="FC101">
        <v>1659628614.5</v>
      </c>
      <c r="FD101">
        <v>1</v>
      </c>
      <c r="FE101">
        <v>0.171</v>
      </c>
      <c r="FF101">
        <v>-0.023</v>
      </c>
      <c r="FG101">
        <v>6.372</v>
      </c>
      <c r="FH101">
        <v>0.072</v>
      </c>
      <c r="FI101">
        <v>420</v>
      </c>
      <c r="FJ101">
        <v>15</v>
      </c>
      <c r="FK101">
        <v>0.23</v>
      </c>
      <c r="FL101">
        <v>0.04</v>
      </c>
      <c r="FM101">
        <v>3.04499731707317</v>
      </c>
      <c r="FN101">
        <v>0.0629399999999953</v>
      </c>
      <c r="FO101">
        <v>0.095737727635462</v>
      </c>
      <c r="FP101">
        <v>1</v>
      </c>
      <c r="FQ101">
        <v>832.397058823529</v>
      </c>
      <c r="FR101">
        <v>7.89151994735468</v>
      </c>
      <c r="FS101">
        <v>12.0542764023717</v>
      </c>
      <c r="FT101">
        <v>0</v>
      </c>
      <c r="FU101">
        <v>0.863705951219512</v>
      </c>
      <c r="FV101">
        <v>0.0122362160278745</v>
      </c>
      <c r="FW101">
        <v>0.00302653531246878</v>
      </c>
      <c r="FX101">
        <v>1</v>
      </c>
      <c r="FY101">
        <v>2</v>
      </c>
      <c r="FZ101">
        <v>3</v>
      </c>
      <c r="GA101" t="s">
        <v>427</v>
      </c>
      <c r="GB101">
        <v>2.9735</v>
      </c>
      <c r="GC101">
        <v>2.7536</v>
      </c>
      <c r="GD101">
        <v>0.0908674</v>
      </c>
      <c r="GE101">
        <v>0.0915457</v>
      </c>
      <c r="GF101">
        <v>0.0905332</v>
      </c>
      <c r="GG101">
        <v>0.0885536</v>
      </c>
      <c r="GH101">
        <v>35422.3</v>
      </c>
      <c r="GI101">
        <v>38736.9</v>
      </c>
      <c r="GJ101">
        <v>35305.2</v>
      </c>
      <c r="GK101">
        <v>38668</v>
      </c>
      <c r="GL101">
        <v>45526.7</v>
      </c>
      <c r="GM101">
        <v>50904.6</v>
      </c>
      <c r="GN101">
        <v>55180</v>
      </c>
      <c r="GO101">
        <v>62025.2</v>
      </c>
      <c r="GP101">
        <v>1.974</v>
      </c>
      <c r="GQ101">
        <v>1.8426</v>
      </c>
      <c r="GR101">
        <v>0.0453591</v>
      </c>
      <c r="GS101">
        <v>0</v>
      </c>
      <c r="GT101">
        <v>24.2603</v>
      </c>
      <c r="GU101">
        <v>999.9</v>
      </c>
      <c r="GV101">
        <v>55.726</v>
      </c>
      <c r="GW101">
        <v>29.003</v>
      </c>
      <c r="GX101">
        <v>24.8622</v>
      </c>
      <c r="GY101">
        <v>55.6683</v>
      </c>
      <c r="GZ101">
        <v>48.5176</v>
      </c>
      <c r="HA101">
        <v>1</v>
      </c>
      <c r="HB101">
        <v>-0.110366</v>
      </c>
      <c r="HC101">
        <v>-0.676688</v>
      </c>
      <c r="HD101">
        <v>20.1331</v>
      </c>
      <c r="HE101">
        <v>5.19812</v>
      </c>
      <c r="HF101">
        <v>12.0064</v>
      </c>
      <c r="HG101">
        <v>4.9756</v>
      </c>
      <c r="HH101">
        <v>3.2934</v>
      </c>
      <c r="HI101">
        <v>9999</v>
      </c>
      <c r="HJ101">
        <v>656.6</v>
      </c>
      <c r="HK101">
        <v>9999</v>
      </c>
      <c r="HL101">
        <v>9999</v>
      </c>
      <c r="HM101">
        <v>1.8631</v>
      </c>
      <c r="HN101">
        <v>1.86798</v>
      </c>
      <c r="HO101">
        <v>1.86771</v>
      </c>
      <c r="HP101">
        <v>1.8689</v>
      </c>
      <c r="HQ101">
        <v>1.86975</v>
      </c>
      <c r="HR101">
        <v>1.86584</v>
      </c>
      <c r="HS101">
        <v>1.86691</v>
      </c>
      <c r="HT101">
        <v>1.86829</v>
      </c>
      <c r="HU101">
        <v>5</v>
      </c>
      <c r="HV101">
        <v>0</v>
      </c>
      <c r="HW101">
        <v>0</v>
      </c>
      <c r="HX101">
        <v>0</v>
      </c>
      <c r="HY101" t="s">
        <v>422</v>
      </c>
      <c r="HZ101" t="s">
        <v>423</v>
      </c>
      <c r="IA101" t="s">
        <v>424</v>
      </c>
      <c r="IB101" t="s">
        <v>424</v>
      </c>
      <c r="IC101" t="s">
        <v>424</v>
      </c>
      <c r="ID101" t="s">
        <v>424</v>
      </c>
      <c r="IE101">
        <v>0</v>
      </c>
      <c r="IF101">
        <v>100</v>
      </c>
      <c r="IG101">
        <v>100</v>
      </c>
      <c r="IH101">
        <v>6.39</v>
      </c>
      <c r="II101">
        <v>0.286</v>
      </c>
      <c r="IJ101">
        <v>4.0319575337224</v>
      </c>
      <c r="IK101">
        <v>0.00554908572697553</v>
      </c>
      <c r="IL101">
        <v>4.23774079943867e-07</v>
      </c>
      <c r="IM101">
        <v>-3.89925906918178e-10</v>
      </c>
      <c r="IN101">
        <v>-0.0657079368683254</v>
      </c>
      <c r="IO101">
        <v>-0.0180807483059915</v>
      </c>
      <c r="IP101">
        <v>0.00224471741277042</v>
      </c>
      <c r="IQ101">
        <v>-2.08026483955448e-05</v>
      </c>
      <c r="IR101">
        <v>-3</v>
      </c>
      <c r="IS101">
        <v>1726</v>
      </c>
      <c r="IT101">
        <v>1</v>
      </c>
      <c r="IU101">
        <v>23</v>
      </c>
      <c r="IV101">
        <v>544.8</v>
      </c>
      <c r="IW101">
        <v>544.7</v>
      </c>
      <c r="IX101">
        <v>1.02051</v>
      </c>
      <c r="IY101">
        <v>2.65991</v>
      </c>
      <c r="IZ101">
        <v>1.54785</v>
      </c>
      <c r="JA101">
        <v>2.30713</v>
      </c>
      <c r="JB101">
        <v>1.34644</v>
      </c>
      <c r="JC101">
        <v>2.35474</v>
      </c>
      <c r="JD101">
        <v>32.7091</v>
      </c>
      <c r="JE101">
        <v>24.2714</v>
      </c>
      <c r="JF101">
        <v>18</v>
      </c>
      <c r="JG101">
        <v>486.281</v>
      </c>
      <c r="JH101">
        <v>403.344</v>
      </c>
      <c r="JI101">
        <v>24.9074</v>
      </c>
      <c r="JJ101">
        <v>25.897</v>
      </c>
      <c r="JK101">
        <v>29.9999</v>
      </c>
      <c r="JL101">
        <v>25.8616</v>
      </c>
      <c r="JM101">
        <v>25.8053</v>
      </c>
      <c r="JN101">
        <v>20.4395</v>
      </c>
      <c r="JO101">
        <v>27.9703</v>
      </c>
      <c r="JP101">
        <v>0</v>
      </c>
      <c r="JQ101">
        <v>24.8821</v>
      </c>
      <c r="JR101">
        <v>420.1</v>
      </c>
      <c r="JS101">
        <v>19.0212</v>
      </c>
      <c r="JT101">
        <v>102.366</v>
      </c>
      <c r="JU101">
        <v>103.24</v>
      </c>
    </row>
    <row r="102" spans="1:281">
      <c r="A102">
        <v>86</v>
      </c>
      <c r="B102">
        <v>1659661305</v>
      </c>
      <c r="C102">
        <v>3202.5</v>
      </c>
      <c r="D102" t="s">
        <v>610</v>
      </c>
      <c r="E102" t="s">
        <v>611</v>
      </c>
      <c r="F102">
        <v>5</v>
      </c>
      <c r="G102" t="s">
        <v>608</v>
      </c>
      <c r="H102" t="s">
        <v>416</v>
      </c>
      <c r="I102">
        <v>1659661303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428.295354314044</v>
      </c>
      <c r="AK102">
        <v>431.696739393939</v>
      </c>
      <c r="AL102">
        <v>0.00462191443292747</v>
      </c>
      <c r="AM102">
        <v>65.6380249176725</v>
      </c>
      <c r="AN102">
        <f>(AP102 - AO102 + DI102*1E3/(8.314*(DK102+273.15)) * AR102/DH102 * AQ102) * DH102/(100*CV102) * 1000/(1000 - AP102)</f>
        <v>0</v>
      </c>
      <c r="AO102">
        <v>19.0206784153432</v>
      </c>
      <c r="AP102">
        <v>19.9724690225564</v>
      </c>
      <c r="AQ102">
        <v>-8.19800947394222e-05</v>
      </c>
      <c r="AR102">
        <v>114.646953090522</v>
      </c>
      <c r="AS102">
        <v>9</v>
      </c>
      <c r="AT102">
        <v>2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418</v>
      </c>
      <c r="AY102" t="s">
        <v>418</v>
      </c>
      <c r="AZ102">
        <v>0</v>
      </c>
      <c r="BA102">
        <v>0</v>
      </c>
      <c r="BB102">
        <f>1-AZ102/BA102</f>
        <v>0</v>
      </c>
      <c r="BC102">
        <v>0</v>
      </c>
      <c r="BD102" t="s">
        <v>418</v>
      </c>
      <c r="BE102" t="s">
        <v>418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418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 t="s">
        <v>418</v>
      </c>
      <c r="CA102" t="s">
        <v>418</v>
      </c>
      <c r="CB102" t="s">
        <v>418</v>
      </c>
      <c r="CC102" t="s">
        <v>418</v>
      </c>
      <c r="CD102" t="s">
        <v>418</v>
      </c>
      <c r="CE102" t="s">
        <v>418</v>
      </c>
      <c r="CF102" t="s">
        <v>418</v>
      </c>
      <c r="CG102" t="s">
        <v>418</v>
      </c>
      <c r="CH102" t="s">
        <v>418</v>
      </c>
      <c r="CI102" t="s">
        <v>418</v>
      </c>
      <c r="CJ102" t="s">
        <v>418</v>
      </c>
      <c r="CK102" t="s">
        <v>418</v>
      </c>
      <c r="CL102" t="s">
        <v>418</v>
      </c>
      <c r="CM102" t="s">
        <v>418</v>
      </c>
      <c r="CN102" t="s">
        <v>418</v>
      </c>
      <c r="CO102" t="s">
        <v>418</v>
      </c>
      <c r="CP102" t="s">
        <v>418</v>
      </c>
      <c r="CQ102" t="s">
        <v>418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6</v>
      </c>
      <c r="CW102">
        <v>0.5</v>
      </c>
      <c r="CX102" t="s">
        <v>419</v>
      </c>
      <c r="CY102">
        <v>2</v>
      </c>
      <c r="CZ102" t="b">
        <v>1</v>
      </c>
      <c r="DA102">
        <v>1659661303</v>
      </c>
      <c r="DB102">
        <v>423.067714285714</v>
      </c>
      <c r="DC102">
        <v>420.142857142857</v>
      </c>
      <c r="DD102">
        <v>19.9415571428571</v>
      </c>
      <c r="DE102">
        <v>19.0181857142857</v>
      </c>
      <c r="DF102">
        <v>416.677857142857</v>
      </c>
      <c r="DG102">
        <v>19.6534857142857</v>
      </c>
      <c r="DH102">
        <v>499.996</v>
      </c>
      <c r="DI102">
        <v>90.1545714285714</v>
      </c>
      <c r="DJ102">
        <v>0.0998579428571429</v>
      </c>
      <c r="DK102">
        <v>25.9750428571429</v>
      </c>
      <c r="DL102">
        <v>25.773</v>
      </c>
      <c r="DM102">
        <v>999.9</v>
      </c>
      <c r="DN102">
        <v>0</v>
      </c>
      <c r="DO102">
        <v>0</v>
      </c>
      <c r="DP102">
        <v>9994.28571428571</v>
      </c>
      <c r="DQ102">
        <v>0</v>
      </c>
      <c r="DR102">
        <v>0.242721714285714</v>
      </c>
      <c r="DS102">
        <v>2.92467</v>
      </c>
      <c r="DT102">
        <v>431.676</v>
      </c>
      <c r="DU102">
        <v>428.288</v>
      </c>
      <c r="DV102">
        <v>0.923368857142857</v>
      </c>
      <c r="DW102">
        <v>420.142857142857</v>
      </c>
      <c r="DX102">
        <v>19.0181857142857</v>
      </c>
      <c r="DY102">
        <v>1.79782142857143</v>
      </c>
      <c r="DZ102">
        <v>1.71457571428571</v>
      </c>
      <c r="EA102">
        <v>15.7678428571429</v>
      </c>
      <c r="EB102">
        <v>15.0290428571429</v>
      </c>
      <c r="EC102">
        <v>0.00100013</v>
      </c>
      <c r="ED102">
        <v>0</v>
      </c>
      <c r="EE102">
        <v>0</v>
      </c>
      <c r="EF102">
        <v>0</v>
      </c>
      <c r="EG102">
        <v>1285.71428571429</v>
      </c>
      <c r="EH102">
        <v>0.00100013</v>
      </c>
      <c r="EI102">
        <v>-19.2142857142857</v>
      </c>
      <c r="EJ102">
        <v>-2.71428571428571</v>
      </c>
      <c r="EK102">
        <v>35.7141428571429</v>
      </c>
      <c r="EL102">
        <v>40.616</v>
      </c>
      <c r="EM102">
        <v>37.625</v>
      </c>
      <c r="EN102">
        <v>41.58</v>
      </c>
      <c r="EO102">
        <v>38.205</v>
      </c>
      <c r="EP102">
        <v>0</v>
      </c>
      <c r="EQ102">
        <v>0</v>
      </c>
      <c r="ER102">
        <v>0</v>
      </c>
      <c r="ES102">
        <v>5</v>
      </c>
      <c r="ET102">
        <v>0</v>
      </c>
      <c r="EU102">
        <v>1089.83576923077</v>
      </c>
      <c r="EV102">
        <v>3140.06316802096</v>
      </c>
      <c r="EW102">
        <v>183556.602792319</v>
      </c>
      <c r="EX102">
        <v>20526.0961538462</v>
      </c>
      <c r="EY102">
        <v>15</v>
      </c>
      <c r="EZ102">
        <v>1659628614.5</v>
      </c>
      <c r="FA102" t="s">
        <v>420</v>
      </c>
      <c r="FB102">
        <v>1659628608.5</v>
      </c>
      <c r="FC102">
        <v>1659628614.5</v>
      </c>
      <c r="FD102">
        <v>1</v>
      </c>
      <c r="FE102">
        <v>0.171</v>
      </c>
      <c r="FF102">
        <v>-0.023</v>
      </c>
      <c r="FG102">
        <v>6.372</v>
      </c>
      <c r="FH102">
        <v>0.072</v>
      </c>
      <c r="FI102">
        <v>420</v>
      </c>
      <c r="FJ102">
        <v>15</v>
      </c>
      <c r="FK102">
        <v>0.23</v>
      </c>
      <c r="FL102">
        <v>0.04</v>
      </c>
      <c r="FM102">
        <v>3.039955</v>
      </c>
      <c r="FN102">
        <v>0.229599849906188</v>
      </c>
      <c r="FO102">
        <v>0.086465524806133</v>
      </c>
      <c r="FP102">
        <v>1</v>
      </c>
      <c r="FQ102">
        <v>973.609705882353</v>
      </c>
      <c r="FR102">
        <v>2098.26045213016</v>
      </c>
      <c r="FS102">
        <v>437.7386883578</v>
      </c>
      <c r="FT102">
        <v>0</v>
      </c>
      <c r="FU102">
        <v>0.866760175</v>
      </c>
      <c r="FV102">
        <v>0.0537076210131293</v>
      </c>
      <c r="FW102">
        <v>0.00750422835102817</v>
      </c>
      <c r="FX102">
        <v>1</v>
      </c>
      <c r="FY102">
        <v>2</v>
      </c>
      <c r="FZ102">
        <v>3</v>
      </c>
      <c r="GA102" t="s">
        <v>427</v>
      </c>
      <c r="GB102">
        <v>2.97364</v>
      </c>
      <c r="GC102">
        <v>2.75392</v>
      </c>
      <c r="GD102">
        <v>0.0908503</v>
      </c>
      <c r="GE102">
        <v>0.0915836</v>
      </c>
      <c r="GF102">
        <v>0.0907776</v>
      </c>
      <c r="GG102">
        <v>0.0885455</v>
      </c>
      <c r="GH102">
        <v>35423.2</v>
      </c>
      <c r="GI102">
        <v>38735.5</v>
      </c>
      <c r="GJ102">
        <v>35305.4</v>
      </c>
      <c r="GK102">
        <v>38668.1</v>
      </c>
      <c r="GL102">
        <v>45514.5</v>
      </c>
      <c r="GM102">
        <v>50905.3</v>
      </c>
      <c r="GN102">
        <v>55180.2</v>
      </c>
      <c r="GO102">
        <v>62025.4</v>
      </c>
      <c r="GP102">
        <v>1.9742</v>
      </c>
      <c r="GQ102">
        <v>1.8424</v>
      </c>
      <c r="GR102">
        <v>0.0940859</v>
      </c>
      <c r="GS102">
        <v>0</v>
      </c>
      <c r="GT102">
        <v>24.2583</v>
      </c>
      <c r="GU102">
        <v>999.9</v>
      </c>
      <c r="GV102">
        <v>55.726</v>
      </c>
      <c r="GW102">
        <v>29.003</v>
      </c>
      <c r="GX102">
        <v>24.8625</v>
      </c>
      <c r="GY102">
        <v>55.8783</v>
      </c>
      <c r="GZ102">
        <v>47.8606</v>
      </c>
      <c r="HA102">
        <v>1</v>
      </c>
      <c r="HB102">
        <v>-0.110976</v>
      </c>
      <c r="HC102">
        <v>-0.48658</v>
      </c>
      <c r="HD102">
        <v>20.1341</v>
      </c>
      <c r="HE102">
        <v>5.19932</v>
      </c>
      <c r="HF102">
        <v>12.0076</v>
      </c>
      <c r="HG102">
        <v>4.976</v>
      </c>
      <c r="HH102">
        <v>3.2932</v>
      </c>
      <c r="HI102">
        <v>9999</v>
      </c>
      <c r="HJ102">
        <v>656.6</v>
      </c>
      <c r="HK102">
        <v>9999</v>
      </c>
      <c r="HL102">
        <v>9999</v>
      </c>
      <c r="HM102">
        <v>1.8631</v>
      </c>
      <c r="HN102">
        <v>1.86798</v>
      </c>
      <c r="HO102">
        <v>1.86774</v>
      </c>
      <c r="HP102">
        <v>1.8689</v>
      </c>
      <c r="HQ102">
        <v>1.86969</v>
      </c>
      <c r="HR102">
        <v>1.86584</v>
      </c>
      <c r="HS102">
        <v>1.86691</v>
      </c>
      <c r="HT102">
        <v>1.86829</v>
      </c>
      <c r="HU102">
        <v>5</v>
      </c>
      <c r="HV102">
        <v>0</v>
      </c>
      <c r="HW102">
        <v>0</v>
      </c>
      <c r="HX102">
        <v>0</v>
      </c>
      <c r="HY102" t="s">
        <v>422</v>
      </c>
      <c r="HZ102" t="s">
        <v>423</v>
      </c>
      <c r="IA102" t="s">
        <v>424</v>
      </c>
      <c r="IB102" t="s">
        <v>424</v>
      </c>
      <c r="IC102" t="s">
        <v>424</v>
      </c>
      <c r="ID102" t="s">
        <v>424</v>
      </c>
      <c r="IE102">
        <v>0</v>
      </c>
      <c r="IF102">
        <v>100</v>
      </c>
      <c r="IG102">
        <v>100</v>
      </c>
      <c r="IH102">
        <v>6.389</v>
      </c>
      <c r="II102">
        <v>0.2895</v>
      </c>
      <c r="IJ102">
        <v>4.0319575337224</v>
      </c>
      <c r="IK102">
        <v>0.00554908572697553</v>
      </c>
      <c r="IL102">
        <v>4.23774079943867e-07</v>
      </c>
      <c r="IM102">
        <v>-3.89925906918178e-10</v>
      </c>
      <c r="IN102">
        <v>-0.0657079368683254</v>
      </c>
      <c r="IO102">
        <v>-0.0180807483059915</v>
      </c>
      <c r="IP102">
        <v>0.00224471741277042</v>
      </c>
      <c r="IQ102">
        <v>-2.08026483955448e-05</v>
      </c>
      <c r="IR102">
        <v>-3</v>
      </c>
      <c r="IS102">
        <v>1726</v>
      </c>
      <c r="IT102">
        <v>1</v>
      </c>
      <c r="IU102">
        <v>23</v>
      </c>
      <c r="IV102">
        <v>544.9</v>
      </c>
      <c r="IW102">
        <v>544.8</v>
      </c>
      <c r="IX102">
        <v>1.01929</v>
      </c>
      <c r="IY102">
        <v>2.65869</v>
      </c>
      <c r="IZ102">
        <v>1.54785</v>
      </c>
      <c r="JA102">
        <v>2.30713</v>
      </c>
      <c r="JB102">
        <v>1.34644</v>
      </c>
      <c r="JC102">
        <v>2.33276</v>
      </c>
      <c r="JD102">
        <v>32.7091</v>
      </c>
      <c r="JE102">
        <v>24.2801</v>
      </c>
      <c r="JF102">
        <v>18</v>
      </c>
      <c r="JG102">
        <v>486.39</v>
      </c>
      <c r="JH102">
        <v>403.218</v>
      </c>
      <c r="JI102">
        <v>24.9554</v>
      </c>
      <c r="JJ102">
        <v>25.8966</v>
      </c>
      <c r="JK102">
        <v>29.9999</v>
      </c>
      <c r="JL102">
        <v>25.8594</v>
      </c>
      <c r="JM102">
        <v>25.8032</v>
      </c>
      <c r="JN102">
        <v>20.4372</v>
      </c>
      <c r="JO102">
        <v>27.9703</v>
      </c>
      <c r="JP102">
        <v>0</v>
      </c>
      <c r="JQ102">
        <v>24.92</v>
      </c>
      <c r="JR102">
        <v>420.1</v>
      </c>
      <c r="JS102">
        <v>18.987</v>
      </c>
      <c r="JT102">
        <v>102.367</v>
      </c>
      <c r="JU102">
        <v>103.24</v>
      </c>
    </row>
    <row r="103" spans="1:281">
      <c r="A103">
        <v>87</v>
      </c>
      <c r="B103">
        <v>1659661309</v>
      </c>
      <c r="C103">
        <v>3206.5</v>
      </c>
      <c r="D103" t="s">
        <v>612</v>
      </c>
      <c r="E103" t="s">
        <v>613</v>
      </c>
      <c r="F103">
        <v>5</v>
      </c>
      <c r="G103" t="s">
        <v>608</v>
      </c>
      <c r="H103" t="s">
        <v>416</v>
      </c>
      <c r="I103">
        <v>1659661306.1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428.298734857273</v>
      </c>
      <c r="AK103">
        <v>431.739321212121</v>
      </c>
      <c r="AL103">
        <v>0.00433362567777286</v>
      </c>
      <c r="AM103">
        <v>65.6380249176725</v>
      </c>
      <c r="AN103">
        <f>(AP103 - AO103 + DI103*1E3/(8.314*(DK103+273.15)) * AR103/DH103 * AQ103) * DH103/(100*CV103) * 1000/(1000 - AP103)</f>
        <v>0</v>
      </c>
      <c r="AO103">
        <v>19.0183947284642</v>
      </c>
      <c r="AP103">
        <v>19.9825437593985</v>
      </c>
      <c r="AQ103">
        <v>0.022732254044058</v>
      </c>
      <c r="AR103">
        <v>114.646953090522</v>
      </c>
      <c r="AS103">
        <v>9</v>
      </c>
      <c r="AT103">
        <v>2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418</v>
      </c>
      <c r="AY103" t="s">
        <v>418</v>
      </c>
      <c r="AZ103">
        <v>0</v>
      </c>
      <c r="BA103">
        <v>0</v>
      </c>
      <c r="BB103">
        <f>1-AZ103/BA103</f>
        <v>0</v>
      </c>
      <c r="BC103">
        <v>0</v>
      </c>
      <c r="BD103" t="s">
        <v>418</v>
      </c>
      <c r="BE103" t="s">
        <v>418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418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 t="s">
        <v>418</v>
      </c>
      <c r="CA103" t="s">
        <v>418</v>
      </c>
      <c r="CB103" t="s">
        <v>418</v>
      </c>
      <c r="CC103" t="s">
        <v>418</v>
      </c>
      <c r="CD103" t="s">
        <v>418</v>
      </c>
      <c r="CE103" t="s">
        <v>418</v>
      </c>
      <c r="CF103" t="s">
        <v>418</v>
      </c>
      <c r="CG103" t="s">
        <v>418</v>
      </c>
      <c r="CH103" t="s">
        <v>418</v>
      </c>
      <c r="CI103" t="s">
        <v>418</v>
      </c>
      <c r="CJ103" t="s">
        <v>418</v>
      </c>
      <c r="CK103" t="s">
        <v>418</v>
      </c>
      <c r="CL103" t="s">
        <v>418</v>
      </c>
      <c r="CM103" t="s">
        <v>418</v>
      </c>
      <c r="CN103" t="s">
        <v>418</v>
      </c>
      <c r="CO103" t="s">
        <v>418</v>
      </c>
      <c r="CP103" t="s">
        <v>418</v>
      </c>
      <c r="CQ103" t="s">
        <v>418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6</v>
      </c>
      <c r="CW103">
        <v>0.5</v>
      </c>
      <c r="CX103" t="s">
        <v>419</v>
      </c>
      <c r="CY103">
        <v>2</v>
      </c>
      <c r="CZ103" t="b">
        <v>1</v>
      </c>
      <c r="DA103">
        <v>1659661306.1</v>
      </c>
      <c r="DB103">
        <v>423.0513</v>
      </c>
      <c r="DC103">
        <v>420.1317</v>
      </c>
      <c r="DD103">
        <v>19.97372</v>
      </c>
      <c r="DE103">
        <v>19.01376</v>
      </c>
      <c r="DF103">
        <v>416.6617</v>
      </c>
      <c r="DG103">
        <v>19.68422</v>
      </c>
      <c r="DH103">
        <v>500.0974</v>
      </c>
      <c r="DI103">
        <v>90.15631</v>
      </c>
      <c r="DJ103">
        <v>0.10012718</v>
      </c>
      <c r="DK103">
        <v>25.9164</v>
      </c>
      <c r="DL103">
        <v>25.70577</v>
      </c>
      <c r="DM103">
        <v>999.9</v>
      </c>
      <c r="DN103">
        <v>0</v>
      </c>
      <c r="DO103">
        <v>0</v>
      </c>
      <c r="DP103">
        <v>9962</v>
      </c>
      <c r="DQ103">
        <v>0</v>
      </c>
      <c r="DR103">
        <v>0.236102</v>
      </c>
      <c r="DS103">
        <v>2.919641</v>
      </c>
      <c r="DT103">
        <v>431.6733</v>
      </c>
      <c r="DU103">
        <v>428.2748</v>
      </c>
      <c r="DV103">
        <v>0.9599481</v>
      </c>
      <c r="DW103">
        <v>420.1317</v>
      </c>
      <c r="DX103">
        <v>19.01376</v>
      </c>
      <c r="DY103">
        <v>1.800756</v>
      </c>
      <c r="DZ103">
        <v>1.714211</v>
      </c>
      <c r="EA103">
        <v>15.79333</v>
      </c>
      <c r="EB103">
        <v>15.02572</v>
      </c>
      <c r="EC103">
        <v>0.00100013</v>
      </c>
      <c r="ED103">
        <v>0</v>
      </c>
      <c r="EE103">
        <v>0</v>
      </c>
      <c r="EF103">
        <v>0</v>
      </c>
      <c r="EG103">
        <v>1149.3</v>
      </c>
      <c r="EH103">
        <v>0.00100013</v>
      </c>
      <c r="EI103">
        <v>-19.5</v>
      </c>
      <c r="EJ103">
        <v>-0.35</v>
      </c>
      <c r="EK103">
        <v>35.8499</v>
      </c>
      <c r="EL103">
        <v>40.625</v>
      </c>
      <c r="EM103">
        <v>37.6374</v>
      </c>
      <c r="EN103">
        <v>41.6435</v>
      </c>
      <c r="EO103">
        <v>38.2809</v>
      </c>
      <c r="EP103">
        <v>0</v>
      </c>
      <c r="EQ103">
        <v>0</v>
      </c>
      <c r="ER103">
        <v>0</v>
      </c>
      <c r="ES103">
        <v>9.20000004768372</v>
      </c>
      <c r="ET103">
        <v>0</v>
      </c>
      <c r="EU103">
        <v>1166.79730769231</v>
      </c>
      <c r="EV103">
        <v>1286.56083500457</v>
      </c>
      <c r="EW103">
        <v>-77877.1454206514</v>
      </c>
      <c r="EX103">
        <v>20528.0769230769</v>
      </c>
      <c r="EY103">
        <v>15</v>
      </c>
      <c r="EZ103">
        <v>1659628614.5</v>
      </c>
      <c r="FA103" t="s">
        <v>420</v>
      </c>
      <c r="FB103">
        <v>1659628608.5</v>
      </c>
      <c r="FC103">
        <v>1659628614.5</v>
      </c>
      <c r="FD103">
        <v>1</v>
      </c>
      <c r="FE103">
        <v>0.171</v>
      </c>
      <c r="FF103">
        <v>-0.023</v>
      </c>
      <c r="FG103">
        <v>6.372</v>
      </c>
      <c r="FH103">
        <v>0.072</v>
      </c>
      <c r="FI103">
        <v>420</v>
      </c>
      <c r="FJ103">
        <v>15</v>
      </c>
      <c r="FK103">
        <v>0.23</v>
      </c>
      <c r="FL103">
        <v>0.04</v>
      </c>
      <c r="FM103">
        <v>3.01583097560976</v>
      </c>
      <c r="FN103">
        <v>-0.700252264808371</v>
      </c>
      <c r="FO103">
        <v>0.114809206710044</v>
      </c>
      <c r="FP103">
        <v>0</v>
      </c>
      <c r="FQ103">
        <v>1066.18323529412</v>
      </c>
      <c r="FR103">
        <v>1948.41623796569</v>
      </c>
      <c r="FS103">
        <v>435.172544662193</v>
      </c>
      <c r="FT103">
        <v>0</v>
      </c>
      <c r="FU103">
        <v>0.890350853658536</v>
      </c>
      <c r="FV103">
        <v>0.334592090592334</v>
      </c>
      <c r="FW103">
        <v>0.0387030536348427</v>
      </c>
      <c r="FX103">
        <v>0</v>
      </c>
      <c r="FY103">
        <v>0</v>
      </c>
      <c r="FZ103">
        <v>3</v>
      </c>
      <c r="GA103" t="s">
        <v>513</v>
      </c>
      <c r="GB103">
        <v>2.97308</v>
      </c>
      <c r="GC103">
        <v>2.75384</v>
      </c>
      <c r="GD103">
        <v>0.0908766</v>
      </c>
      <c r="GE103">
        <v>0.0915551</v>
      </c>
      <c r="GF103">
        <v>0.090805</v>
      </c>
      <c r="GG103">
        <v>0.0885443</v>
      </c>
      <c r="GH103">
        <v>35422.8</v>
      </c>
      <c r="GI103">
        <v>38736.6</v>
      </c>
      <c r="GJ103">
        <v>35306</v>
      </c>
      <c r="GK103">
        <v>38668</v>
      </c>
      <c r="GL103">
        <v>45513.3</v>
      </c>
      <c r="GM103">
        <v>50905.9</v>
      </c>
      <c r="GN103">
        <v>55180.5</v>
      </c>
      <c r="GO103">
        <v>62026.1</v>
      </c>
      <c r="GP103">
        <v>1.9742</v>
      </c>
      <c r="GQ103">
        <v>1.8426</v>
      </c>
      <c r="GR103">
        <v>0.0782013</v>
      </c>
      <c r="GS103">
        <v>0</v>
      </c>
      <c r="GT103">
        <v>24.2623</v>
      </c>
      <c r="GU103">
        <v>999.9</v>
      </c>
      <c r="GV103">
        <v>55.726</v>
      </c>
      <c r="GW103">
        <v>29.024</v>
      </c>
      <c r="GX103">
        <v>24.8944</v>
      </c>
      <c r="GY103">
        <v>55.6883</v>
      </c>
      <c r="GZ103">
        <v>48.3333</v>
      </c>
      <c r="HA103">
        <v>1</v>
      </c>
      <c r="HB103">
        <v>-0.110976</v>
      </c>
      <c r="HC103">
        <v>-0.321721</v>
      </c>
      <c r="HD103">
        <v>20.1346</v>
      </c>
      <c r="HE103">
        <v>5.19932</v>
      </c>
      <c r="HF103">
        <v>12.0052</v>
      </c>
      <c r="HG103">
        <v>4.9756</v>
      </c>
      <c r="HH103">
        <v>3.2932</v>
      </c>
      <c r="HI103">
        <v>9999</v>
      </c>
      <c r="HJ103">
        <v>656.6</v>
      </c>
      <c r="HK103">
        <v>9999</v>
      </c>
      <c r="HL103">
        <v>9999</v>
      </c>
      <c r="HM103">
        <v>1.8631</v>
      </c>
      <c r="HN103">
        <v>1.86798</v>
      </c>
      <c r="HO103">
        <v>1.86771</v>
      </c>
      <c r="HP103">
        <v>1.8689</v>
      </c>
      <c r="HQ103">
        <v>1.86975</v>
      </c>
      <c r="HR103">
        <v>1.86584</v>
      </c>
      <c r="HS103">
        <v>1.86691</v>
      </c>
      <c r="HT103">
        <v>1.86829</v>
      </c>
      <c r="HU103">
        <v>5</v>
      </c>
      <c r="HV103">
        <v>0</v>
      </c>
      <c r="HW103">
        <v>0</v>
      </c>
      <c r="HX103">
        <v>0</v>
      </c>
      <c r="HY103" t="s">
        <v>422</v>
      </c>
      <c r="HZ103" t="s">
        <v>423</v>
      </c>
      <c r="IA103" t="s">
        <v>424</v>
      </c>
      <c r="IB103" t="s">
        <v>424</v>
      </c>
      <c r="IC103" t="s">
        <v>424</v>
      </c>
      <c r="ID103" t="s">
        <v>424</v>
      </c>
      <c r="IE103">
        <v>0</v>
      </c>
      <c r="IF103">
        <v>100</v>
      </c>
      <c r="IG103">
        <v>100</v>
      </c>
      <c r="IH103">
        <v>6.39</v>
      </c>
      <c r="II103">
        <v>0.2898</v>
      </c>
      <c r="IJ103">
        <v>4.0319575337224</v>
      </c>
      <c r="IK103">
        <v>0.00554908572697553</v>
      </c>
      <c r="IL103">
        <v>4.23774079943867e-07</v>
      </c>
      <c r="IM103">
        <v>-3.89925906918178e-10</v>
      </c>
      <c r="IN103">
        <v>-0.0657079368683254</v>
      </c>
      <c r="IO103">
        <v>-0.0180807483059915</v>
      </c>
      <c r="IP103">
        <v>0.00224471741277042</v>
      </c>
      <c r="IQ103">
        <v>-2.08026483955448e-05</v>
      </c>
      <c r="IR103">
        <v>-3</v>
      </c>
      <c r="IS103">
        <v>1726</v>
      </c>
      <c r="IT103">
        <v>1</v>
      </c>
      <c r="IU103">
        <v>23</v>
      </c>
      <c r="IV103">
        <v>545</v>
      </c>
      <c r="IW103">
        <v>544.9</v>
      </c>
      <c r="IX103">
        <v>1.02051</v>
      </c>
      <c r="IY103">
        <v>2.65869</v>
      </c>
      <c r="IZ103">
        <v>1.54785</v>
      </c>
      <c r="JA103">
        <v>2.30713</v>
      </c>
      <c r="JB103">
        <v>1.34644</v>
      </c>
      <c r="JC103">
        <v>2.42065</v>
      </c>
      <c r="JD103">
        <v>32.7091</v>
      </c>
      <c r="JE103">
        <v>24.2801</v>
      </c>
      <c r="JF103">
        <v>18</v>
      </c>
      <c r="JG103">
        <v>486.391</v>
      </c>
      <c r="JH103">
        <v>403.328</v>
      </c>
      <c r="JI103">
        <v>24.9582</v>
      </c>
      <c r="JJ103">
        <v>25.8948</v>
      </c>
      <c r="JK103">
        <v>29.9999</v>
      </c>
      <c r="JL103">
        <v>25.859</v>
      </c>
      <c r="JM103">
        <v>25.8032</v>
      </c>
      <c r="JN103">
        <v>20.4383</v>
      </c>
      <c r="JO103">
        <v>27.9703</v>
      </c>
      <c r="JP103">
        <v>0</v>
      </c>
      <c r="JQ103">
        <v>24.92</v>
      </c>
      <c r="JR103">
        <v>420.1</v>
      </c>
      <c r="JS103">
        <v>18.9681</v>
      </c>
      <c r="JT103">
        <v>102.368</v>
      </c>
      <c r="JU103">
        <v>103.241</v>
      </c>
    </row>
    <row r="104" spans="1:281">
      <c r="A104">
        <v>88</v>
      </c>
      <c r="B104">
        <v>1659661314</v>
      </c>
      <c r="C104">
        <v>3211.5</v>
      </c>
      <c r="D104" t="s">
        <v>614</v>
      </c>
      <c r="E104" t="s">
        <v>615</v>
      </c>
      <c r="F104">
        <v>5</v>
      </c>
      <c r="G104" t="s">
        <v>608</v>
      </c>
      <c r="H104" t="s">
        <v>416</v>
      </c>
      <c r="I104">
        <v>1659661311.2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428.238489945194</v>
      </c>
      <c r="AK104">
        <v>431.747254545455</v>
      </c>
      <c r="AL104">
        <v>0.00222820731949028</v>
      </c>
      <c r="AM104">
        <v>65.6380249176725</v>
      </c>
      <c r="AN104">
        <f>(AP104 - AO104 + DI104*1E3/(8.314*(DK104+273.15)) * AR104/DH104 * AQ104) * DH104/(100*CV104) * 1000/(1000 - AP104)</f>
        <v>0</v>
      </c>
      <c r="AO104">
        <v>19.0125676503934</v>
      </c>
      <c r="AP104">
        <v>19.9581230075188</v>
      </c>
      <c r="AQ104">
        <v>0.00304986739474005</v>
      </c>
      <c r="AR104">
        <v>114.646953090522</v>
      </c>
      <c r="AS104">
        <v>9</v>
      </c>
      <c r="AT104">
        <v>2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418</v>
      </c>
      <c r="AY104" t="s">
        <v>418</v>
      </c>
      <c r="AZ104">
        <v>0</v>
      </c>
      <c r="BA104">
        <v>0</v>
      </c>
      <c r="BB104">
        <f>1-AZ104/BA104</f>
        <v>0</v>
      </c>
      <c r="BC104">
        <v>0</v>
      </c>
      <c r="BD104" t="s">
        <v>418</v>
      </c>
      <c r="BE104" t="s">
        <v>418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418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 t="s">
        <v>418</v>
      </c>
      <c r="CA104" t="s">
        <v>418</v>
      </c>
      <c r="CB104" t="s">
        <v>418</v>
      </c>
      <c r="CC104" t="s">
        <v>418</v>
      </c>
      <c r="CD104" t="s">
        <v>418</v>
      </c>
      <c r="CE104" t="s">
        <v>418</v>
      </c>
      <c r="CF104" t="s">
        <v>418</v>
      </c>
      <c r="CG104" t="s">
        <v>418</v>
      </c>
      <c r="CH104" t="s">
        <v>418</v>
      </c>
      <c r="CI104" t="s">
        <v>418</v>
      </c>
      <c r="CJ104" t="s">
        <v>418</v>
      </c>
      <c r="CK104" t="s">
        <v>418</v>
      </c>
      <c r="CL104" t="s">
        <v>418</v>
      </c>
      <c r="CM104" t="s">
        <v>418</v>
      </c>
      <c r="CN104" t="s">
        <v>418</v>
      </c>
      <c r="CO104" t="s">
        <v>418</v>
      </c>
      <c r="CP104" t="s">
        <v>418</v>
      </c>
      <c r="CQ104" t="s">
        <v>418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6</v>
      </c>
      <c r="CW104">
        <v>0.5</v>
      </c>
      <c r="CX104" t="s">
        <v>419</v>
      </c>
      <c r="CY104">
        <v>2</v>
      </c>
      <c r="CZ104" t="b">
        <v>1</v>
      </c>
      <c r="DA104">
        <v>1659661311.2</v>
      </c>
      <c r="DB104">
        <v>423.1115</v>
      </c>
      <c r="DC104">
        <v>420.0945</v>
      </c>
      <c r="DD104">
        <v>19.96964</v>
      </c>
      <c r="DE104">
        <v>19.01351</v>
      </c>
      <c r="DF104">
        <v>416.7217</v>
      </c>
      <c r="DG104">
        <v>19.68033</v>
      </c>
      <c r="DH104">
        <v>500.1079</v>
      </c>
      <c r="DI104">
        <v>90.15528</v>
      </c>
      <c r="DJ104">
        <v>0.09993345</v>
      </c>
      <c r="DK104">
        <v>25.87159</v>
      </c>
      <c r="DL104">
        <v>25.41838</v>
      </c>
      <c r="DM104">
        <v>999.9</v>
      </c>
      <c r="DN104">
        <v>0</v>
      </c>
      <c r="DO104">
        <v>0</v>
      </c>
      <c r="DP104">
        <v>10034</v>
      </c>
      <c r="DQ104">
        <v>0</v>
      </c>
      <c r="DR104">
        <v>0.2471347</v>
      </c>
      <c r="DS104">
        <v>3.016922</v>
      </c>
      <c r="DT104">
        <v>431.7329</v>
      </c>
      <c r="DU104">
        <v>428.2367</v>
      </c>
      <c r="DV104">
        <v>0.9561264</v>
      </c>
      <c r="DW104">
        <v>420.0945</v>
      </c>
      <c r="DX104">
        <v>19.01351</v>
      </c>
      <c r="DY104">
        <v>1.800369</v>
      </c>
      <c r="DZ104">
        <v>1.71417</v>
      </c>
      <c r="EA104">
        <v>15.78999</v>
      </c>
      <c r="EB104">
        <v>15.02534</v>
      </c>
      <c r="EC104">
        <v>0.00100013</v>
      </c>
      <c r="ED104">
        <v>0</v>
      </c>
      <c r="EE104">
        <v>0</v>
      </c>
      <c r="EF104">
        <v>0</v>
      </c>
      <c r="EG104">
        <v>1081.5</v>
      </c>
      <c r="EH104">
        <v>0.00100013</v>
      </c>
      <c r="EI104">
        <v>-11.65</v>
      </c>
      <c r="EJ104">
        <v>0.55</v>
      </c>
      <c r="EK104">
        <v>35.8372</v>
      </c>
      <c r="EL104">
        <v>40.6746</v>
      </c>
      <c r="EM104">
        <v>37.687</v>
      </c>
      <c r="EN104">
        <v>41.7248</v>
      </c>
      <c r="EO104">
        <v>38.312</v>
      </c>
      <c r="EP104">
        <v>0</v>
      </c>
      <c r="EQ104">
        <v>0</v>
      </c>
      <c r="ER104">
        <v>0</v>
      </c>
      <c r="ES104">
        <v>14</v>
      </c>
      <c r="ET104">
        <v>0</v>
      </c>
      <c r="EU104">
        <v>1243.06653846154</v>
      </c>
      <c r="EV104">
        <v>-2353.06269735373</v>
      </c>
      <c r="EW104">
        <v>-368297.472921583</v>
      </c>
      <c r="EX104">
        <v>20529.6538461538</v>
      </c>
      <c r="EY104">
        <v>15</v>
      </c>
      <c r="EZ104">
        <v>1659628614.5</v>
      </c>
      <c r="FA104" t="s">
        <v>420</v>
      </c>
      <c r="FB104">
        <v>1659628608.5</v>
      </c>
      <c r="FC104">
        <v>1659628614.5</v>
      </c>
      <c r="FD104">
        <v>1</v>
      </c>
      <c r="FE104">
        <v>0.171</v>
      </c>
      <c r="FF104">
        <v>-0.023</v>
      </c>
      <c r="FG104">
        <v>6.372</v>
      </c>
      <c r="FH104">
        <v>0.072</v>
      </c>
      <c r="FI104">
        <v>420</v>
      </c>
      <c r="FJ104">
        <v>15</v>
      </c>
      <c r="FK104">
        <v>0.23</v>
      </c>
      <c r="FL104">
        <v>0.04</v>
      </c>
      <c r="FM104">
        <v>2.995981</v>
      </c>
      <c r="FN104">
        <v>-0.227580337711076</v>
      </c>
      <c r="FO104">
        <v>0.114127312568026</v>
      </c>
      <c r="FP104">
        <v>1</v>
      </c>
      <c r="FQ104">
        <v>1138.66852941176</v>
      </c>
      <c r="FR104">
        <v>475.22671779383</v>
      </c>
      <c r="FS104">
        <v>411.719509718852</v>
      </c>
      <c r="FT104">
        <v>0</v>
      </c>
      <c r="FU104">
        <v>0.91734935</v>
      </c>
      <c r="FV104">
        <v>0.409985110694185</v>
      </c>
      <c r="FW104">
        <v>0.0434821162586126</v>
      </c>
      <c r="FX104">
        <v>0</v>
      </c>
      <c r="FY104">
        <v>1</v>
      </c>
      <c r="FZ104">
        <v>3</v>
      </c>
      <c r="GA104" t="s">
        <v>432</v>
      </c>
      <c r="GB104">
        <v>2.97301</v>
      </c>
      <c r="GC104">
        <v>2.75417</v>
      </c>
      <c r="GD104">
        <v>0.0908686</v>
      </c>
      <c r="GE104">
        <v>0.0915628</v>
      </c>
      <c r="GF104">
        <v>0.0907267</v>
      </c>
      <c r="GG104">
        <v>0.0885282</v>
      </c>
      <c r="GH104">
        <v>35422.9</v>
      </c>
      <c r="GI104">
        <v>38736.8</v>
      </c>
      <c r="GJ104">
        <v>35305.8</v>
      </c>
      <c r="GK104">
        <v>38668.5</v>
      </c>
      <c r="GL104">
        <v>45516.9</v>
      </c>
      <c r="GM104">
        <v>50906.9</v>
      </c>
      <c r="GN104">
        <v>55180</v>
      </c>
      <c r="GO104">
        <v>62026.3</v>
      </c>
      <c r="GP104">
        <v>1.9738</v>
      </c>
      <c r="GQ104">
        <v>1.8422</v>
      </c>
      <c r="GR104">
        <v>0.0631809</v>
      </c>
      <c r="GS104">
        <v>0</v>
      </c>
      <c r="GT104">
        <v>24.2644</v>
      </c>
      <c r="GU104">
        <v>999.9</v>
      </c>
      <c r="GV104">
        <v>55.726</v>
      </c>
      <c r="GW104">
        <v>29.024</v>
      </c>
      <c r="GX104">
        <v>24.8937</v>
      </c>
      <c r="GY104">
        <v>55.4283</v>
      </c>
      <c r="GZ104">
        <v>48.1691</v>
      </c>
      <c r="HA104">
        <v>1</v>
      </c>
      <c r="HB104">
        <v>-0.110894</v>
      </c>
      <c r="HC104">
        <v>-0.247756</v>
      </c>
      <c r="HD104">
        <v>20.1348</v>
      </c>
      <c r="HE104">
        <v>5.19932</v>
      </c>
      <c r="HF104">
        <v>12.0076</v>
      </c>
      <c r="HG104">
        <v>4.976</v>
      </c>
      <c r="HH104">
        <v>3.293</v>
      </c>
      <c r="HI104">
        <v>9999</v>
      </c>
      <c r="HJ104">
        <v>656.6</v>
      </c>
      <c r="HK104">
        <v>9999</v>
      </c>
      <c r="HL104">
        <v>9999</v>
      </c>
      <c r="HM104">
        <v>1.8631</v>
      </c>
      <c r="HN104">
        <v>1.86798</v>
      </c>
      <c r="HO104">
        <v>1.86774</v>
      </c>
      <c r="HP104">
        <v>1.8689</v>
      </c>
      <c r="HQ104">
        <v>1.86969</v>
      </c>
      <c r="HR104">
        <v>1.86584</v>
      </c>
      <c r="HS104">
        <v>1.86691</v>
      </c>
      <c r="HT104">
        <v>1.86829</v>
      </c>
      <c r="HU104">
        <v>5</v>
      </c>
      <c r="HV104">
        <v>0</v>
      </c>
      <c r="HW104">
        <v>0</v>
      </c>
      <c r="HX104">
        <v>0</v>
      </c>
      <c r="HY104" t="s">
        <v>422</v>
      </c>
      <c r="HZ104" t="s">
        <v>423</v>
      </c>
      <c r="IA104" t="s">
        <v>424</v>
      </c>
      <c r="IB104" t="s">
        <v>424</v>
      </c>
      <c r="IC104" t="s">
        <v>424</v>
      </c>
      <c r="ID104" t="s">
        <v>424</v>
      </c>
      <c r="IE104">
        <v>0</v>
      </c>
      <c r="IF104">
        <v>100</v>
      </c>
      <c r="IG104">
        <v>100</v>
      </c>
      <c r="IH104">
        <v>6.39</v>
      </c>
      <c r="II104">
        <v>0.2888</v>
      </c>
      <c r="IJ104">
        <v>4.0319575337224</v>
      </c>
      <c r="IK104">
        <v>0.00554908572697553</v>
      </c>
      <c r="IL104">
        <v>4.23774079943867e-07</v>
      </c>
      <c r="IM104">
        <v>-3.89925906918178e-10</v>
      </c>
      <c r="IN104">
        <v>-0.0657079368683254</v>
      </c>
      <c r="IO104">
        <v>-0.0180807483059915</v>
      </c>
      <c r="IP104">
        <v>0.00224471741277042</v>
      </c>
      <c r="IQ104">
        <v>-2.08026483955448e-05</v>
      </c>
      <c r="IR104">
        <v>-3</v>
      </c>
      <c r="IS104">
        <v>1726</v>
      </c>
      <c r="IT104">
        <v>1</v>
      </c>
      <c r="IU104">
        <v>23</v>
      </c>
      <c r="IV104">
        <v>545.1</v>
      </c>
      <c r="IW104">
        <v>545</v>
      </c>
      <c r="IX104">
        <v>1.02051</v>
      </c>
      <c r="IY104">
        <v>2.65747</v>
      </c>
      <c r="IZ104">
        <v>1.54785</v>
      </c>
      <c r="JA104">
        <v>2.30713</v>
      </c>
      <c r="JB104">
        <v>1.34644</v>
      </c>
      <c r="JC104">
        <v>2.39868</v>
      </c>
      <c r="JD104">
        <v>32.7091</v>
      </c>
      <c r="JE104">
        <v>24.2801</v>
      </c>
      <c r="JF104">
        <v>18</v>
      </c>
      <c r="JG104">
        <v>486.114</v>
      </c>
      <c r="JH104">
        <v>403.092</v>
      </c>
      <c r="JI104">
        <v>24.9432</v>
      </c>
      <c r="JJ104">
        <v>25.8926</v>
      </c>
      <c r="JK104">
        <v>30</v>
      </c>
      <c r="JL104">
        <v>25.8573</v>
      </c>
      <c r="JM104">
        <v>25.801</v>
      </c>
      <c r="JN104">
        <v>20.4374</v>
      </c>
      <c r="JO104">
        <v>27.9703</v>
      </c>
      <c r="JP104">
        <v>0</v>
      </c>
      <c r="JQ104">
        <v>24.92</v>
      </c>
      <c r="JR104">
        <v>420.1</v>
      </c>
      <c r="JS104">
        <v>18.9702</v>
      </c>
      <c r="JT104">
        <v>102.367</v>
      </c>
      <c r="JU104">
        <v>103.242</v>
      </c>
    </row>
    <row r="105" spans="1:281">
      <c r="A105">
        <v>89</v>
      </c>
      <c r="B105">
        <v>1659661319</v>
      </c>
      <c r="C105">
        <v>3216.5</v>
      </c>
      <c r="D105" t="s">
        <v>616</v>
      </c>
      <c r="E105" t="s">
        <v>617</v>
      </c>
      <c r="F105">
        <v>5</v>
      </c>
      <c r="G105" t="s">
        <v>608</v>
      </c>
      <c r="H105" t="s">
        <v>416</v>
      </c>
      <c r="I105">
        <v>1659661316.5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428.173739295027</v>
      </c>
      <c r="AK105">
        <v>431.713460606061</v>
      </c>
      <c r="AL105">
        <v>0.00217093257125815</v>
      </c>
      <c r="AM105">
        <v>65.6380249176725</v>
      </c>
      <c r="AN105">
        <f>(AP105 - AO105 + DI105*1E3/(8.314*(DK105+273.15)) * AR105/DH105 * AQ105) * DH105/(100*CV105) * 1000/(1000 - AP105)</f>
        <v>0</v>
      </c>
      <c r="AO105">
        <v>19.0125323052198</v>
      </c>
      <c r="AP105">
        <v>19.9377759398496</v>
      </c>
      <c r="AQ105">
        <v>-0.00126243308565041</v>
      </c>
      <c r="AR105">
        <v>114.646953090522</v>
      </c>
      <c r="AS105">
        <v>9</v>
      </c>
      <c r="AT105">
        <v>2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418</v>
      </c>
      <c r="AY105" t="s">
        <v>418</v>
      </c>
      <c r="AZ105">
        <v>0</v>
      </c>
      <c r="BA105">
        <v>0</v>
      </c>
      <c r="BB105">
        <f>1-AZ105/BA105</f>
        <v>0</v>
      </c>
      <c r="BC105">
        <v>0</v>
      </c>
      <c r="BD105" t="s">
        <v>418</v>
      </c>
      <c r="BE105" t="s">
        <v>418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418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 t="s">
        <v>418</v>
      </c>
      <c r="CA105" t="s">
        <v>418</v>
      </c>
      <c r="CB105" t="s">
        <v>418</v>
      </c>
      <c r="CC105" t="s">
        <v>418</v>
      </c>
      <c r="CD105" t="s">
        <v>418</v>
      </c>
      <c r="CE105" t="s">
        <v>418</v>
      </c>
      <c r="CF105" t="s">
        <v>418</v>
      </c>
      <c r="CG105" t="s">
        <v>418</v>
      </c>
      <c r="CH105" t="s">
        <v>418</v>
      </c>
      <c r="CI105" t="s">
        <v>418</v>
      </c>
      <c r="CJ105" t="s">
        <v>418</v>
      </c>
      <c r="CK105" t="s">
        <v>418</v>
      </c>
      <c r="CL105" t="s">
        <v>418</v>
      </c>
      <c r="CM105" t="s">
        <v>418</v>
      </c>
      <c r="CN105" t="s">
        <v>418</v>
      </c>
      <c r="CO105" t="s">
        <v>418</v>
      </c>
      <c r="CP105" t="s">
        <v>418</v>
      </c>
      <c r="CQ105" t="s">
        <v>418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6</v>
      </c>
      <c r="CW105">
        <v>0.5</v>
      </c>
      <c r="CX105" t="s">
        <v>419</v>
      </c>
      <c r="CY105">
        <v>2</v>
      </c>
      <c r="CZ105" t="b">
        <v>1</v>
      </c>
      <c r="DA105">
        <v>1659661316.5</v>
      </c>
      <c r="DB105">
        <v>423.078444444444</v>
      </c>
      <c r="DC105">
        <v>420.054</v>
      </c>
      <c r="DD105">
        <v>19.9459777777778</v>
      </c>
      <c r="DE105">
        <v>19.0123333333333</v>
      </c>
      <c r="DF105">
        <v>416.689111111111</v>
      </c>
      <c r="DG105">
        <v>19.6577111111111</v>
      </c>
      <c r="DH105">
        <v>500.124222222222</v>
      </c>
      <c r="DI105">
        <v>90.1557222222222</v>
      </c>
      <c r="DJ105">
        <v>0.0999569555555556</v>
      </c>
      <c r="DK105">
        <v>25.8557444444444</v>
      </c>
      <c r="DL105">
        <v>25.2174</v>
      </c>
      <c r="DM105">
        <v>999.9</v>
      </c>
      <c r="DN105">
        <v>0</v>
      </c>
      <c r="DO105">
        <v>0</v>
      </c>
      <c r="DP105">
        <v>9993.33333333333</v>
      </c>
      <c r="DQ105">
        <v>0</v>
      </c>
      <c r="DR105">
        <v>0.246399222222222</v>
      </c>
      <c r="DS105">
        <v>3.02460666666667</v>
      </c>
      <c r="DT105">
        <v>431.689222222222</v>
      </c>
      <c r="DU105">
        <v>428.195</v>
      </c>
      <c r="DV105">
        <v>0.933645444444444</v>
      </c>
      <c r="DW105">
        <v>420.054</v>
      </c>
      <c r="DX105">
        <v>19.0123333333333</v>
      </c>
      <c r="DY105">
        <v>1.79824555555556</v>
      </c>
      <c r="DZ105">
        <v>1.71406777777778</v>
      </c>
      <c r="EA105">
        <v>15.7715444444444</v>
      </c>
      <c r="EB105">
        <v>15.0244333333333</v>
      </c>
      <c r="EC105">
        <v>0.00100013</v>
      </c>
      <c r="ED105">
        <v>0</v>
      </c>
      <c r="EE105">
        <v>0</v>
      </c>
      <c r="EF105">
        <v>0</v>
      </c>
      <c r="EG105">
        <v>1042.38888888889</v>
      </c>
      <c r="EH105">
        <v>0.00100013</v>
      </c>
      <c r="EI105">
        <v>-9.5</v>
      </c>
      <c r="EJ105">
        <v>-1.94444444444444</v>
      </c>
      <c r="EK105">
        <v>35.812</v>
      </c>
      <c r="EL105">
        <v>40.715</v>
      </c>
      <c r="EM105">
        <v>37.715</v>
      </c>
      <c r="EN105">
        <v>41.7775555555556</v>
      </c>
      <c r="EO105">
        <v>38.375</v>
      </c>
      <c r="EP105">
        <v>0</v>
      </c>
      <c r="EQ105">
        <v>0</v>
      </c>
      <c r="ER105">
        <v>0</v>
      </c>
      <c r="ES105">
        <v>19.4000000953674</v>
      </c>
      <c r="ET105">
        <v>0</v>
      </c>
      <c r="EU105">
        <v>1082.54</v>
      </c>
      <c r="EV105">
        <v>-526.076922682377</v>
      </c>
      <c r="EW105">
        <v>43.8461542225917</v>
      </c>
      <c r="EX105">
        <v>-12.86</v>
      </c>
      <c r="EY105">
        <v>15</v>
      </c>
      <c r="EZ105">
        <v>1659628614.5</v>
      </c>
      <c r="FA105" t="s">
        <v>420</v>
      </c>
      <c r="FB105">
        <v>1659628608.5</v>
      </c>
      <c r="FC105">
        <v>1659628614.5</v>
      </c>
      <c r="FD105">
        <v>1</v>
      </c>
      <c r="FE105">
        <v>0.171</v>
      </c>
      <c r="FF105">
        <v>-0.023</v>
      </c>
      <c r="FG105">
        <v>6.372</v>
      </c>
      <c r="FH105">
        <v>0.072</v>
      </c>
      <c r="FI105">
        <v>420</v>
      </c>
      <c r="FJ105">
        <v>15</v>
      </c>
      <c r="FK105">
        <v>0.23</v>
      </c>
      <c r="FL105">
        <v>0.04</v>
      </c>
      <c r="FM105">
        <v>2.994794</v>
      </c>
      <c r="FN105">
        <v>0.126430243902433</v>
      </c>
      <c r="FO105">
        <v>0.113904156899562</v>
      </c>
      <c r="FP105">
        <v>1</v>
      </c>
      <c r="FQ105">
        <v>1191.095</v>
      </c>
      <c r="FR105">
        <v>-1435.33628801234</v>
      </c>
      <c r="FS105">
        <v>381.593166407012</v>
      </c>
      <c r="FT105">
        <v>0</v>
      </c>
      <c r="FU105">
        <v>0.935396575</v>
      </c>
      <c r="FV105">
        <v>0.174722487804877</v>
      </c>
      <c r="FW105">
        <v>0.0312957327697304</v>
      </c>
      <c r="FX105">
        <v>0</v>
      </c>
      <c r="FY105">
        <v>1</v>
      </c>
      <c r="FZ105">
        <v>3</v>
      </c>
      <c r="GA105" t="s">
        <v>432</v>
      </c>
      <c r="GB105">
        <v>2.97382</v>
      </c>
      <c r="GC105">
        <v>2.75314</v>
      </c>
      <c r="GD105">
        <v>0.0908465</v>
      </c>
      <c r="GE105">
        <v>0.0915762</v>
      </c>
      <c r="GF105">
        <v>0.0906598</v>
      </c>
      <c r="GG105">
        <v>0.0885381</v>
      </c>
      <c r="GH105">
        <v>35423.6</v>
      </c>
      <c r="GI105">
        <v>38736.5</v>
      </c>
      <c r="GJ105">
        <v>35305.7</v>
      </c>
      <c r="GK105">
        <v>38668.8</v>
      </c>
      <c r="GL105">
        <v>45520.5</v>
      </c>
      <c r="GM105">
        <v>50907.1</v>
      </c>
      <c r="GN105">
        <v>55180.3</v>
      </c>
      <c r="GO105">
        <v>62027.2</v>
      </c>
      <c r="GP105">
        <v>1.9746</v>
      </c>
      <c r="GQ105">
        <v>1.8416</v>
      </c>
      <c r="GR105">
        <v>0.0556111</v>
      </c>
      <c r="GS105">
        <v>0</v>
      </c>
      <c r="GT105">
        <v>24.2644</v>
      </c>
      <c r="GU105">
        <v>999.9</v>
      </c>
      <c r="GV105">
        <v>55.726</v>
      </c>
      <c r="GW105">
        <v>29.024</v>
      </c>
      <c r="GX105">
        <v>24.891</v>
      </c>
      <c r="GY105">
        <v>55.3183</v>
      </c>
      <c r="GZ105">
        <v>48.0849</v>
      </c>
      <c r="HA105">
        <v>1</v>
      </c>
      <c r="HB105">
        <v>-0.111585</v>
      </c>
      <c r="HC105">
        <v>-0.243791</v>
      </c>
      <c r="HD105">
        <v>20.1347</v>
      </c>
      <c r="HE105">
        <v>5.19812</v>
      </c>
      <c r="HF105">
        <v>12.0064</v>
      </c>
      <c r="HG105">
        <v>4.9744</v>
      </c>
      <c r="HH105">
        <v>3.2934</v>
      </c>
      <c r="HI105">
        <v>9999</v>
      </c>
      <c r="HJ105">
        <v>656.6</v>
      </c>
      <c r="HK105">
        <v>9999</v>
      </c>
      <c r="HL105">
        <v>9999</v>
      </c>
      <c r="HM105">
        <v>1.8631</v>
      </c>
      <c r="HN105">
        <v>1.86798</v>
      </c>
      <c r="HO105">
        <v>1.86771</v>
      </c>
      <c r="HP105">
        <v>1.8689</v>
      </c>
      <c r="HQ105">
        <v>1.86966</v>
      </c>
      <c r="HR105">
        <v>1.86584</v>
      </c>
      <c r="HS105">
        <v>1.86691</v>
      </c>
      <c r="HT105">
        <v>1.86829</v>
      </c>
      <c r="HU105">
        <v>5</v>
      </c>
      <c r="HV105">
        <v>0</v>
      </c>
      <c r="HW105">
        <v>0</v>
      </c>
      <c r="HX105">
        <v>0</v>
      </c>
      <c r="HY105" t="s">
        <v>422</v>
      </c>
      <c r="HZ105" t="s">
        <v>423</v>
      </c>
      <c r="IA105" t="s">
        <v>424</v>
      </c>
      <c r="IB105" t="s">
        <v>424</v>
      </c>
      <c r="IC105" t="s">
        <v>424</v>
      </c>
      <c r="ID105" t="s">
        <v>424</v>
      </c>
      <c r="IE105">
        <v>0</v>
      </c>
      <c r="IF105">
        <v>100</v>
      </c>
      <c r="IG105">
        <v>100</v>
      </c>
      <c r="IH105">
        <v>6.389</v>
      </c>
      <c r="II105">
        <v>0.2878</v>
      </c>
      <c r="IJ105">
        <v>4.0319575337224</v>
      </c>
      <c r="IK105">
        <v>0.00554908572697553</v>
      </c>
      <c r="IL105">
        <v>4.23774079943867e-07</v>
      </c>
      <c r="IM105">
        <v>-3.89925906918178e-10</v>
      </c>
      <c r="IN105">
        <v>-0.0657079368683254</v>
      </c>
      <c r="IO105">
        <v>-0.0180807483059915</v>
      </c>
      <c r="IP105">
        <v>0.00224471741277042</v>
      </c>
      <c r="IQ105">
        <v>-2.08026483955448e-05</v>
      </c>
      <c r="IR105">
        <v>-3</v>
      </c>
      <c r="IS105">
        <v>1726</v>
      </c>
      <c r="IT105">
        <v>1</v>
      </c>
      <c r="IU105">
        <v>23</v>
      </c>
      <c r="IV105">
        <v>545.2</v>
      </c>
      <c r="IW105">
        <v>545.1</v>
      </c>
      <c r="IX105">
        <v>1.02051</v>
      </c>
      <c r="IY105">
        <v>2.65747</v>
      </c>
      <c r="IZ105">
        <v>1.54785</v>
      </c>
      <c r="JA105">
        <v>2.30713</v>
      </c>
      <c r="JB105">
        <v>1.34644</v>
      </c>
      <c r="JC105">
        <v>2.37305</v>
      </c>
      <c r="JD105">
        <v>32.7091</v>
      </c>
      <c r="JE105">
        <v>24.2801</v>
      </c>
      <c r="JF105">
        <v>18</v>
      </c>
      <c r="JG105">
        <v>486.607</v>
      </c>
      <c r="JH105">
        <v>402.744</v>
      </c>
      <c r="JI105">
        <v>24.9287</v>
      </c>
      <c r="JJ105">
        <v>25.8905</v>
      </c>
      <c r="JK105">
        <v>29.9999</v>
      </c>
      <c r="JL105">
        <v>25.8551</v>
      </c>
      <c r="JM105">
        <v>25.7988</v>
      </c>
      <c r="JN105">
        <v>20.4385</v>
      </c>
      <c r="JO105">
        <v>27.9703</v>
      </c>
      <c r="JP105">
        <v>0</v>
      </c>
      <c r="JQ105">
        <v>24.92</v>
      </c>
      <c r="JR105">
        <v>420.1</v>
      </c>
      <c r="JS105">
        <v>18.9803</v>
      </c>
      <c r="JT105">
        <v>102.367</v>
      </c>
      <c r="JU105">
        <v>103.243</v>
      </c>
    </row>
    <row r="106" spans="1:281">
      <c r="A106">
        <v>90</v>
      </c>
      <c r="B106">
        <v>1659661324</v>
      </c>
      <c r="C106">
        <v>3221.5</v>
      </c>
      <c r="D106" t="s">
        <v>618</v>
      </c>
      <c r="E106" t="s">
        <v>619</v>
      </c>
      <c r="F106">
        <v>5</v>
      </c>
      <c r="G106" t="s">
        <v>608</v>
      </c>
      <c r="H106" t="s">
        <v>416</v>
      </c>
      <c r="I106">
        <v>1659661321.2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428.232151376686</v>
      </c>
      <c r="AK106">
        <v>431.70616969697</v>
      </c>
      <c r="AL106">
        <v>0.000891100779342246</v>
      </c>
      <c r="AM106">
        <v>65.6380249176725</v>
      </c>
      <c r="AN106">
        <f>(AP106 - AO106 + DI106*1E3/(8.314*(DK106+273.15)) * AR106/DH106 * AQ106) * DH106/(100*CV106) * 1000/(1000 - AP106)</f>
        <v>0</v>
      </c>
      <c r="AO106">
        <v>19.0128039765001</v>
      </c>
      <c r="AP106">
        <v>19.9220166917293</v>
      </c>
      <c r="AQ106">
        <v>-0.00389698574306582</v>
      </c>
      <c r="AR106">
        <v>114.646953090522</v>
      </c>
      <c r="AS106">
        <v>9</v>
      </c>
      <c r="AT106">
        <v>2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418</v>
      </c>
      <c r="AY106" t="s">
        <v>418</v>
      </c>
      <c r="AZ106">
        <v>0</v>
      </c>
      <c r="BA106">
        <v>0</v>
      </c>
      <c r="BB106">
        <f>1-AZ106/BA106</f>
        <v>0</v>
      </c>
      <c r="BC106">
        <v>0</v>
      </c>
      <c r="BD106" t="s">
        <v>418</v>
      </c>
      <c r="BE106" t="s">
        <v>418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418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 t="s">
        <v>418</v>
      </c>
      <c r="CA106" t="s">
        <v>418</v>
      </c>
      <c r="CB106" t="s">
        <v>418</v>
      </c>
      <c r="CC106" t="s">
        <v>418</v>
      </c>
      <c r="CD106" t="s">
        <v>418</v>
      </c>
      <c r="CE106" t="s">
        <v>418</v>
      </c>
      <c r="CF106" t="s">
        <v>418</v>
      </c>
      <c r="CG106" t="s">
        <v>418</v>
      </c>
      <c r="CH106" t="s">
        <v>418</v>
      </c>
      <c r="CI106" t="s">
        <v>418</v>
      </c>
      <c r="CJ106" t="s">
        <v>418</v>
      </c>
      <c r="CK106" t="s">
        <v>418</v>
      </c>
      <c r="CL106" t="s">
        <v>418</v>
      </c>
      <c r="CM106" t="s">
        <v>418</v>
      </c>
      <c r="CN106" t="s">
        <v>418</v>
      </c>
      <c r="CO106" t="s">
        <v>418</v>
      </c>
      <c r="CP106" t="s">
        <v>418</v>
      </c>
      <c r="CQ106" t="s">
        <v>418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6</v>
      </c>
      <c r="CW106">
        <v>0.5</v>
      </c>
      <c r="CX106" t="s">
        <v>419</v>
      </c>
      <c r="CY106">
        <v>2</v>
      </c>
      <c r="CZ106" t="b">
        <v>1</v>
      </c>
      <c r="DA106">
        <v>1659661321.2</v>
      </c>
      <c r="DB106">
        <v>423.1015</v>
      </c>
      <c r="DC106">
        <v>420.1122</v>
      </c>
      <c r="DD106">
        <v>19.92844</v>
      </c>
      <c r="DE106">
        <v>19.01307</v>
      </c>
      <c r="DF106">
        <v>416.7118</v>
      </c>
      <c r="DG106">
        <v>19.64096</v>
      </c>
      <c r="DH106">
        <v>500.1059</v>
      </c>
      <c r="DI106">
        <v>90.15671</v>
      </c>
      <c r="DJ106">
        <v>0.10005799</v>
      </c>
      <c r="DK106">
        <v>25.84964</v>
      </c>
      <c r="DL106">
        <v>25.13573</v>
      </c>
      <c r="DM106">
        <v>999.9</v>
      </c>
      <c r="DN106">
        <v>0</v>
      </c>
      <c r="DO106">
        <v>0</v>
      </c>
      <c r="DP106">
        <v>9996</v>
      </c>
      <c r="DQ106">
        <v>0</v>
      </c>
      <c r="DR106">
        <v>0.2327921</v>
      </c>
      <c r="DS106">
        <v>2.9892</v>
      </c>
      <c r="DT106">
        <v>431.7047</v>
      </c>
      <c r="DU106">
        <v>428.2548</v>
      </c>
      <c r="DV106">
        <v>0.9153542</v>
      </c>
      <c r="DW106">
        <v>420.1122</v>
      </c>
      <c r="DX106">
        <v>19.01307</v>
      </c>
      <c r="DY106">
        <v>1.79668</v>
      </c>
      <c r="DZ106">
        <v>1.714155</v>
      </c>
      <c r="EA106">
        <v>15.75795</v>
      </c>
      <c r="EB106">
        <v>15.02521</v>
      </c>
      <c r="EC106">
        <v>0.00100013</v>
      </c>
      <c r="ED106">
        <v>0</v>
      </c>
      <c r="EE106">
        <v>0</v>
      </c>
      <c r="EF106">
        <v>0</v>
      </c>
      <c r="EG106">
        <v>1034.85</v>
      </c>
      <c r="EH106">
        <v>0.00100013</v>
      </c>
      <c r="EI106">
        <v>-2.75</v>
      </c>
      <c r="EJ106">
        <v>0.65</v>
      </c>
      <c r="EK106">
        <v>35.812</v>
      </c>
      <c r="EL106">
        <v>40.75</v>
      </c>
      <c r="EM106">
        <v>37.75</v>
      </c>
      <c r="EN106">
        <v>41.8498</v>
      </c>
      <c r="EO106">
        <v>38.3874</v>
      </c>
      <c r="EP106">
        <v>0</v>
      </c>
      <c r="EQ106">
        <v>0</v>
      </c>
      <c r="ER106">
        <v>0</v>
      </c>
      <c r="ES106">
        <v>24.2000000476837</v>
      </c>
      <c r="ET106">
        <v>0</v>
      </c>
      <c r="EU106">
        <v>1050.22</v>
      </c>
      <c r="EV106">
        <v>-289.53846179522</v>
      </c>
      <c r="EW106">
        <v>41.423077705579</v>
      </c>
      <c r="EX106">
        <v>-8.46</v>
      </c>
      <c r="EY106">
        <v>15</v>
      </c>
      <c r="EZ106">
        <v>1659628614.5</v>
      </c>
      <c r="FA106" t="s">
        <v>420</v>
      </c>
      <c r="FB106">
        <v>1659628608.5</v>
      </c>
      <c r="FC106">
        <v>1659628614.5</v>
      </c>
      <c r="FD106">
        <v>1</v>
      </c>
      <c r="FE106">
        <v>0.171</v>
      </c>
      <c r="FF106">
        <v>-0.023</v>
      </c>
      <c r="FG106">
        <v>6.372</v>
      </c>
      <c r="FH106">
        <v>0.072</v>
      </c>
      <c r="FI106">
        <v>420</v>
      </c>
      <c r="FJ106">
        <v>15</v>
      </c>
      <c r="FK106">
        <v>0.23</v>
      </c>
      <c r="FL106">
        <v>0.04</v>
      </c>
      <c r="FM106">
        <v>2.98338475</v>
      </c>
      <c r="FN106">
        <v>0.334826003752341</v>
      </c>
      <c r="FO106">
        <v>0.109471147796748</v>
      </c>
      <c r="FP106">
        <v>1</v>
      </c>
      <c r="FQ106">
        <v>1085.22058823529</v>
      </c>
      <c r="FR106">
        <v>-504.77463690401</v>
      </c>
      <c r="FS106">
        <v>55.644246990892</v>
      </c>
      <c r="FT106">
        <v>0</v>
      </c>
      <c r="FU106">
        <v>0.942792175</v>
      </c>
      <c r="FV106">
        <v>-0.170893159474676</v>
      </c>
      <c r="FW106">
        <v>0.0187619362831872</v>
      </c>
      <c r="FX106">
        <v>0</v>
      </c>
      <c r="FY106">
        <v>1</v>
      </c>
      <c r="FZ106">
        <v>3</v>
      </c>
      <c r="GA106" t="s">
        <v>432</v>
      </c>
      <c r="GB106">
        <v>2.97429</v>
      </c>
      <c r="GC106">
        <v>2.75405</v>
      </c>
      <c r="GD106">
        <v>0.0908742</v>
      </c>
      <c r="GE106">
        <v>0.0915717</v>
      </c>
      <c r="GF106">
        <v>0.0906234</v>
      </c>
      <c r="GG106">
        <v>0.088541</v>
      </c>
      <c r="GH106">
        <v>35422.8</v>
      </c>
      <c r="GI106">
        <v>38736.8</v>
      </c>
      <c r="GJ106">
        <v>35306</v>
      </c>
      <c r="GK106">
        <v>38668.9</v>
      </c>
      <c r="GL106">
        <v>45522.4</v>
      </c>
      <c r="GM106">
        <v>50906.6</v>
      </c>
      <c r="GN106">
        <v>55180.3</v>
      </c>
      <c r="GO106">
        <v>62026.8</v>
      </c>
      <c r="GP106">
        <v>1.9752</v>
      </c>
      <c r="GQ106">
        <v>1.8416</v>
      </c>
      <c r="GR106">
        <v>0.051409</v>
      </c>
      <c r="GS106">
        <v>0</v>
      </c>
      <c r="GT106">
        <v>24.2644</v>
      </c>
      <c r="GU106">
        <v>999.9</v>
      </c>
      <c r="GV106">
        <v>55.726</v>
      </c>
      <c r="GW106">
        <v>29.024</v>
      </c>
      <c r="GX106">
        <v>24.8944</v>
      </c>
      <c r="GY106">
        <v>55.5983</v>
      </c>
      <c r="GZ106">
        <v>47.9046</v>
      </c>
      <c r="HA106">
        <v>1</v>
      </c>
      <c r="HB106">
        <v>-0.111402</v>
      </c>
      <c r="HC106">
        <v>-0.252723</v>
      </c>
      <c r="HD106">
        <v>20.135</v>
      </c>
      <c r="HE106">
        <v>5.19932</v>
      </c>
      <c r="HF106">
        <v>12.0064</v>
      </c>
      <c r="HG106">
        <v>4.976</v>
      </c>
      <c r="HH106">
        <v>3.2932</v>
      </c>
      <c r="HI106">
        <v>9999</v>
      </c>
      <c r="HJ106">
        <v>656.6</v>
      </c>
      <c r="HK106">
        <v>9999</v>
      </c>
      <c r="HL106">
        <v>9999</v>
      </c>
      <c r="HM106">
        <v>1.8631</v>
      </c>
      <c r="HN106">
        <v>1.86798</v>
      </c>
      <c r="HO106">
        <v>1.86771</v>
      </c>
      <c r="HP106">
        <v>1.8689</v>
      </c>
      <c r="HQ106">
        <v>1.86972</v>
      </c>
      <c r="HR106">
        <v>1.86581</v>
      </c>
      <c r="HS106">
        <v>1.86691</v>
      </c>
      <c r="HT106">
        <v>1.86829</v>
      </c>
      <c r="HU106">
        <v>5</v>
      </c>
      <c r="HV106">
        <v>0</v>
      </c>
      <c r="HW106">
        <v>0</v>
      </c>
      <c r="HX106">
        <v>0</v>
      </c>
      <c r="HY106" t="s">
        <v>422</v>
      </c>
      <c r="HZ106" t="s">
        <v>423</v>
      </c>
      <c r="IA106" t="s">
        <v>424</v>
      </c>
      <c r="IB106" t="s">
        <v>424</v>
      </c>
      <c r="IC106" t="s">
        <v>424</v>
      </c>
      <c r="ID106" t="s">
        <v>424</v>
      </c>
      <c r="IE106">
        <v>0</v>
      </c>
      <c r="IF106">
        <v>100</v>
      </c>
      <c r="IG106">
        <v>100</v>
      </c>
      <c r="IH106">
        <v>6.39</v>
      </c>
      <c r="II106">
        <v>0.2873</v>
      </c>
      <c r="IJ106">
        <v>4.0319575337224</v>
      </c>
      <c r="IK106">
        <v>0.00554908572697553</v>
      </c>
      <c r="IL106">
        <v>4.23774079943867e-07</v>
      </c>
      <c r="IM106">
        <v>-3.89925906918178e-10</v>
      </c>
      <c r="IN106">
        <v>-0.0657079368683254</v>
      </c>
      <c r="IO106">
        <v>-0.0180807483059915</v>
      </c>
      <c r="IP106">
        <v>0.00224471741277042</v>
      </c>
      <c r="IQ106">
        <v>-2.08026483955448e-05</v>
      </c>
      <c r="IR106">
        <v>-3</v>
      </c>
      <c r="IS106">
        <v>1726</v>
      </c>
      <c r="IT106">
        <v>1</v>
      </c>
      <c r="IU106">
        <v>23</v>
      </c>
      <c r="IV106">
        <v>545.3</v>
      </c>
      <c r="IW106">
        <v>545.2</v>
      </c>
      <c r="IX106">
        <v>1.02051</v>
      </c>
      <c r="IY106">
        <v>2.66113</v>
      </c>
      <c r="IZ106">
        <v>1.54785</v>
      </c>
      <c r="JA106">
        <v>2.30713</v>
      </c>
      <c r="JB106">
        <v>1.34644</v>
      </c>
      <c r="JC106">
        <v>2.32178</v>
      </c>
      <c r="JD106">
        <v>32.7091</v>
      </c>
      <c r="JE106">
        <v>24.2714</v>
      </c>
      <c r="JF106">
        <v>18</v>
      </c>
      <c r="JG106">
        <v>486.974</v>
      </c>
      <c r="JH106">
        <v>402.745</v>
      </c>
      <c r="JI106">
        <v>24.922</v>
      </c>
      <c r="JJ106">
        <v>25.89</v>
      </c>
      <c r="JK106">
        <v>30.0001</v>
      </c>
      <c r="JL106">
        <v>25.8529</v>
      </c>
      <c r="JM106">
        <v>25.7988</v>
      </c>
      <c r="JN106">
        <v>20.4378</v>
      </c>
      <c r="JO106">
        <v>27.9703</v>
      </c>
      <c r="JP106">
        <v>0</v>
      </c>
      <c r="JQ106">
        <v>24.92</v>
      </c>
      <c r="JR106">
        <v>420.1</v>
      </c>
      <c r="JS106">
        <v>18.985</v>
      </c>
      <c r="JT106">
        <v>102.367</v>
      </c>
      <c r="JU106">
        <v>103.242</v>
      </c>
    </row>
    <row r="107" spans="1:281">
      <c r="A107">
        <v>91</v>
      </c>
      <c r="B107">
        <v>1659661329</v>
      </c>
      <c r="C107">
        <v>3226.5</v>
      </c>
      <c r="D107" t="s">
        <v>620</v>
      </c>
      <c r="E107" t="s">
        <v>621</v>
      </c>
      <c r="F107">
        <v>5</v>
      </c>
      <c r="G107" t="s">
        <v>608</v>
      </c>
      <c r="H107" t="s">
        <v>416</v>
      </c>
      <c r="I107">
        <v>1659661326.5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428.219216943798</v>
      </c>
      <c r="AK107">
        <v>431.735157575757</v>
      </c>
      <c r="AL107">
        <v>0.0135424229174927</v>
      </c>
      <c r="AM107">
        <v>65.6380249176725</v>
      </c>
      <c r="AN107">
        <f>(AP107 - AO107 + DI107*1E3/(8.314*(DK107+273.15)) * AR107/DH107 * AQ107) * DH107/(100*CV107) * 1000/(1000 - AP107)</f>
        <v>0</v>
      </c>
      <c r="AO107">
        <v>19.0140047996386</v>
      </c>
      <c r="AP107">
        <v>19.9122285714286</v>
      </c>
      <c r="AQ107">
        <v>-0.000666318792206384</v>
      </c>
      <c r="AR107">
        <v>114.646953090522</v>
      </c>
      <c r="AS107">
        <v>9</v>
      </c>
      <c r="AT107">
        <v>2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418</v>
      </c>
      <c r="AY107" t="s">
        <v>418</v>
      </c>
      <c r="AZ107">
        <v>0</v>
      </c>
      <c r="BA107">
        <v>0</v>
      </c>
      <c r="BB107">
        <f>1-AZ107/BA107</f>
        <v>0</v>
      </c>
      <c r="BC107">
        <v>0</v>
      </c>
      <c r="BD107" t="s">
        <v>418</v>
      </c>
      <c r="BE107" t="s">
        <v>418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418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 t="s">
        <v>418</v>
      </c>
      <c r="CA107" t="s">
        <v>418</v>
      </c>
      <c r="CB107" t="s">
        <v>418</v>
      </c>
      <c r="CC107" t="s">
        <v>418</v>
      </c>
      <c r="CD107" t="s">
        <v>418</v>
      </c>
      <c r="CE107" t="s">
        <v>418</v>
      </c>
      <c r="CF107" t="s">
        <v>418</v>
      </c>
      <c r="CG107" t="s">
        <v>418</v>
      </c>
      <c r="CH107" t="s">
        <v>418</v>
      </c>
      <c r="CI107" t="s">
        <v>418</v>
      </c>
      <c r="CJ107" t="s">
        <v>418</v>
      </c>
      <c r="CK107" t="s">
        <v>418</v>
      </c>
      <c r="CL107" t="s">
        <v>418</v>
      </c>
      <c r="CM107" t="s">
        <v>418</v>
      </c>
      <c r="CN107" t="s">
        <v>418</v>
      </c>
      <c r="CO107" t="s">
        <v>418</v>
      </c>
      <c r="CP107" t="s">
        <v>418</v>
      </c>
      <c r="CQ107" t="s">
        <v>418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6</v>
      </c>
      <c r="CW107">
        <v>0.5</v>
      </c>
      <c r="CX107" t="s">
        <v>419</v>
      </c>
      <c r="CY107">
        <v>2</v>
      </c>
      <c r="CZ107" t="b">
        <v>1</v>
      </c>
      <c r="DA107">
        <v>1659661326.5</v>
      </c>
      <c r="DB107">
        <v>423.105</v>
      </c>
      <c r="DC107">
        <v>420.063111111111</v>
      </c>
      <c r="DD107">
        <v>19.9161</v>
      </c>
      <c r="DE107">
        <v>19.0121777777778</v>
      </c>
      <c r="DF107">
        <v>416.715444444444</v>
      </c>
      <c r="DG107">
        <v>19.6291666666667</v>
      </c>
      <c r="DH107">
        <v>500.129777777778</v>
      </c>
      <c r="DI107">
        <v>90.1574222222222</v>
      </c>
      <c r="DJ107">
        <v>0.100160377777778</v>
      </c>
      <c r="DK107">
        <v>25.8461111111111</v>
      </c>
      <c r="DL107">
        <v>25.0879777777778</v>
      </c>
      <c r="DM107">
        <v>999.9</v>
      </c>
      <c r="DN107">
        <v>0</v>
      </c>
      <c r="DO107">
        <v>0</v>
      </c>
      <c r="DP107">
        <v>9958.33333333333</v>
      </c>
      <c r="DQ107">
        <v>0</v>
      </c>
      <c r="DR107">
        <v>0.245173333333333</v>
      </c>
      <c r="DS107">
        <v>3.04189444444444</v>
      </c>
      <c r="DT107">
        <v>431.703</v>
      </c>
      <c r="DU107">
        <v>428.204333333333</v>
      </c>
      <c r="DV107">
        <v>0.903897777777778</v>
      </c>
      <c r="DW107">
        <v>420.063111111111</v>
      </c>
      <c r="DX107">
        <v>19.0121777777778</v>
      </c>
      <c r="DY107">
        <v>1.79558333333333</v>
      </c>
      <c r="DZ107">
        <v>1.71409111111111</v>
      </c>
      <c r="EA107">
        <v>15.7483888888889</v>
      </c>
      <c r="EB107">
        <v>15.0246222222222</v>
      </c>
      <c r="EC107">
        <v>0.00100013</v>
      </c>
      <c r="ED107">
        <v>0</v>
      </c>
      <c r="EE107">
        <v>0</v>
      </c>
      <c r="EF107">
        <v>0</v>
      </c>
      <c r="EG107">
        <v>1019.33333333333</v>
      </c>
      <c r="EH107">
        <v>0.00100013</v>
      </c>
      <c r="EI107">
        <v>-5.44444444444444</v>
      </c>
      <c r="EJ107">
        <v>0.388888888888889</v>
      </c>
      <c r="EK107">
        <v>35.84</v>
      </c>
      <c r="EL107">
        <v>40.812</v>
      </c>
      <c r="EM107">
        <v>37.7637777777778</v>
      </c>
      <c r="EN107">
        <v>41.9163333333333</v>
      </c>
      <c r="EO107">
        <v>38.437</v>
      </c>
      <c r="EP107">
        <v>0</v>
      </c>
      <c r="EQ107">
        <v>0</v>
      </c>
      <c r="ER107">
        <v>0</v>
      </c>
      <c r="ES107">
        <v>29</v>
      </c>
      <c r="ET107">
        <v>0</v>
      </c>
      <c r="EU107">
        <v>1031.42</v>
      </c>
      <c r="EV107">
        <v>-186.269230627806</v>
      </c>
      <c r="EW107">
        <v>14.8846159871279</v>
      </c>
      <c r="EX107">
        <v>-7.52</v>
      </c>
      <c r="EY107">
        <v>15</v>
      </c>
      <c r="EZ107">
        <v>1659628614.5</v>
      </c>
      <c r="FA107" t="s">
        <v>420</v>
      </c>
      <c r="FB107">
        <v>1659628608.5</v>
      </c>
      <c r="FC107">
        <v>1659628614.5</v>
      </c>
      <c r="FD107">
        <v>1</v>
      </c>
      <c r="FE107">
        <v>0.171</v>
      </c>
      <c r="FF107">
        <v>-0.023</v>
      </c>
      <c r="FG107">
        <v>6.372</v>
      </c>
      <c r="FH107">
        <v>0.072</v>
      </c>
      <c r="FI107">
        <v>420</v>
      </c>
      <c r="FJ107">
        <v>15</v>
      </c>
      <c r="FK107">
        <v>0.23</v>
      </c>
      <c r="FL107">
        <v>0.04</v>
      </c>
      <c r="FM107">
        <v>3.019793</v>
      </c>
      <c r="FN107">
        <v>0.0527281801125633</v>
      </c>
      <c r="FO107">
        <v>0.0975269361048526</v>
      </c>
      <c r="FP107">
        <v>1</v>
      </c>
      <c r="FQ107">
        <v>1046.41176470588</v>
      </c>
      <c r="FR107">
        <v>-277.524827886561</v>
      </c>
      <c r="FS107">
        <v>31.7194666959274</v>
      </c>
      <c r="FT107">
        <v>0</v>
      </c>
      <c r="FU107">
        <v>0.9292272</v>
      </c>
      <c r="FV107">
        <v>-0.214450986866792</v>
      </c>
      <c r="FW107">
        <v>0.0209431345065632</v>
      </c>
      <c r="FX107">
        <v>0</v>
      </c>
      <c r="FY107">
        <v>1</v>
      </c>
      <c r="FZ107">
        <v>3</v>
      </c>
      <c r="GA107" t="s">
        <v>432</v>
      </c>
      <c r="GB107">
        <v>2.97414</v>
      </c>
      <c r="GC107">
        <v>2.75344</v>
      </c>
      <c r="GD107">
        <v>0.0908656</v>
      </c>
      <c r="GE107">
        <v>0.0915765</v>
      </c>
      <c r="GF107">
        <v>0.0905843</v>
      </c>
      <c r="GG107">
        <v>0.0885414</v>
      </c>
      <c r="GH107">
        <v>35422.6</v>
      </c>
      <c r="GI107">
        <v>38736.4</v>
      </c>
      <c r="GJ107">
        <v>35305.5</v>
      </c>
      <c r="GK107">
        <v>38668.7</v>
      </c>
      <c r="GL107">
        <v>45524</v>
      </c>
      <c r="GM107">
        <v>50906.2</v>
      </c>
      <c r="GN107">
        <v>55179.8</v>
      </c>
      <c r="GO107">
        <v>62026.3</v>
      </c>
      <c r="GP107">
        <v>1.9746</v>
      </c>
      <c r="GQ107">
        <v>1.842</v>
      </c>
      <c r="GR107">
        <v>0.0500679</v>
      </c>
      <c r="GS107">
        <v>0</v>
      </c>
      <c r="GT107">
        <v>24.2664</v>
      </c>
      <c r="GU107">
        <v>999.9</v>
      </c>
      <c r="GV107">
        <v>55.726</v>
      </c>
      <c r="GW107">
        <v>29.024</v>
      </c>
      <c r="GX107">
        <v>24.8919</v>
      </c>
      <c r="GY107">
        <v>55.3683</v>
      </c>
      <c r="GZ107">
        <v>48.4535</v>
      </c>
      <c r="HA107">
        <v>1</v>
      </c>
      <c r="HB107">
        <v>-0.111585</v>
      </c>
      <c r="HC107">
        <v>-0.26427</v>
      </c>
      <c r="HD107">
        <v>20.1346</v>
      </c>
      <c r="HE107">
        <v>5.19932</v>
      </c>
      <c r="HF107">
        <v>12.0064</v>
      </c>
      <c r="HG107">
        <v>4.9756</v>
      </c>
      <c r="HH107">
        <v>3.2934</v>
      </c>
      <c r="HI107">
        <v>9999</v>
      </c>
      <c r="HJ107">
        <v>656.6</v>
      </c>
      <c r="HK107">
        <v>9999</v>
      </c>
      <c r="HL107">
        <v>9999</v>
      </c>
      <c r="HM107">
        <v>1.8631</v>
      </c>
      <c r="HN107">
        <v>1.86798</v>
      </c>
      <c r="HO107">
        <v>1.86771</v>
      </c>
      <c r="HP107">
        <v>1.8689</v>
      </c>
      <c r="HQ107">
        <v>1.86975</v>
      </c>
      <c r="HR107">
        <v>1.86581</v>
      </c>
      <c r="HS107">
        <v>1.86688</v>
      </c>
      <c r="HT107">
        <v>1.86829</v>
      </c>
      <c r="HU107">
        <v>5</v>
      </c>
      <c r="HV107">
        <v>0</v>
      </c>
      <c r="HW107">
        <v>0</v>
      </c>
      <c r="HX107">
        <v>0</v>
      </c>
      <c r="HY107" t="s">
        <v>422</v>
      </c>
      <c r="HZ107" t="s">
        <v>423</v>
      </c>
      <c r="IA107" t="s">
        <v>424</v>
      </c>
      <c r="IB107" t="s">
        <v>424</v>
      </c>
      <c r="IC107" t="s">
        <v>424</v>
      </c>
      <c r="ID107" t="s">
        <v>424</v>
      </c>
      <c r="IE107">
        <v>0</v>
      </c>
      <c r="IF107">
        <v>100</v>
      </c>
      <c r="IG107">
        <v>100</v>
      </c>
      <c r="IH107">
        <v>6.389</v>
      </c>
      <c r="II107">
        <v>0.2866</v>
      </c>
      <c r="IJ107">
        <v>4.0319575337224</v>
      </c>
      <c r="IK107">
        <v>0.00554908572697553</v>
      </c>
      <c r="IL107">
        <v>4.23774079943867e-07</v>
      </c>
      <c r="IM107">
        <v>-3.89925906918178e-10</v>
      </c>
      <c r="IN107">
        <v>-0.0657079368683254</v>
      </c>
      <c r="IO107">
        <v>-0.0180807483059915</v>
      </c>
      <c r="IP107">
        <v>0.00224471741277042</v>
      </c>
      <c r="IQ107">
        <v>-2.08026483955448e-05</v>
      </c>
      <c r="IR107">
        <v>-3</v>
      </c>
      <c r="IS107">
        <v>1726</v>
      </c>
      <c r="IT107">
        <v>1</v>
      </c>
      <c r="IU107">
        <v>23</v>
      </c>
      <c r="IV107">
        <v>545.3</v>
      </c>
      <c r="IW107">
        <v>545.2</v>
      </c>
      <c r="IX107">
        <v>1.02051</v>
      </c>
      <c r="IY107">
        <v>2.66602</v>
      </c>
      <c r="IZ107">
        <v>1.54785</v>
      </c>
      <c r="JA107">
        <v>2.30713</v>
      </c>
      <c r="JB107">
        <v>1.34644</v>
      </c>
      <c r="JC107">
        <v>2.25586</v>
      </c>
      <c r="JD107">
        <v>32.7091</v>
      </c>
      <c r="JE107">
        <v>24.2714</v>
      </c>
      <c r="JF107">
        <v>18</v>
      </c>
      <c r="JG107">
        <v>486.588</v>
      </c>
      <c r="JH107">
        <v>402.95</v>
      </c>
      <c r="JI107">
        <v>24.9191</v>
      </c>
      <c r="JJ107">
        <v>25.8883</v>
      </c>
      <c r="JK107">
        <v>29.9999</v>
      </c>
      <c r="JL107">
        <v>25.8529</v>
      </c>
      <c r="JM107">
        <v>25.7967</v>
      </c>
      <c r="JN107">
        <v>20.4397</v>
      </c>
      <c r="JO107">
        <v>27.9703</v>
      </c>
      <c r="JP107">
        <v>0</v>
      </c>
      <c r="JQ107">
        <v>24.92</v>
      </c>
      <c r="JR107">
        <v>420.1</v>
      </c>
      <c r="JS107">
        <v>18.9112</v>
      </c>
      <c r="JT107">
        <v>102.366</v>
      </c>
      <c r="JU107">
        <v>103.242</v>
      </c>
    </row>
    <row r="108" spans="1:281">
      <c r="A108">
        <v>92</v>
      </c>
      <c r="B108">
        <v>1659661334</v>
      </c>
      <c r="C108">
        <v>3231.5</v>
      </c>
      <c r="D108" t="s">
        <v>622</v>
      </c>
      <c r="E108" t="s">
        <v>623</v>
      </c>
      <c r="F108">
        <v>5</v>
      </c>
      <c r="G108" t="s">
        <v>608</v>
      </c>
      <c r="H108" t="s">
        <v>416</v>
      </c>
      <c r="I108">
        <v>1659661331.2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428.308683063832</v>
      </c>
      <c r="AK108">
        <v>431.619163636364</v>
      </c>
      <c r="AL108">
        <v>-0.00809303676608326</v>
      </c>
      <c r="AM108">
        <v>65.6380249176725</v>
      </c>
      <c r="AN108">
        <f>(AP108 - AO108 + DI108*1E3/(8.314*(DK108+273.15)) * AR108/DH108 * AQ108) * DH108/(100*CV108) * 1000/(1000 - AP108)</f>
        <v>0</v>
      </c>
      <c r="AO108">
        <v>19.0081028489732</v>
      </c>
      <c r="AP108">
        <v>19.905134887218</v>
      </c>
      <c r="AQ108">
        <v>-0.000354647873413492</v>
      </c>
      <c r="AR108">
        <v>114.646953090522</v>
      </c>
      <c r="AS108">
        <v>9</v>
      </c>
      <c r="AT108">
        <v>2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418</v>
      </c>
      <c r="AY108" t="s">
        <v>418</v>
      </c>
      <c r="AZ108">
        <v>0</v>
      </c>
      <c r="BA108">
        <v>0</v>
      </c>
      <c r="BB108">
        <f>1-AZ108/BA108</f>
        <v>0</v>
      </c>
      <c r="BC108">
        <v>0</v>
      </c>
      <c r="BD108" t="s">
        <v>418</v>
      </c>
      <c r="BE108" t="s">
        <v>418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418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 t="s">
        <v>418</v>
      </c>
      <c r="CA108" t="s">
        <v>418</v>
      </c>
      <c r="CB108" t="s">
        <v>418</v>
      </c>
      <c r="CC108" t="s">
        <v>418</v>
      </c>
      <c r="CD108" t="s">
        <v>418</v>
      </c>
      <c r="CE108" t="s">
        <v>418</v>
      </c>
      <c r="CF108" t="s">
        <v>418</v>
      </c>
      <c r="CG108" t="s">
        <v>418</v>
      </c>
      <c r="CH108" t="s">
        <v>418</v>
      </c>
      <c r="CI108" t="s">
        <v>418</v>
      </c>
      <c r="CJ108" t="s">
        <v>418</v>
      </c>
      <c r="CK108" t="s">
        <v>418</v>
      </c>
      <c r="CL108" t="s">
        <v>418</v>
      </c>
      <c r="CM108" t="s">
        <v>418</v>
      </c>
      <c r="CN108" t="s">
        <v>418</v>
      </c>
      <c r="CO108" t="s">
        <v>418</v>
      </c>
      <c r="CP108" t="s">
        <v>418</v>
      </c>
      <c r="CQ108" t="s">
        <v>418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6</v>
      </c>
      <c r="CW108">
        <v>0.5</v>
      </c>
      <c r="CX108" t="s">
        <v>419</v>
      </c>
      <c r="CY108">
        <v>2</v>
      </c>
      <c r="CZ108" t="b">
        <v>1</v>
      </c>
      <c r="DA108">
        <v>1659661331.2</v>
      </c>
      <c r="DB108">
        <v>423.0923</v>
      </c>
      <c r="DC108">
        <v>420.1587</v>
      </c>
      <c r="DD108">
        <v>19.90831</v>
      </c>
      <c r="DE108">
        <v>19.0036</v>
      </c>
      <c r="DF108">
        <v>416.7028</v>
      </c>
      <c r="DG108">
        <v>19.62171</v>
      </c>
      <c r="DH108">
        <v>500.0015</v>
      </c>
      <c r="DI108">
        <v>90.15436</v>
      </c>
      <c r="DJ108">
        <v>0.09983731</v>
      </c>
      <c r="DK108">
        <v>25.84282</v>
      </c>
      <c r="DL108">
        <v>25.08065</v>
      </c>
      <c r="DM108">
        <v>999.9</v>
      </c>
      <c r="DN108">
        <v>0</v>
      </c>
      <c r="DO108">
        <v>0</v>
      </c>
      <c r="DP108">
        <v>10018</v>
      </c>
      <c r="DQ108">
        <v>0</v>
      </c>
      <c r="DR108">
        <v>0.220656</v>
      </c>
      <c r="DS108">
        <v>2.933487</v>
      </c>
      <c r="DT108">
        <v>431.6865</v>
      </c>
      <c r="DU108">
        <v>428.2979</v>
      </c>
      <c r="DV108">
        <v>0.9047059</v>
      </c>
      <c r="DW108">
        <v>420.1587</v>
      </c>
      <c r="DX108">
        <v>19.0036</v>
      </c>
      <c r="DY108">
        <v>1.794821</v>
      </c>
      <c r="DZ108">
        <v>1.713259</v>
      </c>
      <c r="EA108">
        <v>15.74174</v>
      </c>
      <c r="EB108">
        <v>15.01707</v>
      </c>
      <c r="EC108">
        <v>0.00100013</v>
      </c>
      <c r="ED108">
        <v>0</v>
      </c>
      <c r="EE108">
        <v>0</v>
      </c>
      <c r="EF108">
        <v>0</v>
      </c>
      <c r="EG108">
        <v>1009.4</v>
      </c>
      <c r="EH108">
        <v>0.00100013</v>
      </c>
      <c r="EI108">
        <v>-20.3</v>
      </c>
      <c r="EJ108">
        <v>-1.5</v>
      </c>
      <c r="EK108">
        <v>35.8687</v>
      </c>
      <c r="EL108">
        <v>40.8372</v>
      </c>
      <c r="EM108">
        <v>37.812</v>
      </c>
      <c r="EN108">
        <v>41.9748</v>
      </c>
      <c r="EO108">
        <v>38.437</v>
      </c>
      <c r="EP108">
        <v>0</v>
      </c>
      <c r="EQ108">
        <v>0</v>
      </c>
      <c r="ER108">
        <v>0</v>
      </c>
      <c r="ES108">
        <v>34.4000000953674</v>
      </c>
      <c r="ET108">
        <v>0</v>
      </c>
      <c r="EU108">
        <v>1020.44230769231</v>
      </c>
      <c r="EV108">
        <v>-129.658120122103</v>
      </c>
      <c r="EW108">
        <v>-98.3076922840751</v>
      </c>
      <c r="EX108">
        <v>-10.1730769230769</v>
      </c>
      <c r="EY108">
        <v>15</v>
      </c>
      <c r="EZ108">
        <v>1659628614.5</v>
      </c>
      <c r="FA108" t="s">
        <v>420</v>
      </c>
      <c r="FB108">
        <v>1659628608.5</v>
      </c>
      <c r="FC108">
        <v>1659628614.5</v>
      </c>
      <c r="FD108">
        <v>1</v>
      </c>
      <c r="FE108">
        <v>0.171</v>
      </c>
      <c r="FF108">
        <v>-0.023</v>
      </c>
      <c r="FG108">
        <v>6.372</v>
      </c>
      <c r="FH108">
        <v>0.072</v>
      </c>
      <c r="FI108">
        <v>420</v>
      </c>
      <c r="FJ108">
        <v>15</v>
      </c>
      <c r="FK108">
        <v>0.23</v>
      </c>
      <c r="FL108">
        <v>0.04</v>
      </c>
      <c r="FM108">
        <v>3.00724024390244</v>
      </c>
      <c r="FN108">
        <v>-0.189499651567943</v>
      </c>
      <c r="FO108">
        <v>0.0906544487893803</v>
      </c>
      <c r="FP108">
        <v>1</v>
      </c>
      <c r="FQ108">
        <v>1030.26470588235</v>
      </c>
      <c r="FR108">
        <v>-154.285714890984</v>
      </c>
      <c r="FS108">
        <v>23.5900138686958</v>
      </c>
      <c r="FT108">
        <v>0</v>
      </c>
      <c r="FU108">
        <v>0.916739853658537</v>
      </c>
      <c r="FV108">
        <v>-0.159078041811844</v>
      </c>
      <c r="FW108">
        <v>0.0166165097074155</v>
      </c>
      <c r="FX108">
        <v>0</v>
      </c>
      <c r="FY108">
        <v>1</v>
      </c>
      <c r="FZ108">
        <v>3</v>
      </c>
      <c r="GA108" t="s">
        <v>432</v>
      </c>
      <c r="GB108">
        <v>2.97484</v>
      </c>
      <c r="GC108">
        <v>2.75423</v>
      </c>
      <c r="GD108">
        <v>0.0908643</v>
      </c>
      <c r="GE108">
        <v>0.0915811</v>
      </c>
      <c r="GF108">
        <v>0.0905513</v>
      </c>
      <c r="GG108">
        <v>0.0884191</v>
      </c>
      <c r="GH108">
        <v>35423.1</v>
      </c>
      <c r="GI108">
        <v>38735.6</v>
      </c>
      <c r="GJ108">
        <v>35305.9</v>
      </c>
      <c r="GK108">
        <v>38668.1</v>
      </c>
      <c r="GL108">
        <v>45526</v>
      </c>
      <c r="GM108">
        <v>50912.6</v>
      </c>
      <c r="GN108">
        <v>55180.3</v>
      </c>
      <c r="GO108">
        <v>62025.8</v>
      </c>
      <c r="GP108">
        <v>1.9748</v>
      </c>
      <c r="GQ108">
        <v>1.8416</v>
      </c>
      <c r="GR108">
        <v>0.0503361</v>
      </c>
      <c r="GS108">
        <v>0</v>
      </c>
      <c r="GT108">
        <v>24.2664</v>
      </c>
      <c r="GU108">
        <v>999.9</v>
      </c>
      <c r="GV108">
        <v>55.701</v>
      </c>
      <c r="GW108">
        <v>29.024</v>
      </c>
      <c r="GX108">
        <v>24.8845</v>
      </c>
      <c r="GY108">
        <v>55.7683</v>
      </c>
      <c r="GZ108">
        <v>47.8405</v>
      </c>
      <c r="HA108">
        <v>1</v>
      </c>
      <c r="HB108">
        <v>-0.111423</v>
      </c>
      <c r="HC108">
        <v>0.0704793</v>
      </c>
      <c r="HD108">
        <v>20.1348</v>
      </c>
      <c r="HE108">
        <v>5.20052</v>
      </c>
      <c r="HF108">
        <v>12.0088</v>
      </c>
      <c r="HG108">
        <v>4.9756</v>
      </c>
      <c r="HH108">
        <v>3.2932</v>
      </c>
      <c r="HI108">
        <v>9999</v>
      </c>
      <c r="HJ108">
        <v>656.6</v>
      </c>
      <c r="HK108">
        <v>9999</v>
      </c>
      <c r="HL108">
        <v>9999</v>
      </c>
      <c r="HM108">
        <v>1.8631</v>
      </c>
      <c r="HN108">
        <v>1.86798</v>
      </c>
      <c r="HO108">
        <v>1.86774</v>
      </c>
      <c r="HP108">
        <v>1.8689</v>
      </c>
      <c r="HQ108">
        <v>1.86975</v>
      </c>
      <c r="HR108">
        <v>1.86581</v>
      </c>
      <c r="HS108">
        <v>1.86691</v>
      </c>
      <c r="HT108">
        <v>1.86829</v>
      </c>
      <c r="HU108">
        <v>5</v>
      </c>
      <c r="HV108">
        <v>0</v>
      </c>
      <c r="HW108">
        <v>0</v>
      </c>
      <c r="HX108">
        <v>0</v>
      </c>
      <c r="HY108" t="s">
        <v>422</v>
      </c>
      <c r="HZ108" t="s">
        <v>423</v>
      </c>
      <c r="IA108" t="s">
        <v>424</v>
      </c>
      <c r="IB108" t="s">
        <v>424</v>
      </c>
      <c r="IC108" t="s">
        <v>424</v>
      </c>
      <c r="ID108" t="s">
        <v>424</v>
      </c>
      <c r="IE108">
        <v>0</v>
      </c>
      <c r="IF108">
        <v>100</v>
      </c>
      <c r="IG108">
        <v>100</v>
      </c>
      <c r="IH108">
        <v>6.389</v>
      </c>
      <c r="II108">
        <v>0.2863</v>
      </c>
      <c r="IJ108">
        <v>4.0319575337224</v>
      </c>
      <c r="IK108">
        <v>0.00554908572697553</v>
      </c>
      <c r="IL108">
        <v>4.23774079943867e-07</v>
      </c>
      <c r="IM108">
        <v>-3.89925906918178e-10</v>
      </c>
      <c r="IN108">
        <v>-0.0657079368683254</v>
      </c>
      <c r="IO108">
        <v>-0.0180807483059915</v>
      </c>
      <c r="IP108">
        <v>0.00224471741277042</v>
      </c>
      <c r="IQ108">
        <v>-2.08026483955448e-05</v>
      </c>
      <c r="IR108">
        <v>-3</v>
      </c>
      <c r="IS108">
        <v>1726</v>
      </c>
      <c r="IT108">
        <v>1</v>
      </c>
      <c r="IU108">
        <v>23</v>
      </c>
      <c r="IV108">
        <v>545.4</v>
      </c>
      <c r="IW108">
        <v>545.3</v>
      </c>
      <c r="IX108">
        <v>1.01929</v>
      </c>
      <c r="IY108">
        <v>2.66357</v>
      </c>
      <c r="IZ108">
        <v>1.54785</v>
      </c>
      <c r="JA108">
        <v>2.30713</v>
      </c>
      <c r="JB108">
        <v>1.34644</v>
      </c>
      <c r="JC108">
        <v>2.24854</v>
      </c>
      <c r="JD108">
        <v>32.7091</v>
      </c>
      <c r="JE108">
        <v>24.2714</v>
      </c>
      <c r="JF108">
        <v>18</v>
      </c>
      <c r="JG108">
        <v>486.697</v>
      </c>
      <c r="JH108">
        <v>402.713</v>
      </c>
      <c r="JI108">
        <v>24.8692</v>
      </c>
      <c r="JJ108">
        <v>25.8861</v>
      </c>
      <c r="JK108">
        <v>30.0001</v>
      </c>
      <c r="JL108">
        <v>25.8507</v>
      </c>
      <c r="JM108">
        <v>25.7945</v>
      </c>
      <c r="JN108">
        <v>20.4363</v>
      </c>
      <c r="JO108">
        <v>28.2406</v>
      </c>
      <c r="JP108">
        <v>0</v>
      </c>
      <c r="JQ108">
        <v>24.8351</v>
      </c>
      <c r="JR108">
        <v>420.1</v>
      </c>
      <c r="JS108">
        <v>18.9902</v>
      </c>
      <c r="JT108">
        <v>102.367</v>
      </c>
      <c r="JU108">
        <v>103.241</v>
      </c>
    </row>
    <row r="109" spans="1:281">
      <c r="A109">
        <v>93</v>
      </c>
      <c r="B109">
        <v>1659661339</v>
      </c>
      <c r="C109">
        <v>3236.5</v>
      </c>
      <c r="D109" t="s">
        <v>624</v>
      </c>
      <c r="E109" t="s">
        <v>625</v>
      </c>
      <c r="F109">
        <v>5</v>
      </c>
      <c r="G109" t="s">
        <v>608</v>
      </c>
      <c r="H109" t="s">
        <v>416</v>
      </c>
      <c r="I109">
        <v>1659661336.5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428.205542459835</v>
      </c>
      <c r="AK109">
        <v>431.739072727273</v>
      </c>
      <c r="AL109">
        <v>0.00342112663262322</v>
      </c>
      <c r="AM109">
        <v>65.6380249176725</v>
      </c>
      <c r="AN109">
        <f>(AP109 - AO109 + DI109*1E3/(8.314*(DK109+273.15)) * AR109/DH109 * AQ109) * DH109/(100*CV109) * 1000/(1000 - AP109)</f>
        <v>0</v>
      </c>
      <c r="AO109">
        <v>18.9772416552512</v>
      </c>
      <c r="AP109">
        <v>19.8806780451128</v>
      </c>
      <c r="AQ109">
        <v>-6.02483492386922e-05</v>
      </c>
      <c r="AR109">
        <v>114.646953090522</v>
      </c>
      <c r="AS109">
        <v>9</v>
      </c>
      <c r="AT109">
        <v>2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418</v>
      </c>
      <c r="AY109" t="s">
        <v>418</v>
      </c>
      <c r="AZ109">
        <v>0</v>
      </c>
      <c r="BA109">
        <v>0</v>
      </c>
      <c r="BB109">
        <f>1-AZ109/BA109</f>
        <v>0</v>
      </c>
      <c r="BC109">
        <v>0</v>
      </c>
      <c r="BD109" t="s">
        <v>418</v>
      </c>
      <c r="BE109" t="s">
        <v>418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418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 t="s">
        <v>418</v>
      </c>
      <c r="CA109" t="s">
        <v>418</v>
      </c>
      <c r="CB109" t="s">
        <v>418</v>
      </c>
      <c r="CC109" t="s">
        <v>418</v>
      </c>
      <c r="CD109" t="s">
        <v>418</v>
      </c>
      <c r="CE109" t="s">
        <v>418</v>
      </c>
      <c r="CF109" t="s">
        <v>418</v>
      </c>
      <c r="CG109" t="s">
        <v>418</v>
      </c>
      <c r="CH109" t="s">
        <v>418</v>
      </c>
      <c r="CI109" t="s">
        <v>418</v>
      </c>
      <c r="CJ109" t="s">
        <v>418</v>
      </c>
      <c r="CK109" t="s">
        <v>418</v>
      </c>
      <c r="CL109" t="s">
        <v>418</v>
      </c>
      <c r="CM109" t="s">
        <v>418</v>
      </c>
      <c r="CN109" t="s">
        <v>418</v>
      </c>
      <c r="CO109" t="s">
        <v>418</v>
      </c>
      <c r="CP109" t="s">
        <v>418</v>
      </c>
      <c r="CQ109" t="s">
        <v>418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6</v>
      </c>
      <c r="CW109">
        <v>0.5</v>
      </c>
      <c r="CX109" t="s">
        <v>419</v>
      </c>
      <c r="CY109">
        <v>2</v>
      </c>
      <c r="CZ109" t="b">
        <v>1</v>
      </c>
      <c r="DA109">
        <v>1659661336.5</v>
      </c>
      <c r="DB109">
        <v>423.124111111111</v>
      </c>
      <c r="DC109">
        <v>420.050111111111</v>
      </c>
      <c r="DD109">
        <v>19.8912777777778</v>
      </c>
      <c r="DE109">
        <v>18.9695444444444</v>
      </c>
      <c r="DF109">
        <v>416.734222222222</v>
      </c>
      <c r="DG109">
        <v>19.6054333333333</v>
      </c>
      <c r="DH109">
        <v>500.057888888889</v>
      </c>
      <c r="DI109">
        <v>90.1556222222222</v>
      </c>
      <c r="DJ109">
        <v>0.0999823666666667</v>
      </c>
      <c r="DK109">
        <v>25.8371666666667</v>
      </c>
      <c r="DL109">
        <v>25.0567444444444</v>
      </c>
      <c r="DM109">
        <v>999.9</v>
      </c>
      <c r="DN109">
        <v>0</v>
      </c>
      <c r="DO109">
        <v>0</v>
      </c>
      <c r="DP109">
        <v>10019.4444444444</v>
      </c>
      <c r="DQ109">
        <v>0</v>
      </c>
      <c r="DR109">
        <v>0.220656</v>
      </c>
      <c r="DS109">
        <v>3.07408777777778</v>
      </c>
      <c r="DT109">
        <v>431.711444444444</v>
      </c>
      <c r="DU109">
        <v>428.172222222222</v>
      </c>
      <c r="DV109">
        <v>0.921757555555556</v>
      </c>
      <c r="DW109">
        <v>420.050111111111</v>
      </c>
      <c r="DX109">
        <v>18.9695444444444</v>
      </c>
      <c r="DY109">
        <v>1.79331222222222</v>
      </c>
      <c r="DZ109">
        <v>1.71020888888889</v>
      </c>
      <c r="EA109">
        <v>15.7286111111111</v>
      </c>
      <c r="EB109">
        <v>14.9894222222222</v>
      </c>
      <c r="EC109">
        <v>0.00100013</v>
      </c>
      <c r="ED109">
        <v>0</v>
      </c>
      <c r="EE109">
        <v>0</v>
      </c>
      <c r="EF109">
        <v>0</v>
      </c>
      <c r="EG109">
        <v>989.111111111111</v>
      </c>
      <c r="EH109">
        <v>0.00100013</v>
      </c>
      <c r="EI109">
        <v>-7.88888888888889</v>
      </c>
      <c r="EJ109">
        <v>0.277777777777778</v>
      </c>
      <c r="EK109">
        <v>35.875</v>
      </c>
      <c r="EL109">
        <v>40.875</v>
      </c>
      <c r="EM109">
        <v>37.854</v>
      </c>
      <c r="EN109">
        <v>42.0275555555556</v>
      </c>
      <c r="EO109">
        <v>38.5</v>
      </c>
      <c r="EP109">
        <v>0</v>
      </c>
      <c r="EQ109">
        <v>0</v>
      </c>
      <c r="ER109">
        <v>0</v>
      </c>
      <c r="ES109">
        <v>39.2000000476837</v>
      </c>
      <c r="ET109">
        <v>0</v>
      </c>
      <c r="EU109">
        <v>1008.17307692308</v>
      </c>
      <c r="EV109">
        <v>-115.128206279979</v>
      </c>
      <c r="EW109">
        <v>-31.4017092659861</v>
      </c>
      <c r="EX109">
        <v>-13.3269230769231</v>
      </c>
      <c r="EY109">
        <v>15</v>
      </c>
      <c r="EZ109">
        <v>1659628614.5</v>
      </c>
      <c r="FA109" t="s">
        <v>420</v>
      </c>
      <c r="FB109">
        <v>1659628608.5</v>
      </c>
      <c r="FC109">
        <v>1659628614.5</v>
      </c>
      <c r="FD109">
        <v>1</v>
      </c>
      <c r="FE109">
        <v>0.171</v>
      </c>
      <c r="FF109">
        <v>-0.023</v>
      </c>
      <c r="FG109">
        <v>6.372</v>
      </c>
      <c r="FH109">
        <v>0.072</v>
      </c>
      <c r="FI109">
        <v>420</v>
      </c>
      <c r="FJ109">
        <v>15</v>
      </c>
      <c r="FK109">
        <v>0.23</v>
      </c>
      <c r="FL109">
        <v>0.04</v>
      </c>
      <c r="FM109">
        <v>2.99808658536585</v>
      </c>
      <c r="FN109">
        <v>-0.00170571428571518</v>
      </c>
      <c r="FO109">
        <v>0.0908167891325182</v>
      </c>
      <c r="FP109">
        <v>1</v>
      </c>
      <c r="FQ109">
        <v>1016.89705882353</v>
      </c>
      <c r="FR109">
        <v>-142.284186730657</v>
      </c>
      <c r="FS109">
        <v>22.4049559288344</v>
      </c>
      <c r="FT109">
        <v>0</v>
      </c>
      <c r="FU109">
        <v>0.912650268292683</v>
      </c>
      <c r="FV109">
        <v>-0.00367154006968631</v>
      </c>
      <c r="FW109">
        <v>0.0109560699336684</v>
      </c>
      <c r="FX109">
        <v>1</v>
      </c>
      <c r="FY109">
        <v>2</v>
      </c>
      <c r="FZ109">
        <v>3</v>
      </c>
      <c r="GA109" t="s">
        <v>427</v>
      </c>
      <c r="GB109">
        <v>2.97457</v>
      </c>
      <c r="GC109">
        <v>2.75389</v>
      </c>
      <c r="GD109">
        <v>0.09086</v>
      </c>
      <c r="GE109">
        <v>0.091559</v>
      </c>
      <c r="GF109">
        <v>0.0904715</v>
      </c>
      <c r="GG109">
        <v>0.0883826</v>
      </c>
      <c r="GH109">
        <v>35423.3</v>
      </c>
      <c r="GI109">
        <v>38736.7</v>
      </c>
      <c r="GJ109">
        <v>35305.9</v>
      </c>
      <c r="GK109">
        <v>38668.3</v>
      </c>
      <c r="GL109">
        <v>45529.8</v>
      </c>
      <c r="GM109">
        <v>50914.7</v>
      </c>
      <c r="GN109">
        <v>55180</v>
      </c>
      <c r="GO109">
        <v>62025.8</v>
      </c>
      <c r="GP109">
        <v>1.975</v>
      </c>
      <c r="GQ109">
        <v>1.8414</v>
      </c>
      <c r="GR109">
        <v>0.0478625</v>
      </c>
      <c r="GS109">
        <v>0</v>
      </c>
      <c r="GT109">
        <v>24.2685</v>
      </c>
      <c r="GU109">
        <v>999.9</v>
      </c>
      <c r="GV109">
        <v>55.701</v>
      </c>
      <c r="GW109">
        <v>29.024</v>
      </c>
      <c r="GX109">
        <v>24.8826</v>
      </c>
      <c r="GY109">
        <v>55.7783</v>
      </c>
      <c r="GZ109">
        <v>47.8886</v>
      </c>
      <c r="HA109">
        <v>1</v>
      </c>
      <c r="HB109">
        <v>-0.111341</v>
      </c>
      <c r="HC109">
        <v>0.154597</v>
      </c>
      <c r="HD109">
        <v>20.133</v>
      </c>
      <c r="HE109">
        <v>5.20052</v>
      </c>
      <c r="HF109">
        <v>12.0052</v>
      </c>
      <c r="HG109">
        <v>4.9756</v>
      </c>
      <c r="HH109">
        <v>3.293</v>
      </c>
      <c r="HI109">
        <v>9999</v>
      </c>
      <c r="HJ109">
        <v>656.6</v>
      </c>
      <c r="HK109">
        <v>9999</v>
      </c>
      <c r="HL109">
        <v>9999</v>
      </c>
      <c r="HM109">
        <v>1.8631</v>
      </c>
      <c r="HN109">
        <v>1.86798</v>
      </c>
      <c r="HO109">
        <v>1.86771</v>
      </c>
      <c r="HP109">
        <v>1.8689</v>
      </c>
      <c r="HQ109">
        <v>1.86975</v>
      </c>
      <c r="HR109">
        <v>1.86581</v>
      </c>
      <c r="HS109">
        <v>1.86691</v>
      </c>
      <c r="HT109">
        <v>1.86829</v>
      </c>
      <c r="HU109">
        <v>5</v>
      </c>
      <c r="HV109">
        <v>0</v>
      </c>
      <c r="HW109">
        <v>0</v>
      </c>
      <c r="HX109">
        <v>0</v>
      </c>
      <c r="HY109" t="s">
        <v>422</v>
      </c>
      <c r="HZ109" t="s">
        <v>423</v>
      </c>
      <c r="IA109" t="s">
        <v>424</v>
      </c>
      <c r="IB109" t="s">
        <v>424</v>
      </c>
      <c r="IC109" t="s">
        <v>424</v>
      </c>
      <c r="ID109" t="s">
        <v>424</v>
      </c>
      <c r="IE109">
        <v>0</v>
      </c>
      <c r="IF109">
        <v>100</v>
      </c>
      <c r="IG109">
        <v>100</v>
      </c>
      <c r="IH109">
        <v>6.389</v>
      </c>
      <c r="II109">
        <v>0.2851</v>
      </c>
      <c r="IJ109">
        <v>4.0319575337224</v>
      </c>
      <c r="IK109">
        <v>0.00554908572697553</v>
      </c>
      <c r="IL109">
        <v>4.23774079943867e-07</v>
      </c>
      <c r="IM109">
        <v>-3.89925906918178e-10</v>
      </c>
      <c r="IN109">
        <v>-0.0657079368683254</v>
      </c>
      <c r="IO109">
        <v>-0.0180807483059915</v>
      </c>
      <c r="IP109">
        <v>0.00224471741277042</v>
      </c>
      <c r="IQ109">
        <v>-2.08026483955448e-05</v>
      </c>
      <c r="IR109">
        <v>-3</v>
      </c>
      <c r="IS109">
        <v>1726</v>
      </c>
      <c r="IT109">
        <v>1</v>
      </c>
      <c r="IU109">
        <v>23</v>
      </c>
      <c r="IV109">
        <v>545.5</v>
      </c>
      <c r="IW109">
        <v>545.4</v>
      </c>
      <c r="IX109">
        <v>1.01929</v>
      </c>
      <c r="IY109">
        <v>2.65747</v>
      </c>
      <c r="IZ109">
        <v>1.54785</v>
      </c>
      <c r="JA109">
        <v>2.30713</v>
      </c>
      <c r="JB109">
        <v>1.34644</v>
      </c>
      <c r="JC109">
        <v>2.33765</v>
      </c>
      <c r="JD109">
        <v>32.7091</v>
      </c>
      <c r="JE109">
        <v>24.2714</v>
      </c>
      <c r="JF109">
        <v>18</v>
      </c>
      <c r="JG109">
        <v>486.807</v>
      </c>
      <c r="JH109">
        <v>402.603</v>
      </c>
      <c r="JI109">
        <v>24.7824</v>
      </c>
      <c r="JJ109">
        <v>25.8839</v>
      </c>
      <c r="JK109">
        <v>30.0002</v>
      </c>
      <c r="JL109">
        <v>25.8486</v>
      </c>
      <c r="JM109">
        <v>25.7945</v>
      </c>
      <c r="JN109">
        <v>20.4393</v>
      </c>
      <c r="JO109">
        <v>28.2406</v>
      </c>
      <c r="JP109">
        <v>0</v>
      </c>
      <c r="JQ109">
        <v>24.7635</v>
      </c>
      <c r="JR109">
        <v>420.1</v>
      </c>
      <c r="JS109">
        <v>19.0216</v>
      </c>
      <c r="JT109">
        <v>102.367</v>
      </c>
      <c r="JU109">
        <v>103.241</v>
      </c>
    </row>
    <row r="110" spans="1:281">
      <c r="A110">
        <v>94</v>
      </c>
      <c r="B110">
        <v>1659661344</v>
      </c>
      <c r="C110">
        <v>3241.5</v>
      </c>
      <c r="D110" t="s">
        <v>626</v>
      </c>
      <c r="E110" t="s">
        <v>627</v>
      </c>
      <c r="F110">
        <v>5</v>
      </c>
      <c r="G110" t="s">
        <v>608</v>
      </c>
      <c r="H110" t="s">
        <v>416</v>
      </c>
      <c r="I110">
        <v>1659661341.2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428.337885902193</v>
      </c>
      <c r="AK110">
        <v>431.689169696969</v>
      </c>
      <c r="AL110">
        <v>0.00765288237749682</v>
      </c>
      <c r="AM110">
        <v>65.6380249176725</v>
      </c>
      <c r="AN110">
        <f>(AP110 - AO110 + DI110*1E3/(8.314*(DK110+273.15)) * AR110/DH110 * AQ110) * DH110/(100*CV110) * 1000/(1000 - AP110)</f>
        <v>0</v>
      </c>
      <c r="AO110">
        <v>18.9677529028451</v>
      </c>
      <c r="AP110">
        <v>19.8659387969925</v>
      </c>
      <c r="AQ110">
        <v>-0.00674926639553798</v>
      </c>
      <c r="AR110">
        <v>114.646953090522</v>
      </c>
      <c r="AS110">
        <v>9</v>
      </c>
      <c r="AT110">
        <v>2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418</v>
      </c>
      <c r="AY110" t="s">
        <v>418</v>
      </c>
      <c r="AZ110">
        <v>0</v>
      </c>
      <c r="BA110">
        <v>0</v>
      </c>
      <c r="BB110">
        <f>1-AZ110/BA110</f>
        <v>0</v>
      </c>
      <c r="BC110">
        <v>0</v>
      </c>
      <c r="BD110" t="s">
        <v>418</v>
      </c>
      <c r="BE110" t="s">
        <v>418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418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 t="s">
        <v>418</v>
      </c>
      <c r="CA110" t="s">
        <v>418</v>
      </c>
      <c r="CB110" t="s">
        <v>418</v>
      </c>
      <c r="CC110" t="s">
        <v>418</v>
      </c>
      <c r="CD110" t="s">
        <v>418</v>
      </c>
      <c r="CE110" t="s">
        <v>418</v>
      </c>
      <c r="CF110" t="s">
        <v>418</v>
      </c>
      <c r="CG110" t="s">
        <v>418</v>
      </c>
      <c r="CH110" t="s">
        <v>418</v>
      </c>
      <c r="CI110" t="s">
        <v>418</v>
      </c>
      <c r="CJ110" t="s">
        <v>418</v>
      </c>
      <c r="CK110" t="s">
        <v>418</v>
      </c>
      <c r="CL110" t="s">
        <v>418</v>
      </c>
      <c r="CM110" t="s">
        <v>418</v>
      </c>
      <c r="CN110" t="s">
        <v>418</v>
      </c>
      <c r="CO110" t="s">
        <v>418</v>
      </c>
      <c r="CP110" t="s">
        <v>418</v>
      </c>
      <c r="CQ110" t="s">
        <v>418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6</v>
      </c>
      <c r="CW110">
        <v>0.5</v>
      </c>
      <c r="CX110" t="s">
        <v>419</v>
      </c>
      <c r="CY110">
        <v>2</v>
      </c>
      <c r="CZ110" t="b">
        <v>1</v>
      </c>
      <c r="DA110">
        <v>1659661341.2</v>
      </c>
      <c r="DB110">
        <v>423.1065</v>
      </c>
      <c r="DC110">
        <v>420.1114</v>
      </c>
      <c r="DD110">
        <v>19.87088</v>
      </c>
      <c r="DE110">
        <v>18.96621</v>
      </c>
      <c r="DF110">
        <v>416.7166</v>
      </c>
      <c r="DG110">
        <v>19.58593</v>
      </c>
      <c r="DH110">
        <v>500.0648</v>
      </c>
      <c r="DI110">
        <v>90.15651</v>
      </c>
      <c r="DJ110">
        <v>0.09994832</v>
      </c>
      <c r="DK110">
        <v>25.83815</v>
      </c>
      <c r="DL110">
        <v>25.05726</v>
      </c>
      <c r="DM110">
        <v>999.9</v>
      </c>
      <c r="DN110">
        <v>0</v>
      </c>
      <c r="DO110">
        <v>0</v>
      </c>
      <c r="DP110">
        <v>10012.5</v>
      </c>
      <c r="DQ110">
        <v>0</v>
      </c>
      <c r="DR110">
        <v>0.220656</v>
      </c>
      <c r="DS110">
        <v>2.99509</v>
      </c>
      <c r="DT110">
        <v>431.6844</v>
      </c>
      <c r="DU110">
        <v>428.2333</v>
      </c>
      <c r="DV110">
        <v>0.9046677</v>
      </c>
      <c r="DW110">
        <v>420.1114</v>
      </c>
      <c r="DX110">
        <v>18.96621</v>
      </c>
      <c r="DY110">
        <v>1.791489</v>
      </c>
      <c r="DZ110">
        <v>1.709926</v>
      </c>
      <c r="EA110">
        <v>15.71272</v>
      </c>
      <c r="EB110">
        <v>14.98686</v>
      </c>
      <c r="EC110">
        <v>0.00100013</v>
      </c>
      <c r="ED110">
        <v>0</v>
      </c>
      <c r="EE110">
        <v>0</v>
      </c>
      <c r="EF110">
        <v>0</v>
      </c>
      <c r="EG110">
        <v>990.65</v>
      </c>
      <c r="EH110">
        <v>0.00100013</v>
      </c>
      <c r="EI110">
        <v>-10.5</v>
      </c>
      <c r="EJ110">
        <v>-2</v>
      </c>
      <c r="EK110">
        <v>35.875</v>
      </c>
      <c r="EL110">
        <v>40.7311</v>
      </c>
      <c r="EM110">
        <v>37.8059</v>
      </c>
      <c r="EN110">
        <v>41.8185</v>
      </c>
      <c r="EO110">
        <v>38.4311</v>
      </c>
      <c r="EP110">
        <v>0</v>
      </c>
      <c r="EQ110">
        <v>0</v>
      </c>
      <c r="ER110">
        <v>0</v>
      </c>
      <c r="ES110">
        <v>44</v>
      </c>
      <c r="ET110">
        <v>0</v>
      </c>
      <c r="EU110">
        <v>1000.42307692308</v>
      </c>
      <c r="EV110">
        <v>-148.136753171564</v>
      </c>
      <c r="EW110">
        <v>16.5641037444739</v>
      </c>
      <c r="EX110">
        <v>-15.4807692307692</v>
      </c>
      <c r="EY110">
        <v>15</v>
      </c>
      <c r="EZ110">
        <v>1659628614.5</v>
      </c>
      <c r="FA110" t="s">
        <v>420</v>
      </c>
      <c r="FB110">
        <v>1659628608.5</v>
      </c>
      <c r="FC110">
        <v>1659628614.5</v>
      </c>
      <c r="FD110">
        <v>1</v>
      </c>
      <c r="FE110">
        <v>0.171</v>
      </c>
      <c r="FF110">
        <v>-0.023</v>
      </c>
      <c r="FG110">
        <v>6.372</v>
      </c>
      <c r="FH110">
        <v>0.072</v>
      </c>
      <c r="FI110">
        <v>420</v>
      </c>
      <c r="FJ110">
        <v>15</v>
      </c>
      <c r="FK110">
        <v>0.23</v>
      </c>
      <c r="FL110">
        <v>0.04</v>
      </c>
      <c r="FM110">
        <v>3.00188707317073</v>
      </c>
      <c r="FN110">
        <v>-0.0674897560975609</v>
      </c>
      <c r="FO110">
        <v>0.0991915941866413</v>
      </c>
      <c r="FP110">
        <v>1</v>
      </c>
      <c r="FQ110">
        <v>1006.36764705882</v>
      </c>
      <c r="FR110">
        <v>-125.660810269658</v>
      </c>
      <c r="FS110">
        <v>21.9910773428443</v>
      </c>
      <c r="FT110">
        <v>0</v>
      </c>
      <c r="FU110">
        <v>0.909281292682927</v>
      </c>
      <c r="FV110">
        <v>0.021916536585368</v>
      </c>
      <c r="FW110">
        <v>0.00977067878722442</v>
      </c>
      <c r="FX110">
        <v>1</v>
      </c>
      <c r="FY110">
        <v>2</v>
      </c>
      <c r="FZ110">
        <v>3</v>
      </c>
      <c r="GA110" t="s">
        <v>427</v>
      </c>
      <c r="GB110">
        <v>2.97502</v>
      </c>
      <c r="GC110">
        <v>2.75398</v>
      </c>
      <c r="GD110">
        <v>0.0908738</v>
      </c>
      <c r="GE110">
        <v>0.0915619</v>
      </c>
      <c r="GF110">
        <v>0.0904231</v>
      </c>
      <c r="GG110">
        <v>0.0883842</v>
      </c>
      <c r="GH110">
        <v>35423</v>
      </c>
      <c r="GI110">
        <v>38736.4</v>
      </c>
      <c r="GJ110">
        <v>35306.1</v>
      </c>
      <c r="GK110">
        <v>38668</v>
      </c>
      <c r="GL110">
        <v>45532.6</v>
      </c>
      <c r="GM110">
        <v>50914.4</v>
      </c>
      <c r="GN110">
        <v>55180.4</v>
      </c>
      <c r="GO110">
        <v>62025.6</v>
      </c>
      <c r="GP110">
        <v>1.9754</v>
      </c>
      <c r="GQ110">
        <v>1.8418</v>
      </c>
      <c r="GR110">
        <v>0.0473559</v>
      </c>
      <c r="GS110">
        <v>0</v>
      </c>
      <c r="GT110">
        <v>24.2685</v>
      </c>
      <c r="GU110">
        <v>999.9</v>
      </c>
      <c r="GV110">
        <v>55.701</v>
      </c>
      <c r="GW110">
        <v>29.024</v>
      </c>
      <c r="GX110">
        <v>24.8816</v>
      </c>
      <c r="GY110">
        <v>55.5783</v>
      </c>
      <c r="GZ110">
        <v>47.9487</v>
      </c>
      <c r="HA110">
        <v>1</v>
      </c>
      <c r="HB110">
        <v>-0.111463</v>
      </c>
      <c r="HC110">
        <v>0.136253</v>
      </c>
      <c r="HD110">
        <v>20.133</v>
      </c>
      <c r="HE110">
        <v>5.20052</v>
      </c>
      <c r="HF110">
        <v>12.0076</v>
      </c>
      <c r="HG110">
        <v>4.976</v>
      </c>
      <c r="HH110">
        <v>3.2934</v>
      </c>
      <c r="HI110">
        <v>9999</v>
      </c>
      <c r="HJ110">
        <v>656.6</v>
      </c>
      <c r="HK110">
        <v>9999</v>
      </c>
      <c r="HL110">
        <v>9999</v>
      </c>
      <c r="HM110">
        <v>1.8631</v>
      </c>
      <c r="HN110">
        <v>1.86798</v>
      </c>
      <c r="HO110">
        <v>1.86771</v>
      </c>
      <c r="HP110">
        <v>1.8689</v>
      </c>
      <c r="HQ110">
        <v>1.86975</v>
      </c>
      <c r="HR110">
        <v>1.86584</v>
      </c>
      <c r="HS110">
        <v>1.86691</v>
      </c>
      <c r="HT110">
        <v>1.86829</v>
      </c>
      <c r="HU110">
        <v>5</v>
      </c>
      <c r="HV110">
        <v>0</v>
      </c>
      <c r="HW110">
        <v>0</v>
      </c>
      <c r="HX110">
        <v>0</v>
      </c>
      <c r="HY110" t="s">
        <v>422</v>
      </c>
      <c r="HZ110" t="s">
        <v>423</v>
      </c>
      <c r="IA110" t="s">
        <v>424</v>
      </c>
      <c r="IB110" t="s">
        <v>424</v>
      </c>
      <c r="IC110" t="s">
        <v>424</v>
      </c>
      <c r="ID110" t="s">
        <v>424</v>
      </c>
      <c r="IE110">
        <v>0</v>
      </c>
      <c r="IF110">
        <v>100</v>
      </c>
      <c r="IG110">
        <v>100</v>
      </c>
      <c r="IH110">
        <v>6.39</v>
      </c>
      <c r="II110">
        <v>0.2845</v>
      </c>
      <c r="IJ110">
        <v>4.0319575337224</v>
      </c>
      <c r="IK110">
        <v>0.00554908572697553</v>
      </c>
      <c r="IL110">
        <v>4.23774079943867e-07</v>
      </c>
      <c r="IM110">
        <v>-3.89925906918178e-10</v>
      </c>
      <c r="IN110">
        <v>-0.0657079368683254</v>
      </c>
      <c r="IO110">
        <v>-0.0180807483059915</v>
      </c>
      <c r="IP110">
        <v>0.00224471741277042</v>
      </c>
      <c r="IQ110">
        <v>-2.08026483955448e-05</v>
      </c>
      <c r="IR110">
        <v>-3</v>
      </c>
      <c r="IS110">
        <v>1726</v>
      </c>
      <c r="IT110">
        <v>1</v>
      </c>
      <c r="IU110">
        <v>23</v>
      </c>
      <c r="IV110">
        <v>545.6</v>
      </c>
      <c r="IW110">
        <v>545.5</v>
      </c>
      <c r="IX110">
        <v>1.01929</v>
      </c>
      <c r="IY110">
        <v>2.65625</v>
      </c>
      <c r="IZ110">
        <v>1.54785</v>
      </c>
      <c r="JA110">
        <v>2.30835</v>
      </c>
      <c r="JB110">
        <v>1.34644</v>
      </c>
      <c r="JC110">
        <v>2.31567</v>
      </c>
      <c r="JD110">
        <v>32.6869</v>
      </c>
      <c r="JE110">
        <v>24.2714</v>
      </c>
      <c r="JF110">
        <v>18</v>
      </c>
      <c r="JG110">
        <v>487.044</v>
      </c>
      <c r="JH110">
        <v>402.808</v>
      </c>
      <c r="JI110">
        <v>24.7119</v>
      </c>
      <c r="JJ110">
        <v>25.8817</v>
      </c>
      <c r="JK110">
        <v>30.0001</v>
      </c>
      <c r="JL110">
        <v>25.8464</v>
      </c>
      <c r="JM110">
        <v>25.7924</v>
      </c>
      <c r="JN110">
        <v>20.4388</v>
      </c>
      <c r="JO110">
        <v>28.2406</v>
      </c>
      <c r="JP110">
        <v>0</v>
      </c>
      <c r="JQ110">
        <v>24.7104</v>
      </c>
      <c r="JR110">
        <v>420.1</v>
      </c>
      <c r="JS110">
        <v>19.053</v>
      </c>
      <c r="JT110">
        <v>102.368</v>
      </c>
      <c r="JU110">
        <v>103.24</v>
      </c>
    </row>
    <row r="111" spans="1:281">
      <c r="A111">
        <v>95</v>
      </c>
      <c r="B111">
        <v>1659661349</v>
      </c>
      <c r="C111">
        <v>3246.5</v>
      </c>
      <c r="D111" t="s">
        <v>628</v>
      </c>
      <c r="E111" t="s">
        <v>629</v>
      </c>
      <c r="F111">
        <v>5</v>
      </c>
      <c r="G111" t="s">
        <v>608</v>
      </c>
      <c r="H111" t="s">
        <v>416</v>
      </c>
      <c r="I111">
        <v>1659661346.5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428.179779919071</v>
      </c>
      <c r="AK111">
        <v>431.663945454545</v>
      </c>
      <c r="AL111">
        <v>-0.0229243303709975</v>
      </c>
      <c r="AM111">
        <v>65.6380249176725</v>
      </c>
      <c r="AN111">
        <f>(AP111 - AO111 + DI111*1E3/(8.314*(DK111+273.15)) * AR111/DH111 * AQ111) * DH111/(100*CV111) * 1000/(1000 - AP111)</f>
        <v>0</v>
      </c>
      <c r="AO111">
        <v>18.9686591932053</v>
      </c>
      <c r="AP111">
        <v>19.8531118796992</v>
      </c>
      <c r="AQ111">
        <v>-0.00127939885846169</v>
      </c>
      <c r="AR111">
        <v>114.646953090522</v>
      </c>
      <c r="AS111">
        <v>9</v>
      </c>
      <c r="AT111">
        <v>2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418</v>
      </c>
      <c r="AY111" t="s">
        <v>418</v>
      </c>
      <c r="AZ111">
        <v>0</v>
      </c>
      <c r="BA111">
        <v>0</v>
      </c>
      <c r="BB111">
        <f>1-AZ111/BA111</f>
        <v>0</v>
      </c>
      <c r="BC111">
        <v>0</v>
      </c>
      <c r="BD111" t="s">
        <v>418</v>
      </c>
      <c r="BE111" t="s">
        <v>418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418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 t="s">
        <v>418</v>
      </c>
      <c r="CA111" t="s">
        <v>418</v>
      </c>
      <c r="CB111" t="s">
        <v>418</v>
      </c>
      <c r="CC111" t="s">
        <v>418</v>
      </c>
      <c r="CD111" t="s">
        <v>418</v>
      </c>
      <c r="CE111" t="s">
        <v>418</v>
      </c>
      <c r="CF111" t="s">
        <v>418</v>
      </c>
      <c r="CG111" t="s">
        <v>418</v>
      </c>
      <c r="CH111" t="s">
        <v>418</v>
      </c>
      <c r="CI111" t="s">
        <v>418</v>
      </c>
      <c r="CJ111" t="s">
        <v>418</v>
      </c>
      <c r="CK111" t="s">
        <v>418</v>
      </c>
      <c r="CL111" t="s">
        <v>418</v>
      </c>
      <c r="CM111" t="s">
        <v>418</v>
      </c>
      <c r="CN111" t="s">
        <v>418</v>
      </c>
      <c r="CO111" t="s">
        <v>418</v>
      </c>
      <c r="CP111" t="s">
        <v>418</v>
      </c>
      <c r="CQ111" t="s">
        <v>418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6</v>
      </c>
      <c r="CW111">
        <v>0.5</v>
      </c>
      <c r="CX111" t="s">
        <v>419</v>
      </c>
      <c r="CY111">
        <v>2</v>
      </c>
      <c r="CZ111" t="b">
        <v>1</v>
      </c>
      <c r="DA111">
        <v>1659661346.5</v>
      </c>
      <c r="DB111">
        <v>423.126333333333</v>
      </c>
      <c r="DC111">
        <v>420.089555555556</v>
      </c>
      <c r="DD111">
        <v>19.8565</v>
      </c>
      <c r="DE111">
        <v>18.9715444444444</v>
      </c>
      <c r="DF111">
        <v>416.736333333333</v>
      </c>
      <c r="DG111">
        <v>19.5721777777778</v>
      </c>
      <c r="DH111">
        <v>500.022333333333</v>
      </c>
      <c r="DI111">
        <v>90.1549888888889</v>
      </c>
      <c r="DJ111">
        <v>0.100137388888889</v>
      </c>
      <c r="DK111">
        <v>25.8322777777778</v>
      </c>
      <c r="DL111">
        <v>25.0483888888889</v>
      </c>
      <c r="DM111">
        <v>999.9</v>
      </c>
      <c r="DN111">
        <v>0</v>
      </c>
      <c r="DO111">
        <v>0</v>
      </c>
      <c r="DP111">
        <v>9962.77777777778</v>
      </c>
      <c r="DQ111">
        <v>0</v>
      </c>
      <c r="DR111">
        <v>0.220656</v>
      </c>
      <c r="DS111">
        <v>3.03667333333333</v>
      </c>
      <c r="DT111">
        <v>431.698333333333</v>
      </c>
      <c r="DU111">
        <v>428.213555555556</v>
      </c>
      <c r="DV111">
        <v>0.884962777777778</v>
      </c>
      <c r="DW111">
        <v>420.089555555556</v>
      </c>
      <c r="DX111">
        <v>18.9715444444444</v>
      </c>
      <c r="DY111">
        <v>1.79016222222222</v>
      </c>
      <c r="DZ111">
        <v>1.71037666666667</v>
      </c>
      <c r="EA111">
        <v>15.7011444444444</v>
      </c>
      <c r="EB111">
        <v>14.9909555555556</v>
      </c>
      <c r="EC111">
        <v>0.00100013</v>
      </c>
      <c r="ED111">
        <v>0</v>
      </c>
      <c r="EE111">
        <v>0</v>
      </c>
      <c r="EF111">
        <v>0</v>
      </c>
      <c r="EG111">
        <v>978.666666666667</v>
      </c>
      <c r="EH111">
        <v>0.00100013</v>
      </c>
      <c r="EI111">
        <v>-16.3333333333333</v>
      </c>
      <c r="EJ111">
        <v>-1.88888888888889</v>
      </c>
      <c r="EK111">
        <v>35.847</v>
      </c>
      <c r="EL111">
        <v>40.5274444444444</v>
      </c>
      <c r="EM111">
        <v>37.722</v>
      </c>
      <c r="EN111">
        <v>41.4996666666667</v>
      </c>
      <c r="EO111">
        <v>38.2914444444444</v>
      </c>
      <c r="EP111">
        <v>0</v>
      </c>
      <c r="EQ111">
        <v>0</v>
      </c>
      <c r="ER111">
        <v>0</v>
      </c>
      <c r="ES111">
        <v>49.4000000953674</v>
      </c>
      <c r="ET111">
        <v>0</v>
      </c>
      <c r="EU111">
        <v>987.7</v>
      </c>
      <c r="EV111">
        <v>-88.1153849818277</v>
      </c>
      <c r="EW111">
        <v>-30.0769223186392</v>
      </c>
      <c r="EX111">
        <v>-14.12</v>
      </c>
      <c r="EY111">
        <v>15</v>
      </c>
      <c r="EZ111">
        <v>1659628614.5</v>
      </c>
      <c r="FA111" t="s">
        <v>420</v>
      </c>
      <c r="FB111">
        <v>1659628608.5</v>
      </c>
      <c r="FC111">
        <v>1659628614.5</v>
      </c>
      <c r="FD111">
        <v>1</v>
      </c>
      <c r="FE111">
        <v>0.171</v>
      </c>
      <c r="FF111">
        <v>-0.023</v>
      </c>
      <c r="FG111">
        <v>6.372</v>
      </c>
      <c r="FH111">
        <v>0.072</v>
      </c>
      <c r="FI111">
        <v>420</v>
      </c>
      <c r="FJ111">
        <v>15</v>
      </c>
      <c r="FK111">
        <v>0.23</v>
      </c>
      <c r="FL111">
        <v>0.04</v>
      </c>
      <c r="FM111">
        <v>3.01081780487805</v>
      </c>
      <c r="FN111">
        <v>0.18389142857143</v>
      </c>
      <c r="FO111">
        <v>0.10375522354202</v>
      </c>
      <c r="FP111">
        <v>1</v>
      </c>
      <c r="FQ111">
        <v>997.014705882353</v>
      </c>
      <c r="FR111">
        <v>-124.57601289598</v>
      </c>
      <c r="FS111">
        <v>21.0431927284719</v>
      </c>
      <c r="FT111">
        <v>0</v>
      </c>
      <c r="FU111">
        <v>0.905891414634146</v>
      </c>
      <c r="FV111">
        <v>-0.0431668850174193</v>
      </c>
      <c r="FW111">
        <v>0.0123127795557727</v>
      </c>
      <c r="FX111">
        <v>1</v>
      </c>
      <c r="FY111">
        <v>2</v>
      </c>
      <c r="FZ111">
        <v>3</v>
      </c>
      <c r="GA111" t="s">
        <v>427</v>
      </c>
      <c r="GB111">
        <v>2.97467</v>
      </c>
      <c r="GC111">
        <v>2.75374</v>
      </c>
      <c r="GD111">
        <v>0.0908745</v>
      </c>
      <c r="GE111">
        <v>0.0915762</v>
      </c>
      <c r="GF111">
        <v>0.0903975</v>
      </c>
      <c r="GG111">
        <v>0.0884848</v>
      </c>
      <c r="GH111">
        <v>35423.5</v>
      </c>
      <c r="GI111">
        <v>38736</v>
      </c>
      <c r="GJ111">
        <v>35306.7</v>
      </c>
      <c r="GK111">
        <v>38668.2</v>
      </c>
      <c r="GL111">
        <v>45534.3</v>
      </c>
      <c r="GM111">
        <v>50909.7</v>
      </c>
      <c r="GN111">
        <v>55180.8</v>
      </c>
      <c r="GO111">
        <v>62026.6</v>
      </c>
      <c r="GP111">
        <v>1.975</v>
      </c>
      <c r="GQ111">
        <v>1.8422</v>
      </c>
      <c r="GR111">
        <v>0.0480711</v>
      </c>
      <c r="GS111">
        <v>0</v>
      </c>
      <c r="GT111">
        <v>24.2705</v>
      </c>
      <c r="GU111">
        <v>999.9</v>
      </c>
      <c r="GV111">
        <v>55.701</v>
      </c>
      <c r="GW111">
        <v>29.003</v>
      </c>
      <c r="GX111">
        <v>24.8536</v>
      </c>
      <c r="GY111">
        <v>55.9183</v>
      </c>
      <c r="GZ111">
        <v>48.0849</v>
      </c>
      <c r="HA111">
        <v>1</v>
      </c>
      <c r="HB111">
        <v>-0.111524</v>
      </c>
      <c r="HC111">
        <v>0.14854</v>
      </c>
      <c r="HD111">
        <v>20.133</v>
      </c>
      <c r="HE111">
        <v>5.20052</v>
      </c>
      <c r="HF111">
        <v>12.0088</v>
      </c>
      <c r="HG111">
        <v>4.9752</v>
      </c>
      <c r="HH111">
        <v>3.293</v>
      </c>
      <c r="HI111">
        <v>9999</v>
      </c>
      <c r="HJ111">
        <v>656.6</v>
      </c>
      <c r="HK111">
        <v>9999</v>
      </c>
      <c r="HL111">
        <v>9999</v>
      </c>
      <c r="HM111">
        <v>1.8631</v>
      </c>
      <c r="HN111">
        <v>1.86798</v>
      </c>
      <c r="HO111">
        <v>1.86774</v>
      </c>
      <c r="HP111">
        <v>1.8689</v>
      </c>
      <c r="HQ111">
        <v>1.86969</v>
      </c>
      <c r="HR111">
        <v>1.86581</v>
      </c>
      <c r="HS111">
        <v>1.86691</v>
      </c>
      <c r="HT111">
        <v>1.86829</v>
      </c>
      <c r="HU111">
        <v>5</v>
      </c>
      <c r="HV111">
        <v>0</v>
      </c>
      <c r="HW111">
        <v>0</v>
      </c>
      <c r="HX111">
        <v>0</v>
      </c>
      <c r="HY111" t="s">
        <v>422</v>
      </c>
      <c r="HZ111" t="s">
        <v>423</v>
      </c>
      <c r="IA111" t="s">
        <v>424</v>
      </c>
      <c r="IB111" t="s">
        <v>424</v>
      </c>
      <c r="IC111" t="s">
        <v>424</v>
      </c>
      <c r="ID111" t="s">
        <v>424</v>
      </c>
      <c r="IE111">
        <v>0</v>
      </c>
      <c r="IF111">
        <v>100</v>
      </c>
      <c r="IG111">
        <v>100</v>
      </c>
      <c r="IH111">
        <v>6.39</v>
      </c>
      <c r="II111">
        <v>0.2841</v>
      </c>
      <c r="IJ111">
        <v>4.0319575337224</v>
      </c>
      <c r="IK111">
        <v>0.00554908572697553</v>
      </c>
      <c r="IL111">
        <v>4.23774079943867e-07</v>
      </c>
      <c r="IM111">
        <v>-3.89925906918178e-10</v>
      </c>
      <c r="IN111">
        <v>-0.0657079368683254</v>
      </c>
      <c r="IO111">
        <v>-0.0180807483059915</v>
      </c>
      <c r="IP111">
        <v>0.00224471741277042</v>
      </c>
      <c r="IQ111">
        <v>-2.08026483955448e-05</v>
      </c>
      <c r="IR111">
        <v>-3</v>
      </c>
      <c r="IS111">
        <v>1726</v>
      </c>
      <c r="IT111">
        <v>1</v>
      </c>
      <c r="IU111">
        <v>23</v>
      </c>
      <c r="IV111">
        <v>545.7</v>
      </c>
      <c r="IW111">
        <v>545.6</v>
      </c>
      <c r="IX111">
        <v>1.02051</v>
      </c>
      <c r="IY111">
        <v>2.66113</v>
      </c>
      <c r="IZ111">
        <v>1.54785</v>
      </c>
      <c r="JA111">
        <v>2.30713</v>
      </c>
      <c r="JB111">
        <v>1.34644</v>
      </c>
      <c r="JC111">
        <v>2.33765</v>
      </c>
      <c r="JD111">
        <v>32.7091</v>
      </c>
      <c r="JE111">
        <v>24.2714</v>
      </c>
      <c r="JF111">
        <v>18</v>
      </c>
      <c r="JG111">
        <v>486.787</v>
      </c>
      <c r="JH111">
        <v>403.013</v>
      </c>
      <c r="JI111">
        <v>24.6537</v>
      </c>
      <c r="JJ111">
        <v>25.8813</v>
      </c>
      <c r="JK111">
        <v>30.0004</v>
      </c>
      <c r="JL111">
        <v>25.846</v>
      </c>
      <c r="JM111">
        <v>25.7902</v>
      </c>
      <c r="JN111">
        <v>20.438</v>
      </c>
      <c r="JO111">
        <v>27.9513</v>
      </c>
      <c r="JP111">
        <v>0</v>
      </c>
      <c r="JQ111">
        <v>24.6551</v>
      </c>
      <c r="JR111">
        <v>420.1</v>
      </c>
      <c r="JS111">
        <v>19.0856</v>
      </c>
      <c r="JT111">
        <v>102.369</v>
      </c>
      <c r="JU111">
        <v>103.242</v>
      </c>
    </row>
    <row r="112" spans="1:281">
      <c r="A112">
        <v>96</v>
      </c>
      <c r="B112">
        <v>1659661354</v>
      </c>
      <c r="C112">
        <v>3251.5</v>
      </c>
      <c r="D112" t="s">
        <v>630</v>
      </c>
      <c r="E112" t="s">
        <v>631</v>
      </c>
      <c r="F112">
        <v>5</v>
      </c>
      <c r="G112" t="s">
        <v>608</v>
      </c>
      <c r="H112" t="s">
        <v>416</v>
      </c>
      <c r="I112">
        <v>1659661351.2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428.282568631393</v>
      </c>
      <c r="AK112">
        <v>431.631006060606</v>
      </c>
      <c r="AL112">
        <v>-0.00456743511411712</v>
      </c>
      <c r="AM112">
        <v>65.6380249176725</v>
      </c>
      <c r="AN112">
        <f>(AP112 - AO112 + DI112*1E3/(8.314*(DK112+273.15)) * AR112/DH112 * AQ112) * DH112/(100*CV112) * 1000/(1000 - AP112)</f>
        <v>0</v>
      </c>
      <c r="AO112">
        <v>18.9917251905914</v>
      </c>
      <c r="AP112">
        <v>19.8635530827068</v>
      </c>
      <c r="AQ112">
        <v>-0.00106808834682075</v>
      </c>
      <c r="AR112">
        <v>114.646953090522</v>
      </c>
      <c r="AS112">
        <v>9</v>
      </c>
      <c r="AT112">
        <v>2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418</v>
      </c>
      <c r="AY112" t="s">
        <v>418</v>
      </c>
      <c r="AZ112">
        <v>0</v>
      </c>
      <c r="BA112">
        <v>0</v>
      </c>
      <c r="BB112">
        <f>1-AZ112/BA112</f>
        <v>0</v>
      </c>
      <c r="BC112">
        <v>0</v>
      </c>
      <c r="BD112" t="s">
        <v>418</v>
      </c>
      <c r="BE112" t="s">
        <v>418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418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 t="s">
        <v>418</v>
      </c>
      <c r="CA112" t="s">
        <v>418</v>
      </c>
      <c r="CB112" t="s">
        <v>418</v>
      </c>
      <c r="CC112" t="s">
        <v>418</v>
      </c>
      <c r="CD112" t="s">
        <v>418</v>
      </c>
      <c r="CE112" t="s">
        <v>418</v>
      </c>
      <c r="CF112" t="s">
        <v>418</v>
      </c>
      <c r="CG112" t="s">
        <v>418</v>
      </c>
      <c r="CH112" t="s">
        <v>418</v>
      </c>
      <c r="CI112" t="s">
        <v>418</v>
      </c>
      <c r="CJ112" t="s">
        <v>418</v>
      </c>
      <c r="CK112" t="s">
        <v>418</v>
      </c>
      <c r="CL112" t="s">
        <v>418</v>
      </c>
      <c r="CM112" t="s">
        <v>418</v>
      </c>
      <c r="CN112" t="s">
        <v>418</v>
      </c>
      <c r="CO112" t="s">
        <v>418</v>
      </c>
      <c r="CP112" t="s">
        <v>418</v>
      </c>
      <c r="CQ112" t="s">
        <v>418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6</v>
      </c>
      <c r="CW112">
        <v>0.5</v>
      </c>
      <c r="CX112" t="s">
        <v>419</v>
      </c>
      <c r="CY112">
        <v>2</v>
      </c>
      <c r="CZ112" t="b">
        <v>1</v>
      </c>
      <c r="DA112">
        <v>1659661351.2</v>
      </c>
      <c r="DB112">
        <v>423.0895</v>
      </c>
      <c r="DC112">
        <v>420.1181</v>
      </c>
      <c r="DD112">
        <v>19.85844</v>
      </c>
      <c r="DE112">
        <v>18.99969</v>
      </c>
      <c r="DF112">
        <v>416.7001</v>
      </c>
      <c r="DG112">
        <v>19.57401</v>
      </c>
      <c r="DH112">
        <v>500.0809</v>
      </c>
      <c r="DI112">
        <v>90.1561</v>
      </c>
      <c r="DJ112">
        <v>0.09987958</v>
      </c>
      <c r="DK112">
        <v>25.82719</v>
      </c>
      <c r="DL112">
        <v>25.05047</v>
      </c>
      <c r="DM112">
        <v>999.9</v>
      </c>
      <c r="DN112">
        <v>0</v>
      </c>
      <c r="DO112">
        <v>0</v>
      </c>
      <c r="DP112">
        <v>9988</v>
      </c>
      <c r="DQ112">
        <v>0</v>
      </c>
      <c r="DR112">
        <v>0.220656</v>
      </c>
      <c r="DS112">
        <v>2.971607</v>
      </c>
      <c r="DT112">
        <v>431.6618</v>
      </c>
      <c r="DU112">
        <v>428.2547</v>
      </c>
      <c r="DV112">
        <v>0.8587144</v>
      </c>
      <c r="DW112">
        <v>420.1181</v>
      </c>
      <c r="DX112">
        <v>18.99969</v>
      </c>
      <c r="DY112">
        <v>1.790357</v>
      </c>
      <c r="DZ112">
        <v>1.71294</v>
      </c>
      <c r="EA112">
        <v>15.70285</v>
      </c>
      <c r="EB112">
        <v>15.01419</v>
      </c>
      <c r="EC112">
        <v>0.00100013</v>
      </c>
      <c r="ED112">
        <v>0</v>
      </c>
      <c r="EE112">
        <v>0</v>
      </c>
      <c r="EF112">
        <v>0</v>
      </c>
      <c r="EG112">
        <v>981.85</v>
      </c>
      <c r="EH112">
        <v>0.00100013</v>
      </c>
      <c r="EI112">
        <v>-13.1</v>
      </c>
      <c r="EJ112">
        <v>-0.7</v>
      </c>
      <c r="EK112">
        <v>35.7996</v>
      </c>
      <c r="EL112">
        <v>40.331</v>
      </c>
      <c r="EM112">
        <v>37.6122</v>
      </c>
      <c r="EN112">
        <v>41.2436</v>
      </c>
      <c r="EO112">
        <v>38.1685</v>
      </c>
      <c r="EP112">
        <v>0</v>
      </c>
      <c r="EQ112">
        <v>0</v>
      </c>
      <c r="ER112">
        <v>0</v>
      </c>
      <c r="ES112">
        <v>54.2000000476837</v>
      </c>
      <c r="ET112">
        <v>0</v>
      </c>
      <c r="EU112">
        <v>982.2</v>
      </c>
      <c r="EV112">
        <v>-72.846153852265</v>
      </c>
      <c r="EW112">
        <v>15.2307693927716</v>
      </c>
      <c r="EX112">
        <v>-14.8</v>
      </c>
      <c r="EY112">
        <v>15</v>
      </c>
      <c r="EZ112">
        <v>1659628614.5</v>
      </c>
      <c r="FA112" t="s">
        <v>420</v>
      </c>
      <c r="FB112">
        <v>1659628608.5</v>
      </c>
      <c r="FC112">
        <v>1659628614.5</v>
      </c>
      <c r="FD112">
        <v>1</v>
      </c>
      <c r="FE112">
        <v>0.171</v>
      </c>
      <c r="FF112">
        <v>-0.023</v>
      </c>
      <c r="FG112">
        <v>6.372</v>
      </c>
      <c r="FH112">
        <v>0.072</v>
      </c>
      <c r="FI112">
        <v>420</v>
      </c>
      <c r="FJ112">
        <v>15</v>
      </c>
      <c r="FK112">
        <v>0.23</v>
      </c>
      <c r="FL112">
        <v>0.04</v>
      </c>
      <c r="FM112">
        <v>3.00722926829268</v>
      </c>
      <c r="FN112">
        <v>0.0449002787456493</v>
      </c>
      <c r="FO112">
        <v>0.0936108371980938</v>
      </c>
      <c r="FP112">
        <v>1</v>
      </c>
      <c r="FQ112">
        <v>989.205882352941</v>
      </c>
      <c r="FR112">
        <v>-83.269671539477</v>
      </c>
      <c r="FS112">
        <v>15.4720419804557</v>
      </c>
      <c r="FT112">
        <v>0</v>
      </c>
      <c r="FU112">
        <v>0.896220170731707</v>
      </c>
      <c r="FV112">
        <v>-0.230152306620209</v>
      </c>
      <c r="FW112">
        <v>0.0240217118192469</v>
      </c>
      <c r="FX112">
        <v>0</v>
      </c>
      <c r="FY112">
        <v>1</v>
      </c>
      <c r="FZ112">
        <v>3</v>
      </c>
      <c r="GA112" t="s">
        <v>432</v>
      </c>
      <c r="GB112">
        <v>2.97349</v>
      </c>
      <c r="GC112">
        <v>2.75441</v>
      </c>
      <c r="GD112">
        <v>0.090872</v>
      </c>
      <c r="GE112">
        <v>0.0915338</v>
      </c>
      <c r="GF112">
        <v>0.0904406</v>
      </c>
      <c r="GG112">
        <v>0.0885069</v>
      </c>
      <c r="GH112">
        <v>35423.5</v>
      </c>
      <c r="GI112">
        <v>38738.5</v>
      </c>
      <c r="GJ112">
        <v>35306.5</v>
      </c>
      <c r="GK112">
        <v>38669</v>
      </c>
      <c r="GL112">
        <v>45532.4</v>
      </c>
      <c r="GM112">
        <v>50909.1</v>
      </c>
      <c r="GN112">
        <v>55181.2</v>
      </c>
      <c r="GO112">
        <v>62027.4</v>
      </c>
      <c r="GP112">
        <v>1.9746</v>
      </c>
      <c r="GQ112">
        <v>1.842</v>
      </c>
      <c r="GR112">
        <v>0.0476837</v>
      </c>
      <c r="GS112">
        <v>0</v>
      </c>
      <c r="GT112">
        <v>24.2726</v>
      </c>
      <c r="GU112">
        <v>999.9</v>
      </c>
      <c r="GV112">
        <v>55.701</v>
      </c>
      <c r="GW112">
        <v>29.024</v>
      </c>
      <c r="GX112">
        <v>24.8821</v>
      </c>
      <c r="GY112">
        <v>55.6283</v>
      </c>
      <c r="GZ112">
        <v>47.9207</v>
      </c>
      <c r="HA112">
        <v>1</v>
      </c>
      <c r="HB112">
        <v>-0.111951</v>
      </c>
      <c r="HC112">
        <v>0.14244</v>
      </c>
      <c r="HD112">
        <v>20.1331</v>
      </c>
      <c r="HE112">
        <v>5.20052</v>
      </c>
      <c r="HF112">
        <v>12.0064</v>
      </c>
      <c r="HG112">
        <v>4.976</v>
      </c>
      <c r="HH112">
        <v>3.2932</v>
      </c>
      <c r="HI112">
        <v>9999</v>
      </c>
      <c r="HJ112">
        <v>656.6</v>
      </c>
      <c r="HK112">
        <v>9999</v>
      </c>
      <c r="HL112">
        <v>9999</v>
      </c>
      <c r="HM112">
        <v>1.8631</v>
      </c>
      <c r="HN112">
        <v>1.86798</v>
      </c>
      <c r="HO112">
        <v>1.86774</v>
      </c>
      <c r="HP112">
        <v>1.8689</v>
      </c>
      <c r="HQ112">
        <v>1.86978</v>
      </c>
      <c r="HR112">
        <v>1.86584</v>
      </c>
      <c r="HS112">
        <v>1.86691</v>
      </c>
      <c r="HT112">
        <v>1.86829</v>
      </c>
      <c r="HU112">
        <v>5</v>
      </c>
      <c r="HV112">
        <v>0</v>
      </c>
      <c r="HW112">
        <v>0</v>
      </c>
      <c r="HX112">
        <v>0</v>
      </c>
      <c r="HY112" t="s">
        <v>422</v>
      </c>
      <c r="HZ112" t="s">
        <v>423</v>
      </c>
      <c r="IA112" t="s">
        <v>424</v>
      </c>
      <c r="IB112" t="s">
        <v>424</v>
      </c>
      <c r="IC112" t="s">
        <v>424</v>
      </c>
      <c r="ID112" t="s">
        <v>424</v>
      </c>
      <c r="IE112">
        <v>0</v>
      </c>
      <c r="IF112">
        <v>100</v>
      </c>
      <c r="IG112">
        <v>100</v>
      </c>
      <c r="IH112">
        <v>6.389</v>
      </c>
      <c r="II112">
        <v>0.2847</v>
      </c>
      <c r="IJ112">
        <v>4.0319575337224</v>
      </c>
      <c r="IK112">
        <v>0.00554908572697553</v>
      </c>
      <c r="IL112">
        <v>4.23774079943867e-07</v>
      </c>
      <c r="IM112">
        <v>-3.89925906918178e-10</v>
      </c>
      <c r="IN112">
        <v>-0.0657079368683254</v>
      </c>
      <c r="IO112">
        <v>-0.0180807483059915</v>
      </c>
      <c r="IP112">
        <v>0.00224471741277042</v>
      </c>
      <c r="IQ112">
        <v>-2.08026483955448e-05</v>
      </c>
      <c r="IR112">
        <v>-3</v>
      </c>
      <c r="IS112">
        <v>1726</v>
      </c>
      <c r="IT112">
        <v>1</v>
      </c>
      <c r="IU112">
        <v>23</v>
      </c>
      <c r="IV112">
        <v>545.8</v>
      </c>
      <c r="IW112">
        <v>545.7</v>
      </c>
      <c r="IX112">
        <v>1.02051</v>
      </c>
      <c r="IY112">
        <v>2.65625</v>
      </c>
      <c r="IZ112">
        <v>1.54785</v>
      </c>
      <c r="JA112">
        <v>2.30835</v>
      </c>
      <c r="JB112">
        <v>1.34644</v>
      </c>
      <c r="JC112">
        <v>2.39746</v>
      </c>
      <c r="JD112">
        <v>32.7091</v>
      </c>
      <c r="JE112">
        <v>24.2801</v>
      </c>
      <c r="JF112">
        <v>18</v>
      </c>
      <c r="JG112">
        <v>486.511</v>
      </c>
      <c r="JH112">
        <v>402.887</v>
      </c>
      <c r="JI112">
        <v>24.601</v>
      </c>
      <c r="JJ112">
        <v>25.8796</v>
      </c>
      <c r="JK112">
        <v>30.0001</v>
      </c>
      <c r="JL112">
        <v>25.8443</v>
      </c>
      <c r="JM112">
        <v>25.7881</v>
      </c>
      <c r="JN112">
        <v>20.4392</v>
      </c>
      <c r="JO112">
        <v>27.6734</v>
      </c>
      <c r="JP112">
        <v>0</v>
      </c>
      <c r="JQ112">
        <v>24.6051</v>
      </c>
      <c r="JR112">
        <v>420.1</v>
      </c>
      <c r="JS112">
        <v>19.1008</v>
      </c>
      <c r="JT112">
        <v>102.369</v>
      </c>
      <c r="JU112">
        <v>103.243</v>
      </c>
    </row>
    <row r="113" spans="1:281">
      <c r="A113">
        <v>97</v>
      </c>
      <c r="B113">
        <v>1659661737.5</v>
      </c>
      <c r="C113">
        <v>3635</v>
      </c>
      <c r="D113" t="s">
        <v>632</v>
      </c>
      <c r="E113" t="s">
        <v>633</v>
      </c>
      <c r="F113">
        <v>5</v>
      </c>
      <c r="G113" t="s">
        <v>634</v>
      </c>
      <c r="H113" t="s">
        <v>416</v>
      </c>
      <c r="I113">
        <v>1659661734.75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428.381754306058</v>
      </c>
      <c r="AK113">
        <v>432.048127272727</v>
      </c>
      <c r="AL113">
        <v>0.00776212047422678</v>
      </c>
      <c r="AM113">
        <v>65.6473182919571</v>
      </c>
      <c r="AN113">
        <f>(AP113 - AO113 + DI113*1E3/(8.314*(DK113+273.15)) * AR113/DH113 * AQ113) * DH113/(100*CV113) * 1000/(1000 - AP113)</f>
        <v>0</v>
      </c>
      <c r="AO113">
        <v>19.364066026158</v>
      </c>
      <c r="AP113">
        <v>19.9292267669173</v>
      </c>
      <c r="AQ113">
        <v>-0.000411106306840344</v>
      </c>
      <c r="AR113">
        <v>114.409952885071</v>
      </c>
      <c r="AS113">
        <v>10</v>
      </c>
      <c r="AT113">
        <v>2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635</v>
      </c>
      <c r="AY113">
        <v>10336.4</v>
      </c>
      <c r="AZ113">
        <v>812.826923076923</v>
      </c>
      <c r="BA113">
        <v>3437.5</v>
      </c>
      <c r="BB113">
        <f>1-AZ113/BA113</f>
        <v>0</v>
      </c>
      <c r="BC113">
        <v>-3.02673935832501</v>
      </c>
      <c r="BD113" t="s">
        <v>418</v>
      </c>
      <c r="BE113" t="s">
        <v>418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418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 t="s">
        <v>418</v>
      </c>
      <c r="CA113" t="s">
        <v>418</v>
      </c>
      <c r="CB113" t="s">
        <v>418</v>
      </c>
      <c r="CC113" t="s">
        <v>418</v>
      </c>
      <c r="CD113" t="s">
        <v>418</v>
      </c>
      <c r="CE113" t="s">
        <v>418</v>
      </c>
      <c r="CF113" t="s">
        <v>418</v>
      </c>
      <c r="CG113" t="s">
        <v>418</v>
      </c>
      <c r="CH113" t="s">
        <v>418</v>
      </c>
      <c r="CI113" t="s">
        <v>418</v>
      </c>
      <c r="CJ113" t="s">
        <v>418</v>
      </c>
      <c r="CK113" t="s">
        <v>418</v>
      </c>
      <c r="CL113" t="s">
        <v>418</v>
      </c>
      <c r="CM113" t="s">
        <v>418</v>
      </c>
      <c r="CN113" t="s">
        <v>418</v>
      </c>
      <c r="CO113" t="s">
        <v>418</v>
      </c>
      <c r="CP113" t="s">
        <v>418</v>
      </c>
      <c r="CQ113" t="s">
        <v>418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6</v>
      </c>
      <c r="CW113">
        <v>0.5</v>
      </c>
      <c r="CX113" t="s">
        <v>419</v>
      </c>
      <c r="CY113">
        <v>2</v>
      </c>
      <c r="CZ113" t="b">
        <v>1</v>
      </c>
      <c r="DA113">
        <v>1659661734.75</v>
      </c>
      <c r="DB113">
        <v>423.3938</v>
      </c>
      <c r="DC113">
        <v>420.0688</v>
      </c>
      <c r="DD113">
        <v>19.93284</v>
      </c>
      <c r="DE113">
        <v>19.36388</v>
      </c>
      <c r="DF113">
        <v>417.0026</v>
      </c>
      <c r="DG113">
        <v>19.64516</v>
      </c>
      <c r="DH113">
        <v>500.0622</v>
      </c>
      <c r="DI113">
        <v>90.1698</v>
      </c>
      <c r="DJ113">
        <v>0.09974521</v>
      </c>
      <c r="DK113">
        <v>25.75428</v>
      </c>
      <c r="DL113">
        <v>25.0251</v>
      </c>
      <c r="DM113">
        <v>999.9</v>
      </c>
      <c r="DN113">
        <v>0</v>
      </c>
      <c r="DO113">
        <v>0</v>
      </c>
      <c r="DP113">
        <v>10006</v>
      </c>
      <c r="DQ113">
        <v>0</v>
      </c>
      <c r="DR113">
        <v>0.220656</v>
      </c>
      <c r="DS113">
        <v>3.32501</v>
      </c>
      <c r="DT113">
        <v>432.0051</v>
      </c>
      <c r="DU113">
        <v>428.3637</v>
      </c>
      <c r="DV113">
        <v>0.5689387</v>
      </c>
      <c r="DW113">
        <v>420.0688</v>
      </c>
      <c r="DX113">
        <v>19.36388</v>
      </c>
      <c r="DY113">
        <v>1.797339</v>
      </c>
      <c r="DZ113">
        <v>1.746039</v>
      </c>
      <c r="EA113">
        <v>15.76367</v>
      </c>
      <c r="EB113">
        <v>15.31188</v>
      </c>
      <c r="EC113">
        <v>0.00100013</v>
      </c>
      <c r="ED113">
        <v>0</v>
      </c>
      <c r="EE113">
        <v>0</v>
      </c>
      <c r="EF113">
        <v>0</v>
      </c>
      <c r="EG113">
        <v>810.25</v>
      </c>
      <c r="EH113">
        <v>0.00100013</v>
      </c>
      <c r="EI113">
        <v>-16.4</v>
      </c>
      <c r="EJ113">
        <v>-1.35</v>
      </c>
      <c r="EK113">
        <v>35.062</v>
      </c>
      <c r="EL113">
        <v>38.5186</v>
      </c>
      <c r="EM113">
        <v>36.6249</v>
      </c>
      <c r="EN113">
        <v>38.4997</v>
      </c>
      <c r="EO113">
        <v>37.1187</v>
      </c>
      <c r="EP113">
        <v>0</v>
      </c>
      <c r="EQ113">
        <v>0</v>
      </c>
      <c r="ER113">
        <v>0</v>
      </c>
      <c r="ES113">
        <v>437.599999904633</v>
      </c>
      <c r="ET113">
        <v>0</v>
      </c>
      <c r="EU113">
        <v>812.826923076923</v>
      </c>
      <c r="EV113">
        <v>-12.6666671467441</v>
      </c>
      <c r="EW113">
        <v>18.8547008496849</v>
      </c>
      <c r="EX113">
        <v>-15.7115384615385</v>
      </c>
      <c r="EY113">
        <v>15</v>
      </c>
      <c r="EZ113">
        <v>1659628614.5</v>
      </c>
      <c r="FA113" t="s">
        <v>420</v>
      </c>
      <c r="FB113">
        <v>1659628608.5</v>
      </c>
      <c r="FC113">
        <v>1659628614.5</v>
      </c>
      <c r="FD113">
        <v>1</v>
      </c>
      <c r="FE113">
        <v>0.171</v>
      </c>
      <c r="FF113">
        <v>-0.023</v>
      </c>
      <c r="FG113">
        <v>6.372</v>
      </c>
      <c r="FH113">
        <v>0.072</v>
      </c>
      <c r="FI113">
        <v>420</v>
      </c>
      <c r="FJ113">
        <v>15</v>
      </c>
      <c r="FK113">
        <v>0.23</v>
      </c>
      <c r="FL113">
        <v>0.04</v>
      </c>
      <c r="FM113">
        <v>3.30484925</v>
      </c>
      <c r="FN113">
        <v>-0.139232983114453</v>
      </c>
      <c r="FO113">
        <v>0.0930992862053061</v>
      </c>
      <c r="FP113">
        <v>1</v>
      </c>
      <c r="FQ113">
        <v>812.147058823529</v>
      </c>
      <c r="FR113">
        <v>-7.24216998593208</v>
      </c>
      <c r="FS113">
        <v>11.2521432022348</v>
      </c>
      <c r="FT113">
        <v>0</v>
      </c>
      <c r="FU113">
        <v>0.5886937</v>
      </c>
      <c r="FV113">
        <v>-0.173754371482178</v>
      </c>
      <c r="FW113">
        <v>0.0175418725214841</v>
      </c>
      <c r="FX113">
        <v>0</v>
      </c>
      <c r="FY113">
        <v>1</v>
      </c>
      <c r="FZ113">
        <v>3</v>
      </c>
      <c r="GA113" t="s">
        <v>432</v>
      </c>
      <c r="GB113">
        <v>2.97422</v>
      </c>
      <c r="GC113">
        <v>2.75388</v>
      </c>
      <c r="GD113">
        <v>0.0909457</v>
      </c>
      <c r="GE113">
        <v>0.0915874</v>
      </c>
      <c r="GF113">
        <v>0.0906607</v>
      </c>
      <c r="GG113">
        <v>0.0897166</v>
      </c>
      <c r="GH113">
        <v>35421</v>
      </c>
      <c r="GI113">
        <v>38737.1</v>
      </c>
      <c r="GJ113">
        <v>35306.7</v>
      </c>
      <c r="GK113">
        <v>38669.4</v>
      </c>
      <c r="GL113">
        <v>45520.7</v>
      </c>
      <c r="GM113">
        <v>50842</v>
      </c>
      <c r="GN113">
        <v>55180.6</v>
      </c>
      <c r="GO113">
        <v>62028.3</v>
      </c>
      <c r="GP113">
        <v>1.9724</v>
      </c>
      <c r="GQ113">
        <v>1.8438</v>
      </c>
      <c r="GR113">
        <v>0.0439584</v>
      </c>
      <c r="GS113">
        <v>0</v>
      </c>
      <c r="GT113">
        <v>24.3065</v>
      </c>
      <c r="GU113">
        <v>999.9</v>
      </c>
      <c r="GV113">
        <v>55.628</v>
      </c>
      <c r="GW113">
        <v>29.024</v>
      </c>
      <c r="GX113">
        <v>24.8435</v>
      </c>
      <c r="GY113">
        <v>55.3383</v>
      </c>
      <c r="GZ113">
        <v>48.105</v>
      </c>
      <c r="HA113">
        <v>1</v>
      </c>
      <c r="HB113">
        <v>-0.114593</v>
      </c>
      <c r="HC113">
        <v>0.11268</v>
      </c>
      <c r="HD113">
        <v>20.1333</v>
      </c>
      <c r="HE113">
        <v>5.20411</v>
      </c>
      <c r="HF113">
        <v>12.004</v>
      </c>
      <c r="HG113">
        <v>4.976</v>
      </c>
      <c r="HH113">
        <v>3.293</v>
      </c>
      <c r="HI113">
        <v>9999</v>
      </c>
      <c r="HJ113">
        <v>656.7</v>
      </c>
      <c r="HK113">
        <v>9999</v>
      </c>
      <c r="HL113">
        <v>9999</v>
      </c>
      <c r="HM113">
        <v>1.8631</v>
      </c>
      <c r="HN113">
        <v>1.86798</v>
      </c>
      <c r="HO113">
        <v>1.86771</v>
      </c>
      <c r="HP113">
        <v>1.8689</v>
      </c>
      <c r="HQ113">
        <v>1.86978</v>
      </c>
      <c r="HR113">
        <v>1.86581</v>
      </c>
      <c r="HS113">
        <v>1.86691</v>
      </c>
      <c r="HT113">
        <v>1.86829</v>
      </c>
      <c r="HU113">
        <v>5</v>
      </c>
      <c r="HV113">
        <v>0</v>
      </c>
      <c r="HW113">
        <v>0</v>
      </c>
      <c r="HX113">
        <v>0</v>
      </c>
      <c r="HY113" t="s">
        <v>422</v>
      </c>
      <c r="HZ113" t="s">
        <v>423</v>
      </c>
      <c r="IA113" t="s">
        <v>424</v>
      </c>
      <c r="IB113" t="s">
        <v>424</v>
      </c>
      <c r="IC113" t="s">
        <v>424</v>
      </c>
      <c r="ID113" t="s">
        <v>424</v>
      </c>
      <c r="IE113">
        <v>0</v>
      </c>
      <c r="IF113">
        <v>100</v>
      </c>
      <c r="IG113">
        <v>100</v>
      </c>
      <c r="IH113">
        <v>6.392</v>
      </c>
      <c r="II113">
        <v>0.2874</v>
      </c>
      <c r="IJ113">
        <v>4.0319575337224</v>
      </c>
      <c r="IK113">
        <v>0.00554908572697553</v>
      </c>
      <c r="IL113">
        <v>4.23774079943867e-07</v>
      </c>
      <c r="IM113">
        <v>-3.89925906918178e-10</v>
      </c>
      <c r="IN113">
        <v>-0.0657079368683254</v>
      </c>
      <c r="IO113">
        <v>-0.0180807483059915</v>
      </c>
      <c r="IP113">
        <v>0.00224471741277042</v>
      </c>
      <c r="IQ113">
        <v>-2.08026483955448e-05</v>
      </c>
      <c r="IR113">
        <v>-3</v>
      </c>
      <c r="IS113">
        <v>1726</v>
      </c>
      <c r="IT113">
        <v>1</v>
      </c>
      <c r="IU113">
        <v>23</v>
      </c>
      <c r="IV113">
        <v>552.1</v>
      </c>
      <c r="IW113">
        <v>552</v>
      </c>
      <c r="IX113">
        <v>1.02051</v>
      </c>
      <c r="IY113">
        <v>2.65625</v>
      </c>
      <c r="IZ113">
        <v>1.54785</v>
      </c>
      <c r="JA113">
        <v>2.30713</v>
      </c>
      <c r="JB113">
        <v>1.34644</v>
      </c>
      <c r="JC113">
        <v>2.35962</v>
      </c>
      <c r="JD113">
        <v>32.7091</v>
      </c>
      <c r="JE113">
        <v>24.2801</v>
      </c>
      <c r="JF113">
        <v>18</v>
      </c>
      <c r="JG113">
        <v>484.616</v>
      </c>
      <c r="JH113">
        <v>403.488</v>
      </c>
      <c r="JI113">
        <v>24.5889</v>
      </c>
      <c r="JJ113">
        <v>25.8425</v>
      </c>
      <c r="JK113">
        <v>30</v>
      </c>
      <c r="JL113">
        <v>25.79</v>
      </c>
      <c r="JM113">
        <v>25.7342</v>
      </c>
      <c r="JN113">
        <v>20.451</v>
      </c>
      <c r="JO113">
        <v>26.6214</v>
      </c>
      <c r="JP113">
        <v>0</v>
      </c>
      <c r="JQ113">
        <v>24.5725</v>
      </c>
      <c r="JR113">
        <v>420.1</v>
      </c>
      <c r="JS113">
        <v>19.3163</v>
      </c>
      <c r="JT113">
        <v>102.369</v>
      </c>
      <c r="JU113">
        <v>103.245</v>
      </c>
    </row>
    <row r="114" spans="1:281">
      <c r="A114">
        <v>98</v>
      </c>
      <c r="B114">
        <v>1659661743.5</v>
      </c>
      <c r="C114">
        <v>3641</v>
      </c>
      <c r="D114" t="s">
        <v>636</v>
      </c>
      <c r="E114" t="s">
        <v>637</v>
      </c>
      <c r="F114">
        <v>5</v>
      </c>
      <c r="G114" t="s">
        <v>634</v>
      </c>
      <c r="H114" t="s">
        <v>416</v>
      </c>
      <c r="I114">
        <v>1659661741.5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428.450264102379</v>
      </c>
      <c r="AK114">
        <v>432.100521212121</v>
      </c>
      <c r="AL114">
        <v>0.042951182059507</v>
      </c>
      <c r="AM114">
        <v>65.6473182919571</v>
      </c>
      <c r="AN114">
        <f>(AP114 - AO114 + DI114*1E3/(8.314*(DK114+273.15)) * AR114/DH114 * AQ114) * DH114/(100*CV114) * 1000/(1000 - AP114)</f>
        <v>0</v>
      </c>
      <c r="AO114">
        <v>19.3634029002321</v>
      </c>
      <c r="AP114">
        <v>19.9725783458646</v>
      </c>
      <c r="AQ114">
        <v>-0.00704101758274717</v>
      </c>
      <c r="AR114">
        <v>114.409952885071</v>
      </c>
      <c r="AS114">
        <v>10</v>
      </c>
      <c r="AT114">
        <v>2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418</v>
      </c>
      <c r="AY114" t="s">
        <v>418</v>
      </c>
      <c r="AZ114">
        <v>0</v>
      </c>
      <c r="BA114">
        <v>0</v>
      </c>
      <c r="BB114">
        <f>1-AZ114/BA114</f>
        <v>0</v>
      </c>
      <c r="BC114">
        <v>0</v>
      </c>
      <c r="BD114" t="s">
        <v>418</v>
      </c>
      <c r="BE114" t="s">
        <v>418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418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 t="s">
        <v>418</v>
      </c>
      <c r="CA114" t="s">
        <v>418</v>
      </c>
      <c r="CB114" t="s">
        <v>418</v>
      </c>
      <c r="CC114" t="s">
        <v>418</v>
      </c>
      <c r="CD114" t="s">
        <v>418</v>
      </c>
      <c r="CE114" t="s">
        <v>418</v>
      </c>
      <c r="CF114" t="s">
        <v>418</v>
      </c>
      <c r="CG114" t="s">
        <v>418</v>
      </c>
      <c r="CH114" t="s">
        <v>418</v>
      </c>
      <c r="CI114" t="s">
        <v>418</v>
      </c>
      <c r="CJ114" t="s">
        <v>418</v>
      </c>
      <c r="CK114" t="s">
        <v>418</v>
      </c>
      <c r="CL114" t="s">
        <v>418</v>
      </c>
      <c r="CM114" t="s">
        <v>418</v>
      </c>
      <c r="CN114" t="s">
        <v>418</v>
      </c>
      <c r="CO114" t="s">
        <v>418</v>
      </c>
      <c r="CP114" t="s">
        <v>418</v>
      </c>
      <c r="CQ114" t="s">
        <v>418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6</v>
      </c>
      <c r="CW114">
        <v>0.5</v>
      </c>
      <c r="CX114" t="s">
        <v>419</v>
      </c>
      <c r="CY114">
        <v>2</v>
      </c>
      <c r="CZ114" t="b">
        <v>1</v>
      </c>
      <c r="DA114">
        <v>1659661741.5</v>
      </c>
      <c r="DB114">
        <v>423.386285714286</v>
      </c>
      <c r="DC114">
        <v>420.105</v>
      </c>
      <c r="DD114">
        <v>19.9540428571429</v>
      </c>
      <c r="DE114">
        <v>19.3651285714286</v>
      </c>
      <c r="DF114">
        <v>416.995142857143</v>
      </c>
      <c r="DG114">
        <v>19.6654285714286</v>
      </c>
      <c r="DH114">
        <v>500.140428571429</v>
      </c>
      <c r="DI114">
        <v>90.1673571428571</v>
      </c>
      <c r="DJ114">
        <v>0.0999871714285714</v>
      </c>
      <c r="DK114">
        <v>25.9357</v>
      </c>
      <c r="DL114">
        <v>25.4193428571429</v>
      </c>
      <c r="DM114">
        <v>999.9</v>
      </c>
      <c r="DN114">
        <v>0</v>
      </c>
      <c r="DO114">
        <v>0</v>
      </c>
      <c r="DP114">
        <v>9981.42857142857</v>
      </c>
      <c r="DQ114">
        <v>0</v>
      </c>
      <c r="DR114">
        <v>0.231688857142857</v>
      </c>
      <c r="DS114">
        <v>3.28124857142857</v>
      </c>
      <c r="DT114">
        <v>432.006571428571</v>
      </c>
      <c r="DU114">
        <v>428.401142857143</v>
      </c>
      <c r="DV114">
        <v>0.588917857142857</v>
      </c>
      <c r="DW114">
        <v>420.105</v>
      </c>
      <c r="DX114">
        <v>19.3651285714286</v>
      </c>
      <c r="DY114">
        <v>1.79920571428571</v>
      </c>
      <c r="DZ114">
        <v>1.74610428571429</v>
      </c>
      <c r="EA114">
        <v>15.7798857142857</v>
      </c>
      <c r="EB114">
        <v>15.3124857142857</v>
      </c>
      <c r="EC114">
        <v>0.00100013</v>
      </c>
      <c r="ED114">
        <v>0</v>
      </c>
      <c r="EE114">
        <v>0</v>
      </c>
      <c r="EF114">
        <v>0</v>
      </c>
      <c r="EG114">
        <v>1507.21428571429</v>
      </c>
      <c r="EH114">
        <v>0.00100013</v>
      </c>
      <c r="EI114">
        <v>-5.14285714285714</v>
      </c>
      <c r="EJ114">
        <v>0.285714285714286</v>
      </c>
      <c r="EK114">
        <v>35.1158571428571</v>
      </c>
      <c r="EL114">
        <v>38.3927142857143</v>
      </c>
      <c r="EM114">
        <v>36.5354285714286</v>
      </c>
      <c r="EN114">
        <v>38.33</v>
      </c>
      <c r="EO114">
        <v>37.062</v>
      </c>
      <c r="EP114">
        <v>0</v>
      </c>
      <c r="EQ114">
        <v>0</v>
      </c>
      <c r="ER114">
        <v>0</v>
      </c>
      <c r="ES114">
        <v>5</v>
      </c>
      <c r="ET114">
        <v>0</v>
      </c>
      <c r="EU114">
        <v>1208.20192307692</v>
      </c>
      <c r="EV114">
        <v>4965.71021674653</v>
      </c>
      <c r="EW114">
        <v>235411.545991746</v>
      </c>
      <c r="EX114">
        <v>26338.0961538462</v>
      </c>
      <c r="EY114">
        <v>15</v>
      </c>
      <c r="EZ114">
        <v>1659628614.5</v>
      </c>
      <c r="FA114" t="s">
        <v>420</v>
      </c>
      <c r="FB114">
        <v>1659628608.5</v>
      </c>
      <c r="FC114">
        <v>1659628614.5</v>
      </c>
      <c r="FD114">
        <v>1</v>
      </c>
      <c r="FE114">
        <v>0.171</v>
      </c>
      <c r="FF114">
        <v>-0.023</v>
      </c>
      <c r="FG114">
        <v>6.372</v>
      </c>
      <c r="FH114">
        <v>0.072</v>
      </c>
      <c r="FI114">
        <v>420</v>
      </c>
      <c r="FJ114">
        <v>15</v>
      </c>
      <c r="FK114">
        <v>0.23</v>
      </c>
      <c r="FL114">
        <v>0.04</v>
      </c>
      <c r="FM114">
        <v>3.28662121951219</v>
      </c>
      <c r="FN114">
        <v>-0.175244947735185</v>
      </c>
      <c r="FO114">
        <v>0.105392957051568</v>
      </c>
      <c r="FP114">
        <v>1</v>
      </c>
      <c r="FQ114">
        <v>1096.44852941176</v>
      </c>
      <c r="FR114">
        <v>3465.99716664618</v>
      </c>
      <c r="FS114">
        <v>646.128740250153</v>
      </c>
      <c r="FT114">
        <v>0</v>
      </c>
      <c r="FU114">
        <v>0.577191243902439</v>
      </c>
      <c r="FV114">
        <v>-0.0431441184668989</v>
      </c>
      <c r="FW114">
        <v>0.0105342738895254</v>
      </c>
      <c r="FX114">
        <v>1</v>
      </c>
      <c r="FY114">
        <v>2</v>
      </c>
      <c r="FZ114">
        <v>3</v>
      </c>
      <c r="GA114" t="s">
        <v>427</v>
      </c>
      <c r="GB114">
        <v>2.97366</v>
      </c>
      <c r="GC114">
        <v>2.75349</v>
      </c>
      <c r="GD114">
        <v>0.0909226</v>
      </c>
      <c r="GE114">
        <v>0.0916013</v>
      </c>
      <c r="GF114">
        <v>0.0907949</v>
      </c>
      <c r="GG114">
        <v>0.0897078</v>
      </c>
      <c r="GH114">
        <v>35421.5</v>
      </c>
      <c r="GI114">
        <v>38736.8</v>
      </c>
      <c r="GJ114">
        <v>35306.2</v>
      </c>
      <c r="GK114">
        <v>38669.8</v>
      </c>
      <c r="GL114">
        <v>45514</v>
      </c>
      <c r="GM114">
        <v>50843.2</v>
      </c>
      <c r="GN114">
        <v>55180.7</v>
      </c>
      <c r="GO114">
        <v>62029.1</v>
      </c>
      <c r="GP114">
        <v>1.9726</v>
      </c>
      <c r="GQ114">
        <v>1.8438</v>
      </c>
      <c r="GR114">
        <v>0.0739098</v>
      </c>
      <c r="GS114">
        <v>0</v>
      </c>
      <c r="GT114">
        <v>24.3065</v>
      </c>
      <c r="GU114">
        <v>999.9</v>
      </c>
      <c r="GV114">
        <v>55.628</v>
      </c>
      <c r="GW114">
        <v>29.034</v>
      </c>
      <c r="GX114">
        <v>24.861</v>
      </c>
      <c r="GY114">
        <v>55.0083</v>
      </c>
      <c r="GZ114">
        <v>48.1571</v>
      </c>
      <c r="HA114">
        <v>1</v>
      </c>
      <c r="HB114">
        <v>-0.114207</v>
      </c>
      <c r="HC114">
        <v>-0.0484749</v>
      </c>
      <c r="HD114">
        <v>20.1333</v>
      </c>
      <c r="HE114">
        <v>5.20052</v>
      </c>
      <c r="HF114">
        <v>12.0052</v>
      </c>
      <c r="HG114">
        <v>4.9756</v>
      </c>
      <c r="HH114">
        <v>3.293</v>
      </c>
      <c r="HI114">
        <v>9999</v>
      </c>
      <c r="HJ114">
        <v>656.7</v>
      </c>
      <c r="HK114">
        <v>9999</v>
      </c>
      <c r="HL114">
        <v>9999</v>
      </c>
      <c r="HM114">
        <v>1.8631</v>
      </c>
      <c r="HN114">
        <v>1.86798</v>
      </c>
      <c r="HO114">
        <v>1.86771</v>
      </c>
      <c r="HP114">
        <v>1.8689</v>
      </c>
      <c r="HQ114">
        <v>1.86981</v>
      </c>
      <c r="HR114">
        <v>1.86584</v>
      </c>
      <c r="HS114">
        <v>1.86691</v>
      </c>
      <c r="HT114">
        <v>1.86829</v>
      </c>
      <c r="HU114">
        <v>5</v>
      </c>
      <c r="HV114">
        <v>0</v>
      </c>
      <c r="HW114">
        <v>0</v>
      </c>
      <c r="HX114">
        <v>0</v>
      </c>
      <c r="HY114" t="s">
        <v>422</v>
      </c>
      <c r="HZ114" t="s">
        <v>423</v>
      </c>
      <c r="IA114" t="s">
        <v>424</v>
      </c>
      <c r="IB114" t="s">
        <v>424</v>
      </c>
      <c r="IC114" t="s">
        <v>424</v>
      </c>
      <c r="ID114" t="s">
        <v>424</v>
      </c>
      <c r="IE114">
        <v>0</v>
      </c>
      <c r="IF114">
        <v>100</v>
      </c>
      <c r="IG114">
        <v>100</v>
      </c>
      <c r="IH114">
        <v>6.39</v>
      </c>
      <c r="II114">
        <v>0.2893</v>
      </c>
      <c r="IJ114">
        <v>4.0319575337224</v>
      </c>
      <c r="IK114">
        <v>0.00554908572697553</v>
      </c>
      <c r="IL114">
        <v>4.23774079943867e-07</v>
      </c>
      <c r="IM114">
        <v>-3.89925906918178e-10</v>
      </c>
      <c r="IN114">
        <v>-0.0657079368683254</v>
      </c>
      <c r="IO114">
        <v>-0.0180807483059915</v>
      </c>
      <c r="IP114">
        <v>0.00224471741277042</v>
      </c>
      <c r="IQ114">
        <v>-2.08026483955448e-05</v>
      </c>
      <c r="IR114">
        <v>-3</v>
      </c>
      <c r="IS114">
        <v>1726</v>
      </c>
      <c r="IT114">
        <v>1</v>
      </c>
      <c r="IU114">
        <v>23</v>
      </c>
      <c r="IV114">
        <v>552.2</v>
      </c>
      <c r="IW114">
        <v>552.1</v>
      </c>
      <c r="IX114">
        <v>1.02051</v>
      </c>
      <c r="IY114">
        <v>2.66479</v>
      </c>
      <c r="IZ114">
        <v>1.54785</v>
      </c>
      <c r="JA114">
        <v>2.30713</v>
      </c>
      <c r="JB114">
        <v>1.34644</v>
      </c>
      <c r="JC114">
        <v>2.2583</v>
      </c>
      <c r="JD114">
        <v>32.7091</v>
      </c>
      <c r="JE114">
        <v>24.2714</v>
      </c>
      <c r="JF114">
        <v>18</v>
      </c>
      <c r="JG114">
        <v>484.763</v>
      </c>
      <c r="JH114">
        <v>403.487</v>
      </c>
      <c r="JI114">
        <v>24.567</v>
      </c>
      <c r="JJ114">
        <v>25.8425</v>
      </c>
      <c r="JK114">
        <v>30.0006</v>
      </c>
      <c r="JL114">
        <v>25.7922</v>
      </c>
      <c r="JM114">
        <v>25.7342</v>
      </c>
      <c r="JN114">
        <v>20.4504</v>
      </c>
      <c r="JO114">
        <v>26.6214</v>
      </c>
      <c r="JP114">
        <v>0</v>
      </c>
      <c r="JQ114">
        <v>24.58</v>
      </c>
      <c r="JR114">
        <v>420.1</v>
      </c>
      <c r="JS114">
        <v>19.312</v>
      </c>
      <c r="JT114">
        <v>102.368</v>
      </c>
      <c r="JU114">
        <v>103.246</v>
      </c>
    </row>
    <row r="115" spans="1:281">
      <c r="A115">
        <v>99</v>
      </c>
      <c r="B115">
        <v>1659661747.5</v>
      </c>
      <c r="C115">
        <v>3645</v>
      </c>
      <c r="D115" t="s">
        <v>638</v>
      </c>
      <c r="E115" t="s">
        <v>639</v>
      </c>
      <c r="F115">
        <v>5</v>
      </c>
      <c r="G115" t="s">
        <v>634</v>
      </c>
      <c r="H115" t="s">
        <v>416</v>
      </c>
      <c r="I115">
        <v>1659661744.6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428.405166097299</v>
      </c>
      <c r="AK115">
        <v>431.948842424242</v>
      </c>
      <c r="AL115">
        <v>-0.01029926807168</v>
      </c>
      <c r="AM115">
        <v>65.6473182919571</v>
      </c>
      <c r="AN115">
        <f>(AP115 - AO115 + DI115*1E3/(8.314*(DK115+273.15)) * AR115/DH115 * AQ115) * DH115/(100*CV115) * 1000/(1000 - AP115)</f>
        <v>0</v>
      </c>
      <c r="AO115">
        <v>19.365840078965</v>
      </c>
      <c r="AP115">
        <v>19.9746051127819</v>
      </c>
      <c r="AQ115">
        <v>0.0128661279677263</v>
      </c>
      <c r="AR115">
        <v>114.409952885071</v>
      </c>
      <c r="AS115">
        <v>10</v>
      </c>
      <c r="AT115">
        <v>2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418</v>
      </c>
      <c r="AY115" t="s">
        <v>418</v>
      </c>
      <c r="AZ115">
        <v>0</v>
      </c>
      <c r="BA115">
        <v>0</v>
      </c>
      <c r="BB115">
        <f>1-AZ115/BA115</f>
        <v>0</v>
      </c>
      <c r="BC115">
        <v>0</v>
      </c>
      <c r="BD115" t="s">
        <v>418</v>
      </c>
      <c r="BE115" t="s">
        <v>418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418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 t="s">
        <v>418</v>
      </c>
      <c r="CA115" t="s">
        <v>418</v>
      </c>
      <c r="CB115" t="s">
        <v>418</v>
      </c>
      <c r="CC115" t="s">
        <v>418</v>
      </c>
      <c r="CD115" t="s">
        <v>418</v>
      </c>
      <c r="CE115" t="s">
        <v>418</v>
      </c>
      <c r="CF115" t="s">
        <v>418</v>
      </c>
      <c r="CG115" t="s">
        <v>418</v>
      </c>
      <c r="CH115" t="s">
        <v>418</v>
      </c>
      <c r="CI115" t="s">
        <v>418</v>
      </c>
      <c r="CJ115" t="s">
        <v>418</v>
      </c>
      <c r="CK115" t="s">
        <v>418</v>
      </c>
      <c r="CL115" t="s">
        <v>418</v>
      </c>
      <c r="CM115" t="s">
        <v>418</v>
      </c>
      <c r="CN115" t="s">
        <v>418</v>
      </c>
      <c r="CO115" t="s">
        <v>418</v>
      </c>
      <c r="CP115" t="s">
        <v>418</v>
      </c>
      <c r="CQ115" t="s">
        <v>418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6</v>
      </c>
      <c r="CW115">
        <v>0.5</v>
      </c>
      <c r="CX115" t="s">
        <v>419</v>
      </c>
      <c r="CY115">
        <v>2</v>
      </c>
      <c r="CZ115" t="b">
        <v>1</v>
      </c>
      <c r="DA115">
        <v>1659661744.6</v>
      </c>
      <c r="DB115">
        <v>423.3599</v>
      </c>
      <c r="DC115">
        <v>420.0962</v>
      </c>
      <c r="DD115">
        <v>19.97035</v>
      </c>
      <c r="DE115">
        <v>19.36567</v>
      </c>
      <c r="DF115">
        <v>416.9687</v>
      </c>
      <c r="DG115">
        <v>19.68102</v>
      </c>
      <c r="DH115">
        <v>500.0386</v>
      </c>
      <c r="DI115">
        <v>90.16669</v>
      </c>
      <c r="DJ115">
        <v>0.09995505</v>
      </c>
      <c r="DK115">
        <v>25.88002</v>
      </c>
      <c r="DL115">
        <v>25.50075</v>
      </c>
      <c r="DM115">
        <v>999.9</v>
      </c>
      <c r="DN115">
        <v>0</v>
      </c>
      <c r="DO115">
        <v>0</v>
      </c>
      <c r="DP115">
        <v>9996.5</v>
      </c>
      <c r="DQ115">
        <v>0</v>
      </c>
      <c r="DR115">
        <v>0.220656</v>
      </c>
      <c r="DS115">
        <v>3.263524</v>
      </c>
      <c r="DT115">
        <v>431.9866</v>
      </c>
      <c r="DU115">
        <v>428.3924</v>
      </c>
      <c r="DV115">
        <v>0.6046897</v>
      </c>
      <c r="DW115">
        <v>420.0962</v>
      </c>
      <c r="DX115">
        <v>19.36567</v>
      </c>
      <c r="DY115">
        <v>1.800662</v>
      </c>
      <c r="DZ115">
        <v>1.746139</v>
      </c>
      <c r="EA115">
        <v>15.79253</v>
      </c>
      <c r="EB115">
        <v>15.31281</v>
      </c>
      <c r="EC115">
        <v>0.00100013</v>
      </c>
      <c r="ED115">
        <v>0</v>
      </c>
      <c r="EE115">
        <v>0</v>
      </c>
      <c r="EF115">
        <v>0</v>
      </c>
      <c r="EG115">
        <v>1370.2</v>
      </c>
      <c r="EH115">
        <v>0.00100013</v>
      </c>
      <c r="EI115">
        <v>-16.75</v>
      </c>
      <c r="EJ115">
        <v>-1.15</v>
      </c>
      <c r="EK115">
        <v>35.1934</v>
      </c>
      <c r="EL115">
        <v>38.3247</v>
      </c>
      <c r="EM115">
        <v>36.4937</v>
      </c>
      <c r="EN115">
        <v>38.2497</v>
      </c>
      <c r="EO115">
        <v>37.0558</v>
      </c>
      <c r="EP115">
        <v>0</v>
      </c>
      <c r="EQ115">
        <v>0</v>
      </c>
      <c r="ER115">
        <v>0</v>
      </c>
      <c r="ES115">
        <v>9.19999980926514</v>
      </c>
      <c r="ET115">
        <v>0</v>
      </c>
      <c r="EU115">
        <v>1347.00961538462</v>
      </c>
      <c r="EV115">
        <v>2379.79947811273</v>
      </c>
      <c r="EW115">
        <v>-99933.0925327427</v>
      </c>
      <c r="EX115">
        <v>26335.7307692308</v>
      </c>
      <c r="EY115">
        <v>15</v>
      </c>
      <c r="EZ115">
        <v>1659628614.5</v>
      </c>
      <c r="FA115" t="s">
        <v>420</v>
      </c>
      <c r="FB115">
        <v>1659628608.5</v>
      </c>
      <c r="FC115">
        <v>1659628614.5</v>
      </c>
      <c r="FD115">
        <v>1</v>
      </c>
      <c r="FE115">
        <v>0.171</v>
      </c>
      <c r="FF115">
        <v>-0.023</v>
      </c>
      <c r="FG115">
        <v>6.372</v>
      </c>
      <c r="FH115">
        <v>0.072</v>
      </c>
      <c r="FI115">
        <v>420</v>
      </c>
      <c r="FJ115">
        <v>15</v>
      </c>
      <c r="FK115">
        <v>0.23</v>
      </c>
      <c r="FL115">
        <v>0.04</v>
      </c>
      <c r="FM115">
        <v>3.27340975</v>
      </c>
      <c r="FN115">
        <v>-0.153059099437154</v>
      </c>
      <c r="FO115">
        <v>0.103614309399993</v>
      </c>
      <c r="FP115">
        <v>1</v>
      </c>
      <c r="FQ115">
        <v>1194.68382352941</v>
      </c>
      <c r="FR115">
        <v>3103.29806714953</v>
      </c>
      <c r="FS115">
        <v>637.332891740419</v>
      </c>
      <c r="FT115">
        <v>0</v>
      </c>
      <c r="FU115">
        <v>0.579766825</v>
      </c>
      <c r="FV115">
        <v>0.0833150881801107</v>
      </c>
      <c r="FW115">
        <v>0.0149104282448351</v>
      </c>
      <c r="FX115">
        <v>1</v>
      </c>
      <c r="FY115">
        <v>2</v>
      </c>
      <c r="FZ115">
        <v>3</v>
      </c>
      <c r="GA115" t="s">
        <v>427</v>
      </c>
      <c r="GB115">
        <v>2.97508</v>
      </c>
      <c r="GC115">
        <v>2.75398</v>
      </c>
      <c r="GD115">
        <v>0.0909167</v>
      </c>
      <c r="GE115">
        <v>0.0915751</v>
      </c>
      <c r="GF115">
        <v>0.0907973</v>
      </c>
      <c r="GG115">
        <v>0.0896952</v>
      </c>
      <c r="GH115">
        <v>35421.4</v>
      </c>
      <c r="GI115">
        <v>38738.2</v>
      </c>
      <c r="GJ115">
        <v>35306</v>
      </c>
      <c r="GK115">
        <v>38670.1</v>
      </c>
      <c r="GL115">
        <v>45513.8</v>
      </c>
      <c r="GM115">
        <v>50843.8</v>
      </c>
      <c r="GN115">
        <v>55180.6</v>
      </c>
      <c r="GO115">
        <v>62028.9</v>
      </c>
      <c r="GP115">
        <v>1.9732</v>
      </c>
      <c r="GQ115">
        <v>1.843</v>
      </c>
      <c r="GR115">
        <v>0.0698864</v>
      </c>
      <c r="GS115">
        <v>0</v>
      </c>
      <c r="GT115">
        <v>24.3093</v>
      </c>
      <c r="GU115">
        <v>999.9</v>
      </c>
      <c r="GV115">
        <v>55.628</v>
      </c>
      <c r="GW115">
        <v>29.024</v>
      </c>
      <c r="GX115">
        <v>24.8464</v>
      </c>
      <c r="GY115">
        <v>55.3282</v>
      </c>
      <c r="GZ115">
        <v>48.2372</v>
      </c>
      <c r="HA115">
        <v>1</v>
      </c>
      <c r="HB115">
        <v>-0.114553</v>
      </c>
      <c r="HC115">
        <v>-0.0667756</v>
      </c>
      <c r="HD115">
        <v>20.1333</v>
      </c>
      <c r="HE115">
        <v>5.20411</v>
      </c>
      <c r="HF115">
        <v>12.004</v>
      </c>
      <c r="HG115">
        <v>4.976</v>
      </c>
      <c r="HH115">
        <v>3.293</v>
      </c>
      <c r="HI115">
        <v>9999</v>
      </c>
      <c r="HJ115">
        <v>656.7</v>
      </c>
      <c r="HK115">
        <v>9999</v>
      </c>
      <c r="HL115">
        <v>9999</v>
      </c>
      <c r="HM115">
        <v>1.8631</v>
      </c>
      <c r="HN115">
        <v>1.86798</v>
      </c>
      <c r="HO115">
        <v>1.86771</v>
      </c>
      <c r="HP115">
        <v>1.8689</v>
      </c>
      <c r="HQ115">
        <v>1.86981</v>
      </c>
      <c r="HR115">
        <v>1.86584</v>
      </c>
      <c r="HS115">
        <v>1.86691</v>
      </c>
      <c r="HT115">
        <v>1.86829</v>
      </c>
      <c r="HU115">
        <v>5</v>
      </c>
      <c r="HV115">
        <v>0</v>
      </c>
      <c r="HW115">
        <v>0</v>
      </c>
      <c r="HX115">
        <v>0</v>
      </c>
      <c r="HY115" t="s">
        <v>422</v>
      </c>
      <c r="HZ115" t="s">
        <v>423</v>
      </c>
      <c r="IA115" t="s">
        <v>424</v>
      </c>
      <c r="IB115" t="s">
        <v>424</v>
      </c>
      <c r="IC115" t="s">
        <v>424</v>
      </c>
      <c r="ID115" t="s">
        <v>424</v>
      </c>
      <c r="IE115">
        <v>0</v>
      </c>
      <c r="IF115">
        <v>100</v>
      </c>
      <c r="IG115">
        <v>100</v>
      </c>
      <c r="IH115">
        <v>6.39</v>
      </c>
      <c r="II115">
        <v>0.2893</v>
      </c>
      <c r="IJ115">
        <v>4.0319575337224</v>
      </c>
      <c r="IK115">
        <v>0.00554908572697553</v>
      </c>
      <c r="IL115">
        <v>4.23774079943867e-07</v>
      </c>
      <c r="IM115">
        <v>-3.89925906918178e-10</v>
      </c>
      <c r="IN115">
        <v>-0.0657079368683254</v>
      </c>
      <c r="IO115">
        <v>-0.0180807483059915</v>
      </c>
      <c r="IP115">
        <v>0.00224471741277042</v>
      </c>
      <c r="IQ115">
        <v>-2.08026483955448e-05</v>
      </c>
      <c r="IR115">
        <v>-3</v>
      </c>
      <c r="IS115">
        <v>1726</v>
      </c>
      <c r="IT115">
        <v>1</v>
      </c>
      <c r="IU115">
        <v>23</v>
      </c>
      <c r="IV115">
        <v>552.3</v>
      </c>
      <c r="IW115">
        <v>552.2</v>
      </c>
      <c r="IX115">
        <v>1.02051</v>
      </c>
      <c r="IY115">
        <v>2.65625</v>
      </c>
      <c r="IZ115">
        <v>1.54785</v>
      </c>
      <c r="JA115">
        <v>2.30713</v>
      </c>
      <c r="JB115">
        <v>1.34644</v>
      </c>
      <c r="JC115">
        <v>2.3645</v>
      </c>
      <c r="JD115">
        <v>32.7091</v>
      </c>
      <c r="JE115">
        <v>24.2801</v>
      </c>
      <c r="JF115">
        <v>18</v>
      </c>
      <c r="JG115">
        <v>485.132</v>
      </c>
      <c r="JH115">
        <v>403.046</v>
      </c>
      <c r="JI115">
        <v>24.5715</v>
      </c>
      <c r="JJ115">
        <v>25.8425</v>
      </c>
      <c r="JK115">
        <v>30</v>
      </c>
      <c r="JL115">
        <v>25.79</v>
      </c>
      <c r="JM115">
        <v>25.7342</v>
      </c>
      <c r="JN115">
        <v>20.4489</v>
      </c>
      <c r="JO115">
        <v>26.8924</v>
      </c>
      <c r="JP115">
        <v>0</v>
      </c>
      <c r="JQ115">
        <v>24.58</v>
      </c>
      <c r="JR115">
        <v>420.1</v>
      </c>
      <c r="JS115">
        <v>19.3089</v>
      </c>
      <c r="JT115">
        <v>102.368</v>
      </c>
      <c r="JU115">
        <v>103.246</v>
      </c>
    </row>
    <row r="116" spans="1:281">
      <c r="A116">
        <v>100</v>
      </c>
      <c r="B116">
        <v>1659661752.5</v>
      </c>
      <c r="C116">
        <v>3650</v>
      </c>
      <c r="D116" t="s">
        <v>640</v>
      </c>
      <c r="E116" t="s">
        <v>641</v>
      </c>
      <c r="F116">
        <v>5</v>
      </c>
      <c r="G116" t="s">
        <v>634</v>
      </c>
      <c r="H116" t="s">
        <v>416</v>
      </c>
      <c r="I116">
        <v>1659661749.7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428.3508155377</v>
      </c>
      <c r="AK116">
        <v>431.980478787879</v>
      </c>
      <c r="AL116">
        <v>0.000319847359327802</v>
      </c>
      <c r="AM116">
        <v>65.6473182919571</v>
      </c>
      <c r="AN116">
        <f>(AP116 - AO116 + DI116*1E3/(8.314*(DK116+273.15)) * AR116/DH116 * AQ116) * DH116/(100*CV116) * 1000/(1000 - AP116)</f>
        <v>0</v>
      </c>
      <c r="AO116">
        <v>19.362944226183</v>
      </c>
      <c r="AP116">
        <v>19.9519684210526</v>
      </c>
      <c r="AQ116">
        <v>0.0015400052709693</v>
      </c>
      <c r="AR116">
        <v>114.409952885071</v>
      </c>
      <c r="AS116">
        <v>10</v>
      </c>
      <c r="AT116">
        <v>2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418</v>
      </c>
      <c r="AY116" t="s">
        <v>418</v>
      </c>
      <c r="AZ116">
        <v>0</v>
      </c>
      <c r="BA116">
        <v>0</v>
      </c>
      <c r="BB116">
        <f>1-AZ116/BA116</f>
        <v>0</v>
      </c>
      <c r="BC116">
        <v>0</v>
      </c>
      <c r="BD116" t="s">
        <v>418</v>
      </c>
      <c r="BE116" t="s">
        <v>418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418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 t="s">
        <v>418</v>
      </c>
      <c r="CA116" t="s">
        <v>418</v>
      </c>
      <c r="CB116" t="s">
        <v>418</v>
      </c>
      <c r="CC116" t="s">
        <v>418</v>
      </c>
      <c r="CD116" t="s">
        <v>418</v>
      </c>
      <c r="CE116" t="s">
        <v>418</v>
      </c>
      <c r="CF116" t="s">
        <v>418</v>
      </c>
      <c r="CG116" t="s">
        <v>418</v>
      </c>
      <c r="CH116" t="s">
        <v>418</v>
      </c>
      <c r="CI116" t="s">
        <v>418</v>
      </c>
      <c r="CJ116" t="s">
        <v>418</v>
      </c>
      <c r="CK116" t="s">
        <v>418</v>
      </c>
      <c r="CL116" t="s">
        <v>418</v>
      </c>
      <c r="CM116" t="s">
        <v>418</v>
      </c>
      <c r="CN116" t="s">
        <v>418</v>
      </c>
      <c r="CO116" t="s">
        <v>418</v>
      </c>
      <c r="CP116" t="s">
        <v>418</v>
      </c>
      <c r="CQ116" t="s">
        <v>418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6</v>
      </c>
      <c r="CW116">
        <v>0.5</v>
      </c>
      <c r="CX116" t="s">
        <v>419</v>
      </c>
      <c r="CY116">
        <v>2</v>
      </c>
      <c r="CZ116" t="b">
        <v>1</v>
      </c>
      <c r="DA116">
        <v>1659661749.7</v>
      </c>
      <c r="DB116">
        <v>423.339</v>
      </c>
      <c r="DC116">
        <v>420.1031</v>
      </c>
      <c r="DD116">
        <v>19.96308</v>
      </c>
      <c r="DE116">
        <v>19.33705</v>
      </c>
      <c r="DF116">
        <v>416.948</v>
      </c>
      <c r="DG116">
        <v>19.67405</v>
      </c>
      <c r="DH116">
        <v>500.0851</v>
      </c>
      <c r="DI116">
        <v>90.16777</v>
      </c>
      <c r="DJ116">
        <v>0.10027545</v>
      </c>
      <c r="DK116">
        <v>25.82645</v>
      </c>
      <c r="DL116">
        <v>25.37831</v>
      </c>
      <c r="DM116">
        <v>999.9</v>
      </c>
      <c r="DN116">
        <v>0</v>
      </c>
      <c r="DO116">
        <v>0</v>
      </c>
      <c r="DP116">
        <v>9953.5</v>
      </c>
      <c r="DQ116">
        <v>0</v>
      </c>
      <c r="DR116">
        <v>0.220656</v>
      </c>
      <c r="DS116">
        <v>3.235754</v>
      </c>
      <c r="DT116">
        <v>431.9622</v>
      </c>
      <c r="DU116">
        <v>428.3868</v>
      </c>
      <c r="DV116">
        <v>0.6260465</v>
      </c>
      <c r="DW116">
        <v>420.1031</v>
      </c>
      <c r="DX116">
        <v>19.33705</v>
      </c>
      <c r="DY116">
        <v>1.800027</v>
      </c>
      <c r="DZ116">
        <v>1.743576</v>
      </c>
      <c r="EA116">
        <v>15.78702</v>
      </c>
      <c r="EB116">
        <v>15.28993</v>
      </c>
      <c r="EC116">
        <v>0.00100013</v>
      </c>
      <c r="ED116">
        <v>0</v>
      </c>
      <c r="EE116">
        <v>0</v>
      </c>
      <c r="EF116">
        <v>0</v>
      </c>
      <c r="EG116">
        <v>1246.7</v>
      </c>
      <c r="EH116">
        <v>0.00100013</v>
      </c>
      <c r="EI116">
        <v>-20.6</v>
      </c>
      <c r="EJ116">
        <v>-0.8</v>
      </c>
      <c r="EK116">
        <v>35.0873</v>
      </c>
      <c r="EL116">
        <v>38.2185</v>
      </c>
      <c r="EM116">
        <v>36.4308</v>
      </c>
      <c r="EN116">
        <v>38.1247</v>
      </c>
      <c r="EO116">
        <v>37.0124</v>
      </c>
      <c r="EP116">
        <v>0</v>
      </c>
      <c r="EQ116">
        <v>0</v>
      </c>
      <c r="ER116">
        <v>0</v>
      </c>
      <c r="ES116">
        <v>14</v>
      </c>
      <c r="ET116">
        <v>0</v>
      </c>
      <c r="EU116">
        <v>1478.75961538462</v>
      </c>
      <c r="EV116">
        <v>-3209.77931469659</v>
      </c>
      <c r="EW116">
        <v>-472474.987596331</v>
      </c>
      <c r="EX116">
        <v>26333.4423076923</v>
      </c>
      <c r="EY116">
        <v>15</v>
      </c>
      <c r="EZ116">
        <v>1659628614.5</v>
      </c>
      <c r="FA116" t="s">
        <v>420</v>
      </c>
      <c r="FB116">
        <v>1659628608.5</v>
      </c>
      <c r="FC116">
        <v>1659628614.5</v>
      </c>
      <c r="FD116">
        <v>1</v>
      </c>
      <c r="FE116">
        <v>0.171</v>
      </c>
      <c r="FF116">
        <v>-0.023</v>
      </c>
      <c r="FG116">
        <v>6.372</v>
      </c>
      <c r="FH116">
        <v>0.072</v>
      </c>
      <c r="FI116">
        <v>420</v>
      </c>
      <c r="FJ116">
        <v>15</v>
      </c>
      <c r="FK116">
        <v>0.23</v>
      </c>
      <c r="FL116">
        <v>0.04</v>
      </c>
      <c r="FM116">
        <v>3.26032</v>
      </c>
      <c r="FN116">
        <v>-0.1922987456446</v>
      </c>
      <c r="FO116">
        <v>0.102480600020139</v>
      </c>
      <c r="FP116">
        <v>1</v>
      </c>
      <c r="FQ116">
        <v>1310.61029411765</v>
      </c>
      <c r="FR116">
        <v>1020.0727684549</v>
      </c>
      <c r="FS116">
        <v>596.686766079674</v>
      </c>
      <c r="FT116">
        <v>0</v>
      </c>
      <c r="FU116">
        <v>0.591927146341463</v>
      </c>
      <c r="FV116">
        <v>0.226664801393729</v>
      </c>
      <c r="FW116">
        <v>0.0246080734754614</v>
      </c>
      <c r="FX116">
        <v>0</v>
      </c>
      <c r="FY116">
        <v>1</v>
      </c>
      <c r="FZ116">
        <v>3</v>
      </c>
      <c r="GA116" t="s">
        <v>432</v>
      </c>
      <c r="GB116">
        <v>2.97467</v>
      </c>
      <c r="GC116">
        <v>2.75361</v>
      </c>
      <c r="GD116">
        <v>0.0909442</v>
      </c>
      <c r="GE116">
        <v>0.0915926</v>
      </c>
      <c r="GF116">
        <v>0.090727</v>
      </c>
      <c r="GG116">
        <v>0.0895929</v>
      </c>
      <c r="GH116">
        <v>35420.9</v>
      </c>
      <c r="GI116">
        <v>38737.3</v>
      </c>
      <c r="GJ116">
        <v>35306.5</v>
      </c>
      <c r="GK116">
        <v>38669.9</v>
      </c>
      <c r="GL116">
        <v>45517.2</v>
      </c>
      <c r="GM116">
        <v>50849.7</v>
      </c>
      <c r="GN116">
        <v>55180.4</v>
      </c>
      <c r="GO116">
        <v>62029.2</v>
      </c>
      <c r="GP116">
        <v>1.9732</v>
      </c>
      <c r="GQ116">
        <v>1.8434</v>
      </c>
      <c r="GR116">
        <v>0.0593066</v>
      </c>
      <c r="GS116">
        <v>0</v>
      </c>
      <c r="GT116">
        <v>24.3114</v>
      </c>
      <c r="GU116">
        <v>999.9</v>
      </c>
      <c r="GV116">
        <v>55.628</v>
      </c>
      <c r="GW116">
        <v>29.024</v>
      </c>
      <c r="GX116">
        <v>24.8474</v>
      </c>
      <c r="GY116">
        <v>55.8182</v>
      </c>
      <c r="GZ116">
        <v>48.2612</v>
      </c>
      <c r="HA116">
        <v>1</v>
      </c>
      <c r="HB116">
        <v>-0.11435</v>
      </c>
      <c r="HC116">
        <v>-0.0772549</v>
      </c>
      <c r="HD116">
        <v>20.1333</v>
      </c>
      <c r="HE116">
        <v>5.20052</v>
      </c>
      <c r="HF116">
        <v>12.004</v>
      </c>
      <c r="HG116">
        <v>4.976</v>
      </c>
      <c r="HH116">
        <v>3.293</v>
      </c>
      <c r="HI116">
        <v>9999</v>
      </c>
      <c r="HJ116">
        <v>656.7</v>
      </c>
      <c r="HK116">
        <v>9999</v>
      </c>
      <c r="HL116">
        <v>9999</v>
      </c>
      <c r="HM116">
        <v>1.8631</v>
      </c>
      <c r="HN116">
        <v>1.86801</v>
      </c>
      <c r="HO116">
        <v>1.86774</v>
      </c>
      <c r="HP116">
        <v>1.8689</v>
      </c>
      <c r="HQ116">
        <v>1.86981</v>
      </c>
      <c r="HR116">
        <v>1.86584</v>
      </c>
      <c r="HS116">
        <v>1.86691</v>
      </c>
      <c r="HT116">
        <v>1.86829</v>
      </c>
      <c r="HU116">
        <v>5</v>
      </c>
      <c r="HV116">
        <v>0</v>
      </c>
      <c r="HW116">
        <v>0</v>
      </c>
      <c r="HX116">
        <v>0</v>
      </c>
      <c r="HY116" t="s">
        <v>422</v>
      </c>
      <c r="HZ116" t="s">
        <v>423</v>
      </c>
      <c r="IA116" t="s">
        <v>424</v>
      </c>
      <c r="IB116" t="s">
        <v>424</v>
      </c>
      <c r="IC116" t="s">
        <v>424</v>
      </c>
      <c r="ID116" t="s">
        <v>424</v>
      </c>
      <c r="IE116">
        <v>0</v>
      </c>
      <c r="IF116">
        <v>100</v>
      </c>
      <c r="IG116">
        <v>100</v>
      </c>
      <c r="IH116">
        <v>6.392</v>
      </c>
      <c r="II116">
        <v>0.2884</v>
      </c>
      <c r="IJ116">
        <v>4.0319575337224</v>
      </c>
      <c r="IK116">
        <v>0.00554908572697553</v>
      </c>
      <c r="IL116">
        <v>4.23774079943867e-07</v>
      </c>
      <c r="IM116">
        <v>-3.89925906918178e-10</v>
      </c>
      <c r="IN116">
        <v>-0.0657079368683254</v>
      </c>
      <c r="IO116">
        <v>-0.0180807483059915</v>
      </c>
      <c r="IP116">
        <v>0.00224471741277042</v>
      </c>
      <c r="IQ116">
        <v>-2.08026483955448e-05</v>
      </c>
      <c r="IR116">
        <v>-3</v>
      </c>
      <c r="IS116">
        <v>1726</v>
      </c>
      <c r="IT116">
        <v>1</v>
      </c>
      <c r="IU116">
        <v>23</v>
      </c>
      <c r="IV116">
        <v>552.4</v>
      </c>
      <c r="IW116">
        <v>552.3</v>
      </c>
      <c r="IX116">
        <v>1.02051</v>
      </c>
      <c r="IY116">
        <v>2.65747</v>
      </c>
      <c r="IZ116">
        <v>1.54785</v>
      </c>
      <c r="JA116">
        <v>2.30713</v>
      </c>
      <c r="JB116">
        <v>1.34644</v>
      </c>
      <c r="JC116">
        <v>2.35229</v>
      </c>
      <c r="JD116">
        <v>32.7091</v>
      </c>
      <c r="JE116">
        <v>24.2801</v>
      </c>
      <c r="JF116">
        <v>18</v>
      </c>
      <c r="JG116">
        <v>485.128</v>
      </c>
      <c r="JH116">
        <v>403.267</v>
      </c>
      <c r="JI116">
        <v>24.5757</v>
      </c>
      <c r="JJ116">
        <v>25.8425</v>
      </c>
      <c r="JK116">
        <v>30.0002</v>
      </c>
      <c r="JL116">
        <v>25.79</v>
      </c>
      <c r="JM116">
        <v>25.7342</v>
      </c>
      <c r="JN116">
        <v>20.4498</v>
      </c>
      <c r="JO116">
        <v>26.8924</v>
      </c>
      <c r="JP116">
        <v>0</v>
      </c>
      <c r="JQ116">
        <v>24.58</v>
      </c>
      <c r="JR116">
        <v>420.1</v>
      </c>
      <c r="JS116">
        <v>19.3147</v>
      </c>
      <c r="JT116">
        <v>102.368</v>
      </c>
      <c r="JU116">
        <v>103.246</v>
      </c>
    </row>
    <row r="117" spans="1:281">
      <c r="A117">
        <v>101</v>
      </c>
      <c r="B117">
        <v>1659661757.5</v>
      </c>
      <c r="C117">
        <v>3655</v>
      </c>
      <c r="D117" t="s">
        <v>642</v>
      </c>
      <c r="E117" t="s">
        <v>643</v>
      </c>
      <c r="F117">
        <v>5</v>
      </c>
      <c r="G117" t="s">
        <v>634</v>
      </c>
      <c r="H117" t="s">
        <v>416</v>
      </c>
      <c r="I117">
        <v>1659661755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428.390802763083</v>
      </c>
      <c r="AK117">
        <v>431.931727272727</v>
      </c>
      <c r="AL117">
        <v>-0.000200838342021636</v>
      </c>
      <c r="AM117">
        <v>65.6473182919571</v>
      </c>
      <c r="AN117">
        <f>(AP117 - AO117 + DI117*1E3/(8.314*(DK117+273.15)) * AR117/DH117 * AQ117) * DH117/(100*CV117) * 1000/(1000 - AP117)</f>
        <v>0</v>
      </c>
      <c r="AO117">
        <v>19.3283842774909</v>
      </c>
      <c r="AP117">
        <v>19.9275196992481</v>
      </c>
      <c r="AQ117">
        <v>-0.00104611816751015</v>
      </c>
      <c r="AR117">
        <v>114.409952885071</v>
      </c>
      <c r="AS117">
        <v>10</v>
      </c>
      <c r="AT117">
        <v>2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418</v>
      </c>
      <c r="AY117" t="s">
        <v>418</v>
      </c>
      <c r="AZ117">
        <v>0</v>
      </c>
      <c r="BA117">
        <v>0</v>
      </c>
      <c r="BB117">
        <f>1-AZ117/BA117</f>
        <v>0</v>
      </c>
      <c r="BC117">
        <v>0</v>
      </c>
      <c r="BD117" t="s">
        <v>418</v>
      </c>
      <c r="BE117" t="s">
        <v>418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418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 t="s">
        <v>418</v>
      </c>
      <c r="CA117" t="s">
        <v>418</v>
      </c>
      <c r="CB117" t="s">
        <v>418</v>
      </c>
      <c r="CC117" t="s">
        <v>418</v>
      </c>
      <c r="CD117" t="s">
        <v>418</v>
      </c>
      <c r="CE117" t="s">
        <v>418</v>
      </c>
      <c r="CF117" t="s">
        <v>418</v>
      </c>
      <c r="CG117" t="s">
        <v>418</v>
      </c>
      <c r="CH117" t="s">
        <v>418</v>
      </c>
      <c r="CI117" t="s">
        <v>418</v>
      </c>
      <c r="CJ117" t="s">
        <v>418</v>
      </c>
      <c r="CK117" t="s">
        <v>418</v>
      </c>
      <c r="CL117" t="s">
        <v>418</v>
      </c>
      <c r="CM117" t="s">
        <v>418</v>
      </c>
      <c r="CN117" t="s">
        <v>418</v>
      </c>
      <c r="CO117" t="s">
        <v>418</v>
      </c>
      <c r="CP117" t="s">
        <v>418</v>
      </c>
      <c r="CQ117" t="s">
        <v>418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6</v>
      </c>
      <c r="CW117">
        <v>0.5</v>
      </c>
      <c r="CX117" t="s">
        <v>419</v>
      </c>
      <c r="CY117">
        <v>2</v>
      </c>
      <c r="CZ117" t="b">
        <v>1</v>
      </c>
      <c r="DA117">
        <v>1659661755</v>
      </c>
      <c r="DB117">
        <v>423.340222222222</v>
      </c>
      <c r="DC117">
        <v>420.105333333333</v>
      </c>
      <c r="DD117">
        <v>19.9373777777778</v>
      </c>
      <c r="DE117">
        <v>19.3247444444444</v>
      </c>
      <c r="DF117">
        <v>416.949222222222</v>
      </c>
      <c r="DG117">
        <v>19.6494888888889</v>
      </c>
      <c r="DH117">
        <v>500.031777777778</v>
      </c>
      <c r="DI117">
        <v>90.1684222222222</v>
      </c>
      <c r="DJ117">
        <v>0.0999446111111111</v>
      </c>
      <c r="DK117">
        <v>25.7995</v>
      </c>
      <c r="DL117">
        <v>25.2478111111111</v>
      </c>
      <c r="DM117">
        <v>999.9</v>
      </c>
      <c r="DN117">
        <v>0</v>
      </c>
      <c r="DO117">
        <v>0</v>
      </c>
      <c r="DP117">
        <v>10008.3333333333</v>
      </c>
      <c r="DQ117">
        <v>0</v>
      </c>
      <c r="DR117">
        <v>0.220656</v>
      </c>
      <c r="DS117">
        <v>3.23478222222222</v>
      </c>
      <c r="DT117">
        <v>431.952333333333</v>
      </c>
      <c r="DU117">
        <v>428.383777777778</v>
      </c>
      <c r="DV117">
        <v>0.612634333333333</v>
      </c>
      <c r="DW117">
        <v>420.105333333333</v>
      </c>
      <c r="DX117">
        <v>19.3247444444444</v>
      </c>
      <c r="DY117">
        <v>1.79772222222222</v>
      </c>
      <c r="DZ117">
        <v>1.74248222222222</v>
      </c>
      <c r="EA117">
        <v>15.767</v>
      </c>
      <c r="EB117">
        <v>15.2801444444444</v>
      </c>
      <c r="EC117">
        <v>0.00100013</v>
      </c>
      <c r="ED117">
        <v>0</v>
      </c>
      <c r="EE117">
        <v>0</v>
      </c>
      <c r="EF117">
        <v>0</v>
      </c>
      <c r="EG117">
        <v>1158.72222222222</v>
      </c>
      <c r="EH117">
        <v>0.00100013</v>
      </c>
      <c r="EI117">
        <v>-23.4444444444444</v>
      </c>
      <c r="EJ117">
        <v>-1</v>
      </c>
      <c r="EK117">
        <v>34.979</v>
      </c>
      <c r="EL117">
        <v>38.118</v>
      </c>
      <c r="EM117">
        <v>36.368</v>
      </c>
      <c r="EN117">
        <v>37.9927777777778</v>
      </c>
      <c r="EO117">
        <v>36.951</v>
      </c>
      <c r="EP117">
        <v>0</v>
      </c>
      <c r="EQ117">
        <v>0</v>
      </c>
      <c r="ER117">
        <v>0</v>
      </c>
      <c r="ES117">
        <v>19.3999998569489</v>
      </c>
      <c r="ET117">
        <v>0</v>
      </c>
      <c r="EU117">
        <v>1243.18</v>
      </c>
      <c r="EV117">
        <v>-1144.26923225253</v>
      </c>
      <c r="EW117">
        <v>-14.4615374328587</v>
      </c>
      <c r="EX117">
        <v>-23.24</v>
      </c>
      <c r="EY117">
        <v>15</v>
      </c>
      <c r="EZ117">
        <v>1659628614.5</v>
      </c>
      <c r="FA117" t="s">
        <v>420</v>
      </c>
      <c r="FB117">
        <v>1659628608.5</v>
      </c>
      <c r="FC117">
        <v>1659628614.5</v>
      </c>
      <c r="FD117">
        <v>1</v>
      </c>
      <c r="FE117">
        <v>0.171</v>
      </c>
      <c r="FF117">
        <v>-0.023</v>
      </c>
      <c r="FG117">
        <v>6.372</v>
      </c>
      <c r="FH117">
        <v>0.072</v>
      </c>
      <c r="FI117">
        <v>420</v>
      </c>
      <c r="FJ117">
        <v>15</v>
      </c>
      <c r="FK117">
        <v>0.23</v>
      </c>
      <c r="FL117">
        <v>0.04</v>
      </c>
      <c r="FM117">
        <v>3.2502943902439</v>
      </c>
      <c r="FN117">
        <v>-0.0664335888501744</v>
      </c>
      <c r="FO117">
        <v>0.0931905770660129</v>
      </c>
      <c r="FP117">
        <v>1</v>
      </c>
      <c r="FQ117">
        <v>1394.81617647059</v>
      </c>
      <c r="FR117">
        <v>-2023.14455861003</v>
      </c>
      <c r="FS117">
        <v>542.882727732864</v>
      </c>
      <c r="FT117">
        <v>0</v>
      </c>
      <c r="FU117">
        <v>0.602831707317073</v>
      </c>
      <c r="FV117">
        <v>0.188704975609757</v>
      </c>
      <c r="FW117">
        <v>0.0229216278401244</v>
      </c>
      <c r="FX117">
        <v>0</v>
      </c>
      <c r="FY117">
        <v>1</v>
      </c>
      <c r="FZ117">
        <v>3</v>
      </c>
      <c r="GA117" t="s">
        <v>432</v>
      </c>
      <c r="GB117">
        <v>2.9748</v>
      </c>
      <c r="GC117">
        <v>2.75367</v>
      </c>
      <c r="GD117">
        <v>0.0909252</v>
      </c>
      <c r="GE117">
        <v>0.0916134</v>
      </c>
      <c r="GF117">
        <v>0.0906516</v>
      </c>
      <c r="GG117">
        <v>0.0895933</v>
      </c>
      <c r="GH117">
        <v>35421.7</v>
      </c>
      <c r="GI117">
        <v>38736</v>
      </c>
      <c r="GJ117">
        <v>35306.6</v>
      </c>
      <c r="GK117">
        <v>38669.5</v>
      </c>
      <c r="GL117">
        <v>45521</v>
      </c>
      <c r="GM117">
        <v>50849.5</v>
      </c>
      <c r="GN117">
        <v>55180.4</v>
      </c>
      <c r="GO117">
        <v>62029</v>
      </c>
      <c r="GP117">
        <v>1.973</v>
      </c>
      <c r="GQ117">
        <v>1.8436</v>
      </c>
      <c r="GR117">
        <v>0.0539422</v>
      </c>
      <c r="GS117">
        <v>0</v>
      </c>
      <c r="GT117">
        <v>24.3114</v>
      </c>
      <c r="GU117">
        <v>999.9</v>
      </c>
      <c r="GV117">
        <v>55.628</v>
      </c>
      <c r="GW117">
        <v>29.034</v>
      </c>
      <c r="GX117">
        <v>24.8614</v>
      </c>
      <c r="GY117">
        <v>55.6782</v>
      </c>
      <c r="GZ117">
        <v>48.2652</v>
      </c>
      <c r="HA117">
        <v>1</v>
      </c>
      <c r="HB117">
        <v>-0.11439</v>
      </c>
      <c r="HC117">
        <v>-0.0795643</v>
      </c>
      <c r="HD117">
        <v>20.1334</v>
      </c>
      <c r="HE117">
        <v>5.20172</v>
      </c>
      <c r="HF117">
        <v>12.0052</v>
      </c>
      <c r="HG117">
        <v>4.9756</v>
      </c>
      <c r="HH117">
        <v>3.293</v>
      </c>
      <c r="HI117">
        <v>9999</v>
      </c>
      <c r="HJ117">
        <v>656.7</v>
      </c>
      <c r="HK117">
        <v>9999</v>
      </c>
      <c r="HL117">
        <v>9999</v>
      </c>
      <c r="HM117">
        <v>1.8631</v>
      </c>
      <c r="HN117">
        <v>1.86798</v>
      </c>
      <c r="HO117">
        <v>1.86777</v>
      </c>
      <c r="HP117">
        <v>1.8689</v>
      </c>
      <c r="HQ117">
        <v>1.86981</v>
      </c>
      <c r="HR117">
        <v>1.86584</v>
      </c>
      <c r="HS117">
        <v>1.86691</v>
      </c>
      <c r="HT117">
        <v>1.86829</v>
      </c>
      <c r="HU117">
        <v>5</v>
      </c>
      <c r="HV117">
        <v>0</v>
      </c>
      <c r="HW117">
        <v>0</v>
      </c>
      <c r="HX117">
        <v>0</v>
      </c>
      <c r="HY117" t="s">
        <v>422</v>
      </c>
      <c r="HZ117" t="s">
        <v>423</v>
      </c>
      <c r="IA117" t="s">
        <v>424</v>
      </c>
      <c r="IB117" t="s">
        <v>424</v>
      </c>
      <c r="IC117" t="s">
        <v>424</v>
      </c>
      <c r="ID117" t="s">
        <v>424</v>
      </c>
      <c r="IE117">
        <v>0</v>
      </c>
      <c r="IF117">
        <v>100</v>
      </c>
      <c r="IG117">
        <v>100</v>
      </c>
      <c r="IH117">
        <v>6.39</v>
      </c>
      <c r="II117">
        <v>0.2872</v>
      </c>
      <c r="IJ117">
        <v>4.0319575337224</v>
      </c>
      <c r="IK117">
        <v>0.00554908572697553</v>
      </c>
      <c r="IL117">
        <v>4.23774079943867e-07</v>
      </c>
      <c r="IM117">
        <v>-3.89925906918178e-10</v>
      </c>
      <c r="IN117">
        <v>-0.0657079368683254</v>
      </c>
      <c r="IO117">
        <v>-0.0180807483059915</v>
      </c>
      <c r="IP117">
        <v>0.00224471741277042</v>
      </c>
      <c r="IQ117">
        <v>-2.08026483955448e-05</v>
      </c>
      <c r="IR117">
        <v>-3</v>
      </c>
      <c r="IS117">
        <v>1726</v>
      </c>
      <c r="IT117">
        <v>1</v>
      </c>
      <c r="IU117">
        <v>23</v>
      </c>
      <c r="IV117">
        <v>552.5</v>
      </c>
      <c r="IW117">
        <v>552.4</v>
      </c>
      <c r="IX117">
        <v>1.02051</v>
      </c>
      <c r="IY117">
        <v>2.65625</v>
      </c>
      <c r="IZ117">
        <v>1.54785</v>
      </c>
      <c r="JA117">
        <v>2.30713</v>
      </c>
      <c r="JB117">
        <v>1.34644</v>
      </c>
      <c r="JC117">
        <v>2.36572</v>
      </c>
      <c r="JD117">
        <v>32.7091</v>
      </c>
      <c r="JE117">
        <v>24.2714</v>
      </c>
      <c r="JF117">
        <v>18</v>
      </c>
      <c r="JG117">
        <v>485.001</v>
      </c>
      <c r="JH117">
        <v>403.377</v>
      </c>
      <c r="JI117">
        <v>24.5783</v>
      </c>
      <c r="JJ117">
        <v>25.8425</v>
      </c>
      <c r="JK117">
        <v>30.0002</v>
      </c>
      <c r="JL117">
        <v>25.79</v>
      </c>
      <c r="JM117">
        <v>25.7342</v>
      </c>
      <c r="JN117">
        <v>20.4497</v>
      </c>
      <c r="JO117">
        <v>26.8924</v>
      </c>
      <c r="JP117">
        <v>0</v>
      </c>
      <c r="JQ117">
        <v>24.58</v>
      </c>
      <c r="JR117">
        <v>420.1</v>
      </c>
      <c r="JS117">
        <v>19.3147</v>
      </c>
      <c r="JT117">
        <v>102.368</v>
      </c>
      <c r="JU117">
        <v>103.245</v>
      </c>
    </row>
    <row r="118" spans="1:281">
      <c r="A118">
        <v>102</v>
      </c>
      <c r="B118">
        <v>1659661762.5</v>
      </c>
      <c r="C118">
        <v>3660</v>
      </c>
      <c r="D118" t="s">
        <v>644</v>
      </c>
      <c r="E118" t="s">
        <v>645</v>
      </c>
      <c r="F118">
        <v>5</v>
      </c>
      <c r="G118" t="s">
        <v>634</v>
      </c>
      <c r="H118" t="s">
        <v>416</v>
      </c>
      <c r="I118">
        <v>1659661759.7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428.4527006405</v>
      </c>
      <c r="AK118">
        <v>431.919212121212</v>
      </c>
      <c r="AL118">
        <v>-0.0074722352583792</v>
      </c>
      <c r="AM118">
        <v>65.6473182919571</v>
      </c>
      <c r="AN118">
        <f>(AP118 - AO118 + DI118*1E3/(8.314*(DK118+273.15)) * AR118/DH118 * AQ118) * DH118/(100*CV118) * 1000/(1000 - AP118)</f>
        <v>0</v>
      </c>
      <c r="AO118">
        <v>19.3248037916887</v>
      </c>
      <c r="AP118">
        <v>19.9118720300752</v>
      </c>
      <c r="AQ118">
        <v>-0.00535442559672304</v>
      </c>
      <c r="AR118">
        <v>114.409952885071</v>
      </c>
      <c r="AS118">
        <v>10</v>
      </c>
      <c r="AT118">
        <v>2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418</v>
      </c>
      <c r="AY118" t="s">
        <v>418</v>
      </c>
      <c r="AZ118">
        <v>0</v>
      </c>
      <c r="BA118">
        <v>0</v>
      </c>
      <c r="BB118">
        <f>1-AZ118/BA118</f>
        <v>0</v>
      </c>
      <c r="BC118">
        <v>0</v>
      </c>
      <c r="BD118" t="s">
        <v>418</v>
      </c>
      <c r="BE118" t="s">
        <v>418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418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 t="s">
        <v>418</v>
      </c>
      <c r="CA118" t="s">
        <v>418</v>
      </c>
      <c r="CB118" t="s">
        <v>418</v>
      </c>
      <c r="CC118" t="s">
        <v>418</v>
      </c>
      <c r="CD118" t="s">
        <v>418</v>
      </c>
      <c r="CE118" t="s">
        <v>418</v>
      </c>
      <c r="CF118" t="s">
        <v>418</v>
      </c>
      <c r="CG118" t="s">
        <v>418</v>
      </c>
      <c r="CH118" t="s">
        <v>418</v>
      </c>
      <c r="CI118" t="s">
        <v>418</v>
      </c>
      <c r="CJ118" t="s">
        <v>418</v>
      </c>
      <c r="CK118" t="s">
        <v>418</v>
      </c>
      <c r="CL118" t="s">
        <v>418</v>
      </c>
      <c r="CM118" t="s">
        <v>418</v>
      </c>
      <c r="CN118" t="s">
        <v>418</v>
      </c>
      <c r="CO118" t="s">
        <v>418</v>
      </c>
      <c r="CP118" t="s">
        <v>418</v>
      </c>
      <c r="CQ118" t="s">
        <v>418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6</v>
      </c>
      <c r="CW118">
        <v>0.5</v>
      </c>
      <c r="CX118" t="s">
        <v>419</v>
      </c>
      <c r="CY118">
        <v>2</v>
      </c>
      <c r="CZ118" t="b">
        <v>1</v>
      </c>
      <c r="DA118">
        <v>1659661759.7</v>
      </c>
      <c r="DB118">
        <v>423.3544</v>
      </c>
      <c r="DC118">
        <v>420.1195</v>
      </c>
      <c r="DD118">
        <v>19.91857</v>
      </c>
      <c r="DE118">
        <v>19.32501</v>
      </c>
      <c r="DF118">
        <v>416.9634</v>
      </c>
      <c r="DG118">
        <v>19.63153</v>
      </c>
      <c r="DH118">
        <v>500.0696</v>
      </c>
      <c r="DI118">
        <v>90.16895</v>
      </c>
      <c r="DJ118">
        <v>0.09992449</v>
      </c>
      <c r="DK118">
        <v>25.78669</v>
      </c>
      <c r="DL118">
        <v>25.17133</v>
      </c>
      <c r="DM118">
        <v>999.9</v>
      </c>
      <c r="DN118">
        <v>0</v>
      </c>
      <c r="DO118">
        <v>0</v>
      </c>
      <c r="DP118">
        <v>10014</v>
      </c>
      <c r="DQ118">
        <v>0</v>
      </c>
      <c r="DR118">
        <v>0.2294823</v>
      </c>
      <c r="DS118">
        <v>3.235001</v>
      </c>
      <c r="DT118">
        <v>431.9585</v>
      </c>
      <c r="DU118">
        <v>428.3983</v>
      </c>
      <c r="DV118">
        <v>0.5935751</v>
      </c>
      <c r="DW118">
        <v>420.1195</v>
      </c>
      <c r="DX118">
        <v>19.32501</v>
      </c>
      <c r="DY118">
        <v>1.796037</v>
      </c>
      <c r="DZ118">
        <v>1.742515</v>
      </c>
      <c r="EA118">
        <v>15.75234</v>
      </c>
      <c r="EB118">
        <v>15.28045</v>
      </c>
      <c r="EC118">
        <v>0.00100013</v>
      </c>
      <c r="ED118">
        <v>0</v>
      </c>
      <c r="EE118">
        <v>0</v>
      </c>
      <c r="EF118">
        <v>0</v>
      </c>
      <c r="EG118">
        <v>1097.1</v>
      </c>
      <c r="EH118">
        <v>0.00100013</v>
      </c>
      <c r="EI118">
        <v>-16.55</v>
      </c>
      <c r="EJ118">
        <v>-1.85</v>
      </c>
      <c r="EK118">
        <v>34.9308</v>
      </c>
      <c r="EL118">
        <v>38.0372</v>
      </c>
      <c r="EM118">
        <v>36.312</v>
      </c>
      <c r="EN118">
        <v>37.8873</v>
      </c>
      <c r="EO118">
        <v>36.8936</v>
      </c>
      <c r="EP118">
        <v>0</v>
      </c>
      <c r="EQ118">
        <v>0</v>
      </c>
      <c r="ER118">
        <v>0</v>
      </c>
      <c r="ES118">
        <v>24.1999998092651</v>
      </c>
      <c r="ET118">
        <v>0</v>
      </c>
      <c r="EU118">
        <v>1161.96</v>
      </c>
      <c r="EV118">
        <v>-862.000001305188</v>
      </c>
      <c r="EW118">
        <v>22.769231511291</v>
      </c>
      <c r="EX118">
        <v>-20.76</v>
      </c>
      <c r="EY118">
        <v>15</v>
      </c>
      <c r="EZ118">
        <v>1659628614.5</v>
      </c>
      <c r="FA118" t="s">
        <v>420</v>
      </c>
      <c r="FB118">
        <v>1659628608.5</v>
      </c>
      <c r="FC118">
        <v>1659628614.5</v>
      </c>
      <c r="FD118">
        <v>1</v>
      </c>
      <c r="FE118">
        <v>0.171</v>
      </c>
      <c r="FF118">
        <v>-0.023</v>
      </c>
      <c r="FG118">
        <v>6.372</v>
      </c>
      <c r="FH118">
        <v>0.072</v>
      </c>
      <c r="FI118">
        <v>420</v>
      </c>
      <c r="FJ118">
        <v>15</v>
      </c>
      <c r="FK118">
        <v>0.23</v>
      </c>
      <c r="FL118">
        <v>0.04</v>
      </c>
      <c r="FM118">
        <v>3.24857375</v>
      </c>
      <c r="FN118">
        <v>-0.187562138836779</v>
      </c>
      <c r="FO118">
        <v>0.086696347174708</v>
      </c>
      <c r="FP118">
        <v>1</v>
      </c>
      <c r="FQ118">
        <v>1236.72058823529</v>
      </c>
      <c r="FR118">
        <v>-1148.7012977321</v>
      </c>
      <c r="FS118">
        <v>115.627265712394</v>
      </c>
      <c r="FT118">
        <v>0</v>
      </c>
      <c r="FU118">
        <v>0.609904725</v>
      </c>
      <c r="FV118">
        <v>-0.029477076923078</v>
      </c>
      <c r="FW118">
        <v>0.013251271095611</v>
      </c>
      <c r="FX118">
        <v>1</v>
      </c>
      <c r="FY118">
        <v>2</v>
      </c>
      <c r="FZ118">
        <v>3</v>
      </c>
      <c r="GA118" t="s">
        <v>427</v>
      </c>
      <c r="GB118">
        <v>2.97436</v>
      </c>
      <c r="GC118">
        <v>2.75413</v>
      </c>
      <c r="GD118">
        <v>0.0909294</v>
      </c>
      <c r="GE118">
        <v>0.0915876</v>
      </c>
      <c r="GF118">
        <v>0.0906048</v>
      </c>
      <c r="GG118">
        <v>0.0895847</v>
      </c>
      <c r="GH118">
        <v>35421.2</v>
      </c>
      <c r="GI118">
        <v>38737.4</v>
      </c>
      <c r="GJ118">
        <v>35306.2</v>
      </c>
      <c r="GK118">
        <v>38669.8</v>
      </c>
      <c r="GL118">
        <v>45523.1</v>
      </c>
      <c r="GM118">
        <v>50849.9</v>
      </c>
      <c r="GN118">
        <v>55180.1</v>
      </c>
      <c r="GO118">
        <v>62028.9</v>
      </c>
      <c r="GP118">
        <v>1.9728</v>
      </c>
      <c r="GQ118">
        <v>1.8436</v>
      </c>
      <c r="GR118">
        <v>0.0500679</v>
      </c>
      <c r="GS118">
        <v>0</v>
      </c>
      <c r="GT118">
        <v>24.3134</v>
      </c>
      <c r="GU118">
        <v>999.9</v>
      </c>
      <c r="GV118">
        <v>55.628</v>
      </c>
      <c r="GW118">
        <v>29.034</v>
      </c>
      <c r="GX118">
        <v>24.8596</v>
      </c>
      <c r="GY118">
        <v>55.5682</v>
      </c>
      <c r="GZ118">
        <v>48.3734</v>
      </c>
      <c r="HA118">
        <v>1</v>
      </c>
      <c r="HB118">
        <v>-0.114431</v>
      </c>
      <c r="HC118">
        <v>-0.0796732</v>
      </c>
      <c r="HD118">
        <v>20.1334</v>
      </c>
      <c r="HE118">
        <v>5.20291</v>
      </c>
      <c r="HF118">
        <v>12.0052</v>
      </c>
      <c r="HG118">
        <v>4.9756</v>
      </c>
      <c r="HH118">
        <v>3.293</v>
      </c>
      <c r="HI118">
        <v>9999</v>
      </c>
      <c r="HJ118">
        <v>656.7</v>
      </c>
      <c r="HK118">
        <v>9999</v>
      </c>
      <c r="HL118">
        <v>9999</v>
      </c>
      <c r="HM118">
        <v>1.8631</v>
      </c>
      <c r="HN118">
        <v>1.86798</v>
      </c>
      <c r="HO118">
        <v>1.86774</v>
      </c>
      <c r="HP118">
        <v>1.8689</v>
      </c>
      <c r="HQ118">
        <v>1.86978</v>
      </c>
      <c r="HR118">
        <v>1.86581</v>
      </c>
      <c r="HS118">
        <v>1.86691</v>
      </c>
      <c r="HT118">
        <v>1.86829</v>
      </c>
      <c r="HU118">
        <v>5</v>
      </c>
      <c r="HV118">
        <v>0</v>
      </c>
      <c r="HW118">
        <v>0</v>
      </c>
      <c r="HX118">
        <v>0</v>
      </c>
      <c r="HY118" t="s">
        <v>422</v>
      </c>
      <c r="HZ118" t="s">
        <v>423</v>
      </c>
      <c r="IA118" t="s">
        <v>424</v>
      </c>
      <c r="IB118" t="s">
        <v>424</v>
      </c>
      <c r="IC118" t="s">
        <v>424</v>
      </c>
      <c r="ID118" t="s">
        <v>424</v>
      </c>
      <c r="IE118">
        <v>0</v>
      </c>
      <c r="IF118">
        <v>100</v>
      </c>
      <c r="IG118">
        <v>100</v>
      </c>
      <c r="IH118">
        <v>6.391</v>
      </c>
      <c r="II118">
        <v>0.2866</v>
      </c>
      <c r="IJ118">
        <v>4.0319575337224</v>
      </c>
      <c r="IK118">
        <v>0.00554908572697553</v>
      </c>
      <c r="IL118">
        <v>4.23774079943867e-07</v>
      </c>
      <c r="IM118">
        <v>-3.89925906918178e-10</v>
      </c>
      <c r="IN118">
        <v>-0.0657079368683254</v>
      </c>
      <c r="IO118">
        <v>-0.0180807483059915</v>
      </c>
      <c r="IP118">
        <v>0.00224471741277042</v>
      </c>
      <c r="IQ118">
        <v>-2.08026483955448e-05</v>
      </c>
      <c r="IR118">
        <v>-3</v>
      </c>
      <c r="IS118">
        <v>1726</v>
      </c>
      <c r="IT118">
        <v>1</v>
      </c>
      <c r="IU118">
        <v>23</v>
      </c>
      <c r="IV118">
        <v>552.6</v>
      </c>
      <c r="IW118">
        <v>552.5</v>
      </c>
      <c r="IX118">
        <v>1.02051</v>
      </c>
      <c r="IY118">
        <v>2.66113</v>
      </c>
      <c r="IZ118">
        <v>1.54785</v>
      </c>
      <c r="JA118">
        <v>2.30713</v>
      </c>
      <c r="JB118">
        <v>1.34644</v>
      </c>
      <c r="JC118">
        <v>2.37549</v>
      </c>
      <c r="JD118">
        <v>32.7091</v>
      </c>
      <c r="JE118">
        <v>24.2801</v>
      </c>
      <c r="JF118">
        <v>18</v>
      </c>
      <c r="JG118">
        <v>484.872</v>
      </c>
      <c r="JH118">
        <v>403.377</v>
      </c>
      <c r="JI118">
        <v>24.5794</v>
      </c>
      <c r="JJ118">
        <v>25.8425</v>
      </c>
      <c r="JK118">
        <v>30.0001</v>
      </c>
      <c r="JL118">
        <v>25.79</v>
      </c>
      <c r="JM118">
        <v>25.7342</v>
      </c>
      <c r="JN118">
        <v>20.4489</v>
      </c>
      <c r="JO118">
        <v>26.8924</v>
      </c>
      <c r="JP118">
        <v>0</v>
      </c>
      <c r="JQ118">
        <v>24.58</v>
      </c>
      <c r="JR118">
        <v>420.1</v>
      </c>
      <c r="JS118">
        <v>19.3288</v>
      </c>
      <c r="JT118">
        <v>102.367</v>
      </c>
      <c r="JU118">
        <v>103.245</v>
      </c>
    </row>
    <row r="119" spans="1:281">
      <c r="A119">
        <v>103</v>
      </c>
      <c r="B119">
        <v>1659661767.5</v>
      </c>
      <c r="C119">
        <v>3665</v>
      </c>
      <c r="D119" t="s">
        <v>646</v>
      </c>
      <c r="E119" t="s">
        <v>647</v>
      </c>
      <c r="F119">
        <v>5</v>
      </c>
      <c r="G119" t="s">
        <v>634</v>
      </c>
      <c r="H119" t="s">
        <v>416</v>
      </c>
      <c r="I119">
        <v>1659661765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428.406739742696</v>
      </c>
      <c r="AK119">
        <v>431.908781818182</v>
      </c>
      <c r="AL119">
        <v>-0.00214680763978561</v>
      </c>
      <c r="AM119">
        <v>65.6473182919571</v>
      </c>
      <c r="AN119">
        <f>(AP119 - AO119 + DI119*1E3/(8.314*(DK119+273.15)) * AR119/DH119 * AQ119) * DH119/(100*CV119) * 1000/(1000 - AP119)</f>
        <v>0</v>
      </c>
      <c r="AO119">
        <v>19.3228012151706</v>
      </c>
      <c r="AP119">
        <v>19.9007491729323</v>
      </c>
      <c r="AQ119">
        <v>-0.00128986364960358</v>
      </c>
      <c r="AR119">
        <v>114.409952885071</v>
      </c>
      <c r="AS119">
        <v>10</v>
      </c>
      <c r="AT119">
        <v>2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418</v>
      </c>
      <c r="AY119" t="s">
        <v>418</v>
      </c>
      <c r="AZ119">
        <v>0</v>
      </c>
      <c r="BA119">
        <v>0</v>
      </c>
      <c r="BB119">
        <f>1-AZ119/BA119</f>
        <v>0</v>
      </c>
      <c r="BC119">
        <v>0</v>
      </c>
      <c r="BD119" t="s">
        <v>418</v>
      </c>
      <c r="BE119" t="s">
        <v>418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418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 t="s">
        <v>418</v>
      </c>
      <c r="CA119" t="s">
        <v>418</v>
      </c>
      <c r="CB119" t="s">
        <v>418</v>
      </c>
      <c r="CC119" t="s">
        <v>418</v>
      </c>
      <c r="CD119" t="s">
        <v>418</v>
      </c>
      <c r="CE119" t="s">
        <v>418</v>
      </c>
      <c r="CF119" t="s">
        <v>418</v>
      </c>
      <c r="CG119" t="s">
        <v>418</v>
      </c>
      <c r="CH119" t="s">
        <v>418</v>
      </c>
      <c r="CI119" t="s">
        <v>418</v>
      </c>
      <c r="CJ119" t="s">
        <v>418</v>
      </c>
      <c r="CK119" t="s">
        <v>418</v>
      </c>
      <c r="CL119" t="s">
        <v>418</v>
      </c>
      <c r="CM119" t="s">
        <v>418</v>
      </c>
      <c r="CN119" t="s">
        <v>418</v>
      </c>
      <c r="CO119" t="s">
        <v>418</v>
      </c>
      <c r="CP119" t="s">
        <v>418</v>
      </c>
      <c r="CQ119" t="s">
        <v>418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6</v>
      </c>
      <c r="CW119">
        <v>0.5</v>
      </c>
      <c r="CX119" t="s">
        <v>419</v>
      </c>
      <c r="CY119">
        <v>2</v>
      </c>
      <c r="CZ119" t="b">
        <v>1</v>
      </c>
      <c r="DA119">
        <v>1659661765</v>
      </c>
      <c r="DB119">
        <v>423.302555555556</v>
      </c>
      <c r="DC119">
        <v>420.118222222222</v>
      </c>
      <c r="DD119">
        <v>19.9049666666667</v>
      </c>
      <c r="DE119">
        <v>19.3231222222222</v>
      </c>
      <c r="DF119">
        <v>416.911555555556</v>
      </c>
      <c r="DG119">
        <v>19.6185111111111</v>
      </c>
      <c r="DH119">
        <v>500.088777777778</v>
      </c>
      <c r="DI119">
        <v>90.1688666666667</v>
      </c>
      <c r="DJ119">
        <v>0.100124966666667</v>
      </c>
      <c r="DK119">
        <v>25.7722111111111</v>
      </c>
      <c r="DL119">
        <v>25.1195222222222</v>
      </c>
      <c r="DM119">
        <v>999.9</v>
      </c>
      <c r="DN119">
        <v>0</v>
      </c>
      <c r="DO119">
        <v>0</v>
      </c>
      <c r="DP119">
        <v>9980</v>
      </c>
      <c r="DQ119">
        <v>0</v>
      </c>
      <c r="DR119">
        <v>0.220656</v>
      </c>
      <c r="DS119">
        <v>3.18409333333333</v>
      </c>
      <c r="DT119">
        <v>431.899222222222</v>
      </c>
      <c r="DU119">
        <v>428.396111111111</v>
      </c>
      <c r="DV119">
        <v>0.581842444444444</v>
      </c>
      <c r="DW119">
        <v>420.118222222222</v>
      </c>
      <c r="DX119">
        <v>19.3231222222222</v>
      </c>
      <c r="DY119">
        <v>1.79480666666667</v>
      </c>
      <c r="DZ119">
        <v>1.74234444444444</v>
      </c>
      <c r="EA119">
        <v>15.7416333333333</v>
      </c>
      <c r="EB119">
        <v>15.2789111111111</v>
      </c>
      <c r="EC119">
        <v>0.00100013</v>
      </c>
      <c r="ED119">
        <v>0</v>
      </c>
      <c r="EE119">
        <v>0</v>
      </c>
      <c r="EF119">
        <v>0</v>
      </c>
      <c r="EG119">
        <v>1048.44444444444</v>
      </c>
      <c r="EH119">
        <v>0.00100013</v>
      </c>
      <c r="EI119">
        <v>-5.11111111111111</v>
      </c>
      <c r="EJ119">
        <v>0.277777777777778</v>
      </c>
      <c r="EK119">
        <v>34.854</v>
      </c>
      <c r="EL119">
        <v>37.965</v>
      </c>
      <c r="EM119">
        <v>36.25</v>
      </c>
      <c r="EN119">
        <v>37.7637777777778</v>
      </c>
      <c r="EO119">
        <v>36.812</v>
      </c>
      <c r="EP119">
        <v>0</v>
      </c>
      <c r="EQ119">
        <v>0</v>
      </c>
      <c r="ER119">
        <v>0</v>
      </c>
      <c r="ES119">
        <v>29</v>
      </c>
      <c r="ET119">
        <v>0</v>
      </c>
      <c r="EU119">
        <v>1100.46</v>
      </c>
      <c r="EV119">
        <v>-655.999998529747</v>
      </c>
      <c r="EW119">
        <v>98.8076924855656</v>
      </c>
      <c r="EX119">
        <v>-16.3</v>
      </c>
      <c r="EY119">
        <v>15</v>
      </c>
      <c r="EZ119">
        <v>1659628614.5</v>
      </c>
      <c r="FA119" t="s">
        <v>420</v>
      </c>
      <c r="FB119">
        <v>1659628608.5</v>
      </c>
      <c r="FC119">
        <v>1659628614.5</v>
      </c>
      <c r="FD119">
        <v>1</v>
      </c>
      <c r="FE119">
        <v>0.171</v>
      </c>
      <c r="FF119">
        <v>-0.023</v>
      </c>
      <c r="FG119">
        <v>6.372</v>
      </c>
      <c r="FH119">
        <v>0.072</v>
      </c>
      <c r="FI119">
        <v>420</v>
      </c>
      <c r="FJ119">
        <v>15</v>
      </c>
      <c r="FK119">
        <v>0.23</v>
      </c>
      <c r="FL119">
        <v>0.04</v>
      </c>
      <c r="FM119">
        <v>3.23250375</v>
      </c>
      <c r="FN119">
        <v>-0.135981050656667</v>
      </c>
      <c r="FO119">
        <v>0.0876360386395774</v>
      </c>
      <c r="FP119">
        <v>1</v>
      </c>
      <c r="FQ119">
        <v>1153.39705882353</v>
      </c>
      <c r="FR119">
        <v>-817.242169689657</v>
      </c>
      <c r="FS119">
        <v>81.1643013576714</v>
      </c>
      <c r="FT119">
        <v>0</v>
      </c>
      <c r="FU119">
        <v>0.605282125</v>
      </c>
      <c r="FV119">
        <v>-0.160703921200752</v>
      </c>
      <c r="FW119">
        <v>0.0173941237537099</v>
      </c>
      <c r="FX119">
        <v>0</v>
      </c>
      <c r="FY119">
        <v>1</v>
      </c>
      <c r="FZ119">
        <v>3</v>
      </c>
      <c r="GA119" t="s">
        <v>432</v>
      </c>
      <c r="GB119">
        <v>2.97432</v>
      </c>
      <c r="GC119">
        <v>2.75417</v>
      </c>
      <c r="GD119">
        <v>0.0909126</v>
      </c>
      <c r="GE119">
        <v>0.0916076</v>
      </c>
      <c r="GF119">
        <v>0.0905717</v>
      </c>
      <c r="GG119">
        <v>0.0895818</v>
      </c>
      <c r="GH119">
        <v>35421.4</v>
      </c>
      <c r="GI119">
        <v>38736.3</v>
      </c>
      <c r="GJ119">
        <v>35305.7</v>
      </c>
      <c r="GK119">
        <v>38669.6</v>
      </c>
      <c r="GL119">
        <v>45524.6</v>
      </c>
      <c r="GM119">
        <v>50849.6</v>
      </c>
      <c r="GN119">
        <v>55179.8</v>
      </c>
      <c r="GO119">
        <v>62028.3</v>
      </c>
      <c r="GP119">
        <v>1.9728</v>
      </c>
      <c r="GQ119">
        <v>1.8438</v>
      </c>
      <c r="GR119">
        <v>0.0481308</v>
      </c>
      <c r="GS119">
        <v>0</v>
      </c>
      <c r="GT119">
        <v>24.3134</v>
      </c>
      <c r="GU119">
        <v>999.9</v>
      </c>
      <c r="GV119">
        <v>55.628</v>
      </c>
      <c r="GW119">
        <v>29.034</v>
      </c>
      <c r="GX119">
        <v>24.8607</v>
      </c>
      <c r="GY119">
        <v>55.6082</v>
      </c>
      <c r="GZ119">
        <v>48.4175</v>
      </c>
      <c r="HA119">
        <v>1</v>
      </c>
      <c r="HB119">
        <v>-0.11311</v>
      </c>
      <c r="HC119">
        <v>0.531198</v>
      </c>
      <c r="HD119">
        <v>20.1341</v>
      </c>
      <c r="HE119">
        <v>5.20291</v>
      </c>
      <c r="HF119">
        <v>12.0052</v>
      </c>
      <c r="HG119">
        <v>4.976</v>
      </c>
      <c r="HH119">
        <v>3.293</v>
      </c>
      <c r="HI119">
        <v>9999</v>
      </c>
      <c r="HJ119">
        <v>656.7</v>
      </c>
      <c r="HK119">
        <v>9999</v>
      </c>
      <c r="HL119">
        <v>9999</v>
      </c>
      <c r="HM119">
        <v>1.8631</v>
      </c>
      <c r="HN119">
        <v>1.86798</v>
      </c>
      <c r="HO119">
        <v>1.86768</v>
      </c>
      <c r="HP119">
        <v>1.8689</v>
      </c>
      <c r="HQ119">
        <v>1.86981</v>
      </c>
      <c r="HR119">
        <v>1.86584</v>
      </c>
      <c r="HS119">
        <v>1.86691</v>
      </c>
      <c r="HT119">
        <v>1.86829</v>
      </c>
      <c r="HU119">
        <v>5</v>
      </c>
      <c r="HV119">
        <v>0</v>
      </c>
      <c r="HW119">
        <v>0</v>
      </c>
      <c r="HX119">
        <v>0</v>
      </c>
      <c r="HY119" t="s">
        <v>422</v>
      </c>
      <c r="HZ119" t="s">
        <v>423</v>
      </c>
      <c r="IA119" t="s">
        <v>424</v>
      </c>
      <c r="IB119" t="s">
        <v>424</v>
      </c>
      <c r="IC119" t="s">
        <v>424</v>
      </c>
      <c r="ID119" t="s">
        <v>424</v>
      </c>
      <c r="IE119">
        <v>0</v>
      </c>
      <c r="IF119">
        <v>100</v>
      </c>
      <c r="IG119">
        <v>100</v>
      </c>
      <c r="IH119">
        <v>6.391</v>
      </c>
      <c r="II119">
        <v>0.2862</v>
      </c>
      <c r="IJ119">
        <v>4.0319575337224</v>
      </c>
      <c r="IK119">
        <v>0.00554908572697553</v>
      </c>
      <c r="IL119">
        <v>4.23774079943867e-07</v>
      </c>
      <c r="IM119">
        <v>-3.89925906918178e-10</v>
      </c>
      <c r="IN119">
        <v>-0.0657079368683254</v>
      </c>
      <c r="IO119">
        <v>-0.0180807483059915</v>
      </c>
      <c r="IP119">
        <v>0.00224471741277042</v>
      </c>
      <c r="IQ119">
        <v>-2.08026483955448e-05</v>
      </c>
      <c r="IR119">
        <v>-3</v>
      </c>
      <c r="IS119">
        <v>1726</v>
      </c>
      <c r="IT119">
        <v>1</v>
      </c>
      <c r="IU119">
        <v>23</v>
      </c>
      <c r="IV119">
        <v>552.6</v>
      </c>
      <c r="IW119">
        <v>552.5</v>
      </c>
      <c r="IX119">
        <v>1.02051</v>
      </c>
      <c r="IY119">
        <v>2.65747</v>
      </c>
      <c r="IZ119">
        <v>1.54785</v>
      </c>
      <c r="JA119">
        <v>2.30713</v>
      </c>
      <c r="JB119">
        <v>1.34644</v>
      </c>
      <c r="JC119">
        <v>2.40723</v>
      </c>
      <c r="JD119">
        <v>32.7091</v>
      </c>
      <c r="JE119">
        <v>24.2801</v>
      </c>
      <c r="JF119">
        <v>18</v>
      </c>
      <c r="JG119">
        <v>484.872</v>
      </c>
      <c r="JH119">
        <v>403.488</v>
      </c>
      <c r="JI119">
        <v>24.5216</v>
      </c>
      <c r="JJ119">
        <v>25.8425</v>
      </c>
      <c r="JK119">
        <v>30.0011</v>
      </c>
      <c r="JL119">
        <v>25.79</v>
      </c>
      <c r="JM119">
        <v>25.7342</v>
      </c>
      <c r="JN119">
        <v>20.4479</v>
      </c>
      <c r="JO119">
        <v>26.8924</v>
      </c>
      <c r="JP119">
        <v>0</v>
      </c>
      <c r="JQ119">
        <v>24.4445</v>
      </c>
      <c r="JR119">
        <v>420.1</v>
      </c>
      <c r="JS119">
        <v>19.3437</v>
      </c>
      <c r="JT119">
        <v>102.367</v>
      </c>
      <c r="JU119">
        <v>103.245</v>
      </c>
    </row>
    <row r="120" spans="1:281">
      <c r="A120">
        <v>104</v>
      </c>
      <c r="B120">
        <v>1659661772.5</v>
      </c>
      <c r="C120">
        <v>3670</v>
      </c>
      <c r="D120" t="s">
        <v>648</v>
      </c>
      <c r="E120" t="s">
        <v>649</v>
      </c>
      <c r="F120">
        <v>5</v>
      </c>
      <c r="G120" t="s">
        <v>634</v>
      </c>
      <c r="H120" t="s">
        <v>416</v>
      </c>
      <c r="I120">
        <v>1659661769.7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428.46305340512</v>
      </c>
      <c r="AK120">
        <v>431.954224242424</v>
      </c>
      <c r="AL120">
        <v>0.00276523015130637</v>
      </c>
      <c r="AM120">
        <v>65.6473182919571</v>
      </c>
      <c r="AN120">
        <f>(AP120 - AO120 + DI120*1E3/(8.314*(DK120+273.15)) * AR120/DH120 * AQ120) * DH120/(100*CV120) * 1000/(1000 - AP120)</f>
        <v>0</v>
      </c>
      <c r="AO120">
        <v>19.3230689899554</v>
      </c>
      <c r="AP120">
        <v>19.8885007518797</v>
      </c>
      <c r="AQ120">
        <v>-0.000479293793923769</v>
      </c>
      <c r="AR120">
        <v>114.409952885071</v>
      </c>
      <c r="AS120">
        <v>10</v>
      </c>
      <c r="AT120">
        <v>2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418</v>
      </c>
      <c r="AY120" t="s">
        <v>418</v>
      </c>
      <c r="AZ120">
        <v>0</v>
      </c>
      <c r="BA120">
        <v>0</v>
      </c>
      <c r="BB120">
        <f>1-AZ120/BA120</f>
        <v>0</v>
      </c>
      <c r="BC120">
        <v>0</v>
      </c>
      <c r="BD120" t="s">
        <v>418</v>
      </c>
      <c r="BE120" t="s">
        <v>418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418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 t="s">
        <v>418</v>
      </c>
      <c r="CA120" t="s">
        <v>418</v>
      </c>
      <c r="CB120" t="s">
        <v>418</v>
      </c>
      <c r="CC120" t="s">
        <v>418</v>
      </c>
      <c r="CD120" t="s">
        <v>418</v>
      </c>
      <c r="CE120" t="s">
        <v>418</v>
      </c>
      <c r="CF120" t="s">
        <v>418</v>
      </c>
      <c r="CG120" t="s">
        <v>418</v>
      </c>
      <c r="CH120" t="s">
        <v>418</v>
      </c>
      <c r="CI120" t="s">
        <v>418</v>
      </c>
      <c r="CJ120" t="s">
        <v>418</v>
      </c>
      <c r="CK120" t="s">
        <v>418</v>
      </c>
      <c r="CL120" t="s">
        <v>418</v>
      </c>
      <c r="CM120" t="s">
        <v>418</v>
      </c>
      <c r="CN120" t="s">
        <v>418</v>
      </c>
      <c r="CO120" t="s">
        <v>418</v>
      </c>
      <c r="CP120" t="s">
        <v>418</v>
      </c>
      <c r="CQ120" t="s">
        <v>418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6</v>
      </c>
      <c r="CW120">
        <v>0.5</v>
      </c>
      <c r="CX120" t="s">
        <v>419</v>
      </c>
      <c r="CY120">
        <v>2</v>
      </c>
      <c r="CZ120" t="b">
        <v>1</v>
      </c>
      <c r="DA120">
        <v>1659661769.7</v>
      </c>
      <c r="DB120">
        <v>423.3295</v>
      </c>
      <c r="DC120">
        <v>420.1131</v>
      </c>
      <c r="DD120">
        <v>19.89426</v>
      </c>
      <c r="DE120">
        <v>19.32408</v>
      </c>
      <c r="DF120">
        <v>416.9383</v>
      </c>
      <c r="DG120">
        <v>19.6083</v>
      </c>
      <c r="DH120">
        <v>500.0693</v>
      </c>
      <c r="DI120">
        <v>90.16858</v>
      </c>
      <c r="DJ120">
        <v>0.0998663</v>
      </c>
      <c r="DK120">
        <v>25.76298</v>
      </c>
      <c r="DL120">
        <v>25.08802</v>
      </c>
      <c r="DM120">
        <v>999.9</v>
      </c>
      <c r="DN120">
        <v>0</v>
      </c>
      <c r="DO120">
        <v>0</v>
      </c>
      <c r="DP120">
        <v>10014</v>
      </c>
      <c r="DQ120">
        <v>0</v>
      </c>
      <c r="DR120">
        <v>0.220656</v>
      </c>
      <c r="DS120">
        <v>3.216232</v>
      </c>
      <c r="DT120">
        <v>431.9221</v>
      </c>
      <c r="DU120">
        <v>428.3913</v>
      </c>
      <c r="DV120">
        <v>0.5701843</v>
      </c>
      <c r="DW120">
        <v>420.1131</v>
      </c>
      <c r="DX120">
        <v>19.32408</v>
      </c>
      <c r="DY120">
        <v>1.793835</v>
      </c>
      <c r="DZ120">
        <v>1.742426</v>
      </c>
      <c r="EA120">
        <v>15.73318</v>
      </c>
      <c r="EB120">
        <v>15.27963</v>
      </c>
      <c r="EC120">
        <v>0.00100013</v>
      </c>
      <c r="ED120">
        <v>0</v>
      </c>
      <c r="EE120">
        <v>0</v>
      </c>
      <c r="EF120">
        <v>0</v>
      </c>
      <c r="EG120">
        <v>1025.55</v>
      </c>
      <c r="EH120">
        <v>0.00100013</v>
      </c>
      <c r="EI120">
        <v>-22.35</v>
      </c>
      <c r="EJ120">
        <v>-2.8</v>
      </c>
      <c r="EK120">
        <v>34.812</v>
      </c>
      <c r="EL120">
        <v>38.0247</v>
      </c>
      <c r="EM120">
        <v>36.2686</v>
      </c>
      <c r="EN120">
        <v>37.8123</v>
      </c>
      <c r="EO120">
        <v>36.8309</v>
      </c>
      <c r="EP120">
        <v>0</v>
      </c>
      <c r="EQ120">
        <v>0</v>
      </c>
      <c r="ER120">
        <v>0</v>
      </c>
      <c r="ES120">
        <v>34.3999998569489</v>
      </c>
      <c r="ET120">
        <v>0</v>
      </c>
      <c r="EU120">
        <v>1054.01923076923</v>
      </c>
      <c r="EV120">
        <v>-467.846153671955</v>
      </c>
      <c r="EW120">
        <v>-7.28205080852328</v>
      </c>
      <c r="EX120">
        <v>-15.5384615384615</v>
      </c>
      <c r="EY120">
        <v>15</v>
      </c>
      <c r="EZ120">
        <v>1659628614.5</v>
      </c>
      <c r="FA120" t="s">
        <v>420</v>
      </c>
      <c r="FB120">
        <v>1659628608.5</v>
      </c>
      <c r="FC120">
        <v>1659628614.5</v>
      </c>
      <c r="FD120">
        <v>1</v>
      </c>
      <c r="FE120">
        <v>0.171</v>
      </c>
      <c r="FF120">
        <v>-0.023</v>
      </c>
      <c r="FG120">
        <v>6.372</v>
      </c>
      <c r="FH120">
        <v>0.072</v>
      </c>
      <c r="FI120">
        <v>420</v>
      </c>
      <c r="FJ120">
        <v>15</v>
      </c>
      <c r="FK120">
        <v>0.23</v>
      </c>
      <c r="FL120">
        <v>0.04</v>
      </c>
      <c r="FM120">
        <v>3.212993</v>
      </c>
      <c r="FN120">
        <v>-0.299733883677297</v>
      </c>
      <c r="FO120">
        <v>0.0970539599707297</v>
      </c>
      <c r="FP120">
        <v>1</v>
      </c>
      <c r="FQ120">
        <v>1098.17647058824</v>
      </c>
      <c r="FR120">
        <v>-600.977845424734</v>
      </c>
      <c r="FS120">
        <v>60.9504237249351</v>
      </c>
      <c r="FT120">
        <v>0</v>
      </c>
      <c r="FU120">
        <v>0.59269845</v>
      </c>
      <c r="FV120">
        <v>-0.179548953095687</v>
      </c>
      <c r="FW120">
        <v>0.0177114607669017</v>
      </c>
      <c r="FX120">
        <v>0</v>
      </c>
      <c r="FY120">
        <v>1</v>
      </c>
      <c r="FZ120">
        <v>3</v>
      </c>
      <c r="GA120" t="s">
        <v>432</v>
      </c>
      <c r="GB120">
        <v>2.97452</v>
      </c>
      <c r="GC120">
        <v>2.75392</v>
      </c>
      <c r="GD120">
        <v>0.0909393</v>
      </c>
      <c r="GE120">
        <v>0.0915959</v>
      </c>
      <c r="GF120">
        <v>0.0905335</v>
      </c>
      <c r="GG120">
        <v>0.0895843</v>
      </c>
      <c r="GH120">
        <v>35420.5</v>
      </c>
      <c r="GI120">
        <v>38737.2</v>
      </c>
      <c r="GJ120">
        <v>35305.9</v>
      </c>
      <c r="GK120">
        <v>38669.9</v>
      </c>
      <c r="GL120">
        <v>45526.5</v>
      </c>
      <c r="GM120">
        <v>50849.7</v>
      </c>
      <c r="GN120">
        <v>55179.8</v>
      </c>
      <c r="GO120">
        <v>62028.6</v>
      </c>
      <c r="GP120">
        <v>1.9726</v>
      </c>
      <c r="GQ120">
        <v>1.8438</v>
      </c>
      <c r="GR120">
        <v>0.0463426</v>
      </c>
      <c r="GS120">
        <v>0</v>
      </c>
      <c r="GT120">
        <v>24.3155</v>
      </c>
      <c r="GU120">
        <v>999.9</v>
      </c>
      <c r="GV120">
        <v>55.628</v>
      </c>
      <c r="GW120">
        <v>29.034</v>
      </c>
      <c r="GX120">
        <v>24.8595</v>
      </c>
      <c r="GY120">
        <v>55.0482</v>
      </c>
      <c r="GZ120">
        <v>48.4736</v>
      </c>
      <c r="HA120">
        <v>1</v>
      </c>
      <c r="HB120">
        <v>-0.112886</v>
      </c>
      <c r="HC120">
        <v>0.624532</v>
      </c>
      <c r="HD120">
        <v>20.1334</v>
      </c>
      <c r="HE120">
        <v>5.20052</v>
      </c>
      <c r="HF120">
        <v>12.0052</v>
      </c>
      <c r="HG120">
        <v>4.9756</v>
      </c>
      <c r="HH120">
        <v>3.293</v>
      </c>
      <c r="HI120">
        <v>9999</v>
      </c>
      <c r="HJ120">
        <v>656.7</v>
      </c>
      <c r="HK120">
        <v>9999</v>
      </c>
      <c r="HL120">
        <v>9999</v>
      </c>
      <c r="HM120">
        <v>1.8631</v>
      </c>
      <c r="HN120">
        <v>1.86798</v>
      </c>
      <c r="HO120">
        <v>1.86771</v>
      </c>
      <c r="HP120">
        <v>1.8689</v>
      </c>
      <c r="HQ120">
        <v>1.86981</v>
      </c>
      <c r="HR120">
        <v>1.86581</v>
      </c>
      <c r="HS120">
        <v>1.86691</v>
      </c>
      <c r="HT120">
        <v>1.86826</v>
      </c>
      <c r="HU120">
        <v>5</v>
      </c>
      <c r="HV120">
        <v>0</v>
      </c>
      <c r="HW120">
        <v>0</v>
      </c>
      <c r="HX120">
        <v>0</v>
      </c>
      <c r="HY120" t="s">
        <v>422</v>
      </c>
      <c r="HZ120" t="s">
        <v>423</v>
      </c>
      <c r="IA120" t="s">
        <v>424</v>
      </c>
      <c r="IB120" t="s">
        <v>424</v>
      </c>
      <c r="IC120" t="s">
        <v>424</v>
      </c>
      <c r="ID120" t="s">
        <v>424</v>
      </c>
      <c r="IE120">
        <v>0</v>
      </c>
      <c r="IF120">
        <v>100</v>
      </c>
      <c r="IG120">
        <v>100</v>
      </c>
      <c r="IH120">
        <v>6.391</v>
      </c>
      <c r="II120">
        <v>0.2857</v>
      </c>
      <c r="IJ120">
        <v>4.0319575337224</v>
      </c>
      <c r="IK120">
        <v>0.00554908572697553</v>
      </c>
      <c r="IL120">
        <v>4.23774079943867e-07</v>
      </c>
      <c r="IM120">
        <v>-3.89925906918178e-10</v>
      </c>
      <c r="IN120">
        <v>-0.0657079368683254</v>
      </c>
      <c r="IO120">
        <v>-0.0180807483059915</v>
      </c>
      <c r="IP120">
        <v>0.00224471741277042</v>
      </c>
      <c r="IQ120">
        <v>-2.08026483955448e-05</v>
      </c>
      <c r="IR120">
        <v>-3</v>
      </c>
      <c r="IS120">
        <v>1726</v>
      </c>
      <c r="IT120">
        <v>1</v>
      </c>
      <c r="IU120">
        <v>23</v>
      </c>
      <c r="IV120">
        <v>552.7</v>
      </c>
      <c r="IW120">
        <v>552.6</v>
      </c>
      <c r="IX120">
        <v>1.02051</v>
      </c>
      <c r="IY120">
        <v>2.65869</v>
      </c>
      <c r="IZ120">
        <v>1.54785</v>
      </c>
      <c r="JA120">
        <v>2.30713</v>
      </c>
      <c r="JB120">
        <v>1.34644</v>
      </c>
      <c r="JC120">
        <v>2.40845</v>
      </c>
      <c r="JD120">
        <v>32.7091</v>
      </c>
      <c r="JE120">
        <v>24.2801</v>
      </c>
      <c r="JF120">
        <v>18</v>
      </c>
      <c r="JG120">
        <v>484.744</v>
      </c>
      <c r="JH120">
        <v>403.488</v>
      </c>
      <c r="JI120">
        <v>24.3876</v>
      </c>
      <c r="JJ120">
        <v>25.8425</v>
      </c>
      <c r="JK120">
        <v>30.0005</v>
      </c>
      <c r="JL120">
        <v>25.79</v>
      </c>
      <c r="JM120">
        <v>25.7342</v>
      </c>
      <c r="JN120">
        <v>20.4479</v>
      </c>
      <c r="JO120">
        <v>26.8924</v>
      </c>
      <c r="JP120">
        <v>0</v>
      </c>
      <c r="JQ120">
        <v>24.3442</v>
      </c>
      <c r="JR120">
        <v>420.1</v>
      </c>
      <c r="JS120">
        <v>19.364</v>
      </c>
      <c r="JT120">
        <v>102.367</v>
      </c>
      <c r="JU120">
        <v>103.245</v>
      </c>
    </row>
    <row r="121" spans="1:281">
      <c r="A121">
        <v>105</v>
      </c>
      <c r="B121">
        <v>1659661777.5</v>
      </c>
      <c r="C121">
        <v>3675</v>
      </c>
      <c r="D121" t="s">
        <v>650</v>
      </c>
      <c r="E121" t="s">
        <v>651</v>
      </c>
      <c r="F121">
        <v>5</v>
      </c>
      <c r="G121" t="s">
        <v>634</v>
      </c>
      <c r="H121" t="s">
        <v>416</v>
      </c>
      <c r="I121">
        <v>1659661775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428.325159486663</v>
      </c>
      <c r="AK121">
        <v>431.867624242424</v>
      </c>
      <c r="AL121">
        <v>-0.00278315207915869</v>
      </c>
      <c r="AM121">
        <v>65.6473182919571</v>
      </c>
      <c r="AN121">
        <f>(AP121 - AO121 + DI121*1E3/(8.314*(DK121+273.15)) * AR121/DH121 * AQ121) * DH121/(100*CV121) * 1000/(1000 - AP121)</f>
        <v>0</v>
      </c>
      <c r="AO121">
        <v>19.324494037192</v>
      </c>
      <c r="AP121">
        <v>19.8772222556391</v>
      </c>
      <c r="AQ121">
        <v>-0.000336276315370752</v>
      </c>
      <c r="AR121">
        <v>114.409952885071</v>
      </c>
      <c r="AS121">
        <v>10</v>
      </c>
      <c r="AT121">
        <v>2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418</v>
      </c>
      <c r="AY121" t="s">
        <v>418</v>
      </c>
      <c r="AZ121">
        <v>0</v>
      </c>
      <c r="BA121">
        <v>0</v>
      </c>
      <c r="BB121">
        <f>1-AZ121/BA121</f>
        <v>0</v>
      </c>
      <c r="BC121">
        <v>0</v>
      </c>
      <c r="BD121" t="s">
        <v>418</v>
      </c>
      <c r="BE121" t="s">
        <v>418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418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 t="s">
        <v>418</v>
      </c>
      <c r="CA121" t="s">
        <v>418</v>
      </c>
      <c r="CB121" t="s">
        <v>418</v>
      </c>
      <c r="CC121" t="s">
        <v>418</v>
      </c>
      <c r="CD121" t="s">
        <v>418</v>
      </c>
      <c r="CE121" t="s">
        <v>418</v>
      </c>
      <c r="CF121" t="s">
        <v>418</v>
      </c>
      <c r="CG121" t="s">
        <v>418</v>
      </c>
      <c r="CH121" t="s">
        <v>418</v>
      </c>
      <c r="CI121" t="s">
        <v>418</v>
      </c>
      <c r="CJ121" t="s">
        <v>418</v>
      </c>
      <c r="CK121" t="s">
        <v>418</v>
      </c>
      <c r="CL121" t="s">
        <v>418</v>
      </c>
      <c r="CM121" t="s">
        <v>418</v>
      </c>
      <c r="CN121" t="s">
        <v>418</v>
      </c>
      <c r="CO121" t="s">
        <v>418</v>
      </c>
      <c r="CP121" t="s">
        <v>418</v>
      </c>
      <c r="CQ121" t="s">
        <v>418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6</v>
      </c>
      <c r="CW121">
        <v>0.5</v>
      </c>
      <c r="CX121" t="s">
        <v>419</v>
      </c>
      <c r="CY121">
        <v>2</v>
      </c>
      <c r="CZ121" t="b">
        <v>1</v>
      </c>
      <c r="DA121">
        <v>1659661775</v>
      </c>
      <c r="DB121">
        <v>423.314111111111</v>
      </c>
      <c r="DC121">
        <v>420.078</v>
      </c>
      <c r="DD121">
        <v>19.8819777777778</v>
      </c>
      <c r="DE121">
        <v>19.3235111111111</v>
      </c>
      <c r="DF121">
        <v>416.923222222222</v>
      </c>
      <c r="DG121">
        <v>19.5965222222222</v>
      </c>
      <c r="DH121">
        <v>500.078555555556</v>
      </c>
      <c r="DI121">
        <v>90.1677222222222</v>
      </c>
      <c r="DJ121">
        <v>0.100059055555556</v>
      </c>
      <c r="DK121">
        <v>25.7469333333333</v>
      </c>
      <c r="DL121">
        <v>25.0676777777778</v>
      </c>
      <c r="DM121">
        <v>999.9</v>
      </c>
      <c r="DN121">
        <v>0</v>
      </c>
      <c r="DO121">
        <v>0</v>
      </c>
      <c r="DP121">
        <v>9971.66666666667</v>
      </c>
      <c r="DQ121">
        <v>0</v>
      </c>
      <c r="DR121">
        <v>0.220656</v>
      </c>
      <c r="DS121">
        <v>3.23641111111111</v>
      </c>
      <c r="DT121">
        <v>431.901333333333</v>
      </c>
      <c r="DU121">
        <v>428.355333333333</v>
      </c>
      <c r="DV121">
        <v>0.558475555555556</v>
      </c>
      <c r="DW121">
        <v>420.078</v>
      </c>
      <c r="DX121">
        <v>19.3235111111111</v>
      </c>
      <c r="DY121">
        <v>1.79271222222222</v>
      </c>
      <c r="DZ121">
        <v>1.74235666666667</v>
      </c>
      <c r="EA121">
        <v>15.7234111111111</v>
      </c>
      <c r="EB121">
        <v>15.2790333333333</v>
      </c>
      <c r="EC121">
        <v>0.00100013</v>
      </c>
      <c r="ED121">
        <v>0</v>
      </c>
      <c r="EE121">
        <v>0</v>
      </c>
      <c r="EF121">
        <v>0</v>
      </c>
      <c r="EG121">
        <v>990.333333333333</v>
      </c>
      <c r="EH121">
        <v>0.00100013</v>
      </c>
      <c r="EI121">
        <v>-16.9444444444444</v>
      </c>
      <c r="EJ121">
        <v>-1.5</v>
      </c>
      <c r="EK121">
        <v>34.847</v>
      </c>
      <c r="EL121">
        <v>38.1456666666667</v>
      </c>
      <c r="EM121">
        <v>36.347</v>
      </c>
      <c r="EN121">
        <v>37.972</v>
      </c>
      <c r="EO121">
        <v>36.9094444444444</v>
      </c>
      <c r="EP121">
        <v>0</v>
      </c>
      <c r="EQ121">
        <v>0</v>
      </c>
      <c r="ER121">
        <v>0</v>
      </c>
      <c r="ES121">
        <v>39.1999998092651</v>
      </c>
      <c r="ET121">
        <v>0</v>
      </c>
      <c r="EU121">
        <v>1019.88461538462</v>
      </c>
      <c r="EV121">
        <v>-360.170939460339</v>
      </c>
      <c r="EW121">
        <v>-49.2478638439358</v>
      </c>
      <c r="EX121">
        <v>-13.5961538461538</v>
      </c>
      <c r="EY121">
        <v>15</v>
      </c>
      <c r="EZ121">
        <v>1659628614.5</v>
      </c>
      <c r="FA121" t="s">
        <v>420</v>
      </c>
      <c r="FB121">
        <v>1659628608.5</v>
      </c>
      <c r="FC121">
        <v>1659628614.5</v>
      </c>
      <c r="FD121">
        <v>1</v>
      </c>
      <c r="FE121">
        <v>0.171</v>
      </c>
      <c r="FF121">
        <v>-0.023</v>
      </c>
      <c r="FG121">
        <v>6.372</v>
      </c>
      <c r="FH121">
        <v>0.072</v>
      </c>
      <c r="FI121">
        <v>420</v>
      </c>
      <c r="FJ121">
        <v>15</v>
      </c>
      <c r="FK121">
        <v>0.23</v>
      </c>
      <c r="FL121">
        <v>0.04</v>
      </c>
      <c r="FM121">
        <v>3.222</v>
      </c>
      <c r="FN121">
        <v>0.0549377110694128</v>
      </c>
      <c r="FO121">
        <v>0.102922353743004</v>
      </c>
      <c r="FP121">
        <v>1</v>
      </c>
      <c r="FQ121">
        <v>1047.97058823529</v>
      </c>
      <c r="FR121">
        <v>-456.913673996494</v>
      </c>
      <c r="FS121">
        <v>46.4330544624495</v>
      </c>
      <c r="FT121">
        <v>0</v>
      </c>
      <c r="FU121">
        <v>0.578419175</v>
      </c>
      <c r="FV121">
        <v>-0.139847628517825</v>
      </c>
      <c r="FW121">
        <v>0.0136354013030191</v>
      </c>
      <c r="FX121">
        <v>0</v>
      </c>
      <c r="FY121">
        <v>1</v>
      </c>
      <c r="FZ121">
        <v>3</v>
      </c>
      <c r="GA121" t="s">
        <v>432</v>
      </c>
      <c r="GB121">
        <v>2.97385</v>
      </c>
      <c r="GC121">
        <v>2.7537</v>
      </c>
      <c r="GD121">
        <v>0.0909207</v>
      </c>
      <c r="GE121">
        <v>0.0915993</v>
      </c>
      <c r="GF121">
        <v>0.0905014</v>
      </c>
      <c r="GG121">
        <v>0.089588</v>
      </c>
      <c r="GH121">
        <v>35421.1</v>
      </c>
      <c r="GI121">
        <v>38736.1</v>
      </c>
      <c r="GJ121">
        <v>35305.9</v>
      </c>
      <c r="GK121">
        <v>38669</v>
      </c>
      <c r="GL121">
        <v>45528.4</v>
      </c>
      <c r="GM121">
        <v>50849.2</v>
      </c>
      <c r="GN121">
        <v>55180.1</v>
      </c>
      <c r="GO121">
        <v>62028.2</v>
      </c>
      <c r="GP121">
        <v>1.972</v>
      </c>
      <c r="GQ121">
        <v>1.8438</v>
      </c>
      <c r="GR121">
        <v>0.0448525</v>
      </c>
      <c r="GS121">
        <v>0</v>
      </c>
      <c r="GT121">
        <v>24.3175</v>
      </c>
      <c r="GU121">
        <v>999.9</v>
      </c>
      <c r="GV121">
        <v>55.628</v>
      </c>
      <c r="GW121">
        <v>29.024</v>
      </c>
      <c r="GX121">
        <v>24.849</v>
      </c>
      <c r="GY121">
        <v>55.2382</v>
      </c>
      <c r="GZ121">
        <v>48.5897</v>
      </c>
      <c r="HA121">
        <v>1</v>
      </c>
      <c r="HB121">
        <v>-0.112439</v>
      </c>
      <c r="HC121">
        <v>0.573682</v>
      </c>
      <c r="HD121">
        <v>20.1336</v>
      </c>
      <c r="HE121">
        <v>5.19932</v>
      </c>
      <c r="HF121">
        <v>12.004</v>
      </c>
      <c r="HG121">
        <v>4.9756</v>
      </c>
      <c r="HH121">
        <v>3.293</v>
      </c>
      <c r="HI121">
        <v>9999</v>
      </c>
      <c r="HJ121">
        <v>656.7</v>
      </c>
      <c r="HK121">
        <v>9999</v>
      </c>
      <c r="HL121">
        <v>9999</v>
      </c>
      <c r="HM121">
        <v>1.8631</v>
      </c>
      <c r="HN121">
        <v>1.86798</v>
      </c>
      <c r="HO121">
        <v>1.86774</v>
      </c>
      <c r="HP121">
        <v>1.8689</v>
      </c>
      <c r="HQ121">
        <v>1.86981</v>
      </c>
      <c r="HR121">
        <v>1.86584</v>
      </c>
      <c r="HS121">
        <v>1.86691</v>
      </c>
      <c r="HT121">
        <v>1.86829</v>
      </c>
      <c r="HU121">
        <v>5</v>
      </c>
      <c r="HV121">
        <v>0</v>
      </c>
      <c r="HW121">
        <v>0</v>
      </c>
      <c r="HX121">
        <v>0</v>
      </c>
      <c r="HY121" t="s">
        <v>422</v>
      </c>
      <c r="HZ121" t="s">
        <v>423</v>
      </c>
      <c r="IA121" t="s">
        <v>424</v>
      </c>
      <c r="IB121" t="s">
        <v>424</v>
      </c>
      <c r="IC121" t="s">
        <v>424</v>
      </c>
      <c r="ID121" t="s">
        <v>424</v>
      </c>
      <c r="IE121">
        <v>0</v>
      </c>
      <c r="IF121">
        <v>100</v>
      </c>
      <c r="IG121">
        <v>100</v>
      </c>
      <c r="IH121">
        <v>6.391</v>
      </c>
      <c r="II121">
        <v>0.2853</v>
      </c>
      <c r="IJ121">
        <v>4.0319575337224</v>
      </c>
      <c r="IK121">
        <v>0.00554908572697553</v>
      </c>
      <c r="IL121">
        <v>4.23774079943867e-07</v>
      </c>
      <c r="IM121">
        <v>-3.89925906918178e-10</v>
      </c>
      <c r="IN121">
        <v>-0.0657079368683254</v>
      </c>
      <c r="IO121">
        <v>-0.0180807483059915</v>
      </c>
      <c r="IP121">
        <v>0.00224471741277042</v>
      </c>
      <c r="IQ121">
        <v>-2.08026483955448e-05</v>
      </c>
      <c r="IR121">
        <v>-3</v>
      </c>
      <c r="IS121">
        <v>1726</v>
      </c>
      <c r="IT121">
        <v>1</v>
      </c>
      <c r="IU121">
        <v>23</v>
      </c>
      <c r="IV121">
        <v>552.8</v>
      </c>
      <c r="IW121">
        <v>552.7</v>
      </c>
      <c r="IX121">
        <v>1.02051</v>
      </c>
      <c r="IY121">
        <v>2.65991</v>
      </c>
      <c r="IZ121">
        <v>1.54785</v>
      </c>
      <c r="JA121">
        <v>2.30713</v>
      </c>
      <c r="JB121">
        <v>1.34644</v>
      </c>
      <c r="JC121">
        <v>2.39502</v>
      </c>
      <c r="JD121">
        <v>32.7313</v>
      </c>
      <c r="JE121">
        <v>24.2801</v>
      </c>
      <c r="JF121">
        <v>18</v>
      </c>
      <c r="JG121">
        <v>484.36</v>
      </c>
      <c r="JH121">
        <v>403.488</v>
      </c>
      <c r="JI121">
        <v>24.2812</v>
      </c>
      <c r="JJ121">
        <v>25.8425</v>
      </c>
      <c r="JK121">
        <v>30.0003</v>
      </c>
      <c r="JL121">
        <v>25.79</v>
      </c>
      <c r="JM121">
        <v>25.7342</v>
      </c>
      <c r="JN121">
        <v>20.448</v>
      </c>
      <c r="JO121">
        <v>26.8924</v>
      </c>
      <c r="JP121">
        <v>0</v>
      </c>
      <c r="JQ121">
        <v>24.2696</v>
      </c>
      <c r="JR121">
        <v>420.1</v>
      </c>
      <c r="JS121">
        <v>19.3886</v>
      </c>
      <c r="JT121">
        <v>102.367</v>
      </c>
      <c r="JU121">
        <v>103.244</v>
      </c>
    </row>
    <row r="122" spans="1:281">
      <c r="A122">
        <v>106</v>
      </c>
      <c r="B122">
        <v>1659661782.5</v>
      </c>
      <c r="C122">
        <v>3680</v>
      </c>
      <c r="D122" t="s">
        <v>652</v>
      </c>
      <c r="E122" t="s">
        <v>653</v>
      </c>
      <c r="F122">
        <v>5</v>
      </c>
      <c r="G122" t="s">
        <v>634</v>
      </c>
      <c r="H122" t="s">
        <v>416</v>
      </c>
      <c r="I122">
        <v>1659661779.7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428.319850296622</v>
      </c>
      <c r="AK122">
        <v>431.870666666667</v>
      </c>
      <c r="AL122">
        <v>-0.00371123697726777</v>
      </c>
      <c r="AM122">
        <v>65.6473182919571</v>
      </c>
      <c r="AN122">
        <f>(AP122 - AO122 + DI122*1E3/(8.314*(DK122+273.15)) * AR122/DH122 * AQ122) * DH122/(100*CV122) * 1000/(1000 - AP122)</f>
        <v>0</v>
      </c>
      <c r="AO122">
        <v>19.3243935422013</v>
      </c>
      <c r="AP122">
        <v>19.8681702255639</v>
      </c>
      <c r="AQ122">
        <v>-0.000239695156482822</v>
      </c>
      <c r="AR122">
        <v>114.409952885071</v>
      </c>
      <c r="AS122">
        <v>10</v>
      </c>
      <c r="AT122">
        <v>2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418</v>
      </c>
      <c r="AY122" t="s">
        <v>418</v>
      </c>
      <c r="AZ122">
        <v>0</v>
      </c>
      <c r="BA122">
        <v>0</v>
      </c>
      <c r="BB122">
        <f>1-AZ122/BA122</f>
        <v>0</v>
      </c>
      <c r="BC122">
        <v>0</v>
      </c>
      <c r="BD122" t="s">
        <v>418</v>
      </c>
      <c r="BE122" t="s">
        <v>418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418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 t="s">
        <v>418</v>
      </c>
      <c r="CA122" t="s">
        <v>418</v>
      </c>
      <c r="CB122" t="s">
        <v>418</v>
      </c>
      <c r="CC122" t="s">
        <v>418</v>
      </c>
      <c r="CD122" t="s">
        <v>418</v>
      </c>
      <c r="CE122" t="s">
        <v>418</v>
      </c>
      <c r="CF122" t="s">
        <v>418</v>
      </c>
      <c r="CG122" t="s">
        <v>418</v>
      </c>
      <c r="CH122" t="s">
        <v>418</v>
      </c>
      <c r="CI122" t="s">
        <v>418</v>
      </c>
      <c r="CJ122" t="s">
        <v>418</v>
      </c>
      <c r="CK122" t="s">
        <v>418</v>
      </c>
      <c r="CL122" t="s">
        <v>418</v>
      </c>
      <c r="CM122" t="s">
        <v>418</v>
      </c>
      <c r="CN122" t="s">
        <v>418</v>
      </c>
      <c r="CO122" t="s">
        <v>418</v>
      </c>
      <c r="CP122" t="s">
        <v>418</v>
      </c>
      <c r="CQ122" t="s">
        <v>418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6</v>
      </c>
      <c r="CW122">
        <v>0.5</v>
      </c>
      <c r="CX122" t="s">
        <v>419</v>
      </c>
      <c r="CY122">
        <v>2</v>
      </c>
      <c r="CZ122" t="b">
        <v>1</v>
      </c>
      <c r="DA122">
        <v>1659661779.7</v>
      </c>
      <c r="DB122">
        <v>423.3379</v>
      </c>
      <c r="DC122">
        <v>420.1031</v>
      </c>
      <c r="DD122">
        <v>19.87254</v>
      </c>
      <c r="DE122">
        <v>19.32414</v>
      </c>
      <c r="DF122">
        <v>416.9466</v>
      </c>
      <c r="DG122">
        <v>19.5875</v>
      </c>
      <c r="DH122">
        <v>500.0507</v>
      </c>
      <c r="DI122">
        <v>90.16917</v>
      </c>
      <c r="DJ122">
        <v>0.10001356</v>
      </c>
      <c r="DK122">
        <v>25.73003</v>
      </c>
      <c r="DL122">
        <v>25.04484</v>
      </c>
      <c r="DM122">
        <v>999.9</v>
      </c>
      <c r="DN122">
        <v>0</v>
      </c>
      <c r="DO122">
        <v>0</v>
      </c>
      <c r="DP122">
        <v>9985</v>
      </c>
      <c r="DQ122">
        <v>0</v>
      </c>
      <c r="DR122">
        <v>0.220656</v>
      </c>
      <c r="DS122">
        <v>3.234629</v>
      </c>
      <c r="DT122">
        <v>431.9212</v>
      </c>
      <c r="DU122">
        <v>428.3812</v>
      </c>
      <c r="DV122">
        <v>0.5483923</v>
      </c>
      <c r="DW122">
        <v>420.1031</v>
      </c>
      <c r="DX122">
        <v>19.32414</v>
      </c>
      <c r="DY122">
        <v>1.791889</v>
      </c>
      <c r="DZ122">
        <v>1.742443</v>
      </c>
      <c r="EA122">
        <v>15.71621</v>
      </c>
      <c r="EB122">
        <v>15.27978</v>
      </c>
      <c r="EC122">
        <v>0.00100013</v>
      </c>
      <c r="ED122">
        <v>0</v>
      </c>
      <c r="EE122">
        <v>0</v>
      </c>
      <c r="EF122">
        <v>0</v>
      </c>
      <c r="EG122">
        <v>971.95</v>
      </c>
      <c r="EH122">
        <v>0.00100013</v>
      </c>
      <c r="EI122">
        <v>-22.9</v>
      </c>
      <c r="EJ122">
        <v>-2.4</v>
      </c>
      <c r="EK122">
        <v>34.875</v>
      </c>
      <c r="EL122">
        <v>38.2747</v>
      </c>
      <c r="EM122">
        <v>36.4184</v>
      </c>
      <c r="EN122">
        <v>38.0935</v>
      </c>
      <c r="EO122">
        <v>36.9811</v>
      </c>
      <c r="EP122">
        <v>0</v>
      </c>
      <c r="EQ122">
        <v>0</v>
      </c>
      <c r="ER122">
        <v>0</v>
      </c>
      <c r="ES122">
        <v>44</v>
      </c>
      <c r="ET122">
        <v>0</v>
      </c>
      <c r="EU122">
        <v>995.596153846154</v>
      </c>
      <c r="EV122">
        <v>-322.581195886684</v>
      </c>
      <c r="EW122">
        <v>16.2051269931279</v>
      </c>
      <c r="EX122">
        <v>-20.2307692307692</v>
      </c>
      <c r="EY122">
        <v>15</v>
      </c>
      <c r="EZ122">
        <v>1659628614.5</v>
      </c>
      <c r="FA122" t="s">
        <v>420</v>
      </c>
      <c r="FB122">
        <v>1659628608.5</v>
      </c>
      <c r="FC122">
        <v>1659628614.5</v>
      </c>
      <c r="FD122">
        <v>1</v>
      </c>
      <c r="FE122">
        <v>0.171</v>
      </c>
      <c r="FF122">
        <v>-0.023</v>
      </c>
      <c r="FG122">
        <v>6.372</v>
      </c>
      <c r="FH122">
        <v>0.072</v>
      </c>
      <c r="FI122">
        <v>420</v>
      </c>
      <c r="FJ122">
        <v>15</v>
      </c>
      <c r="FK122">
        <v>0.23</v>
      </c>
      <c r="FL122">
        <v>0.04</v>
      </c>
      <c r="FM122">
        <v>3.21815175</v>
      </c>
      <c r="FN122">
        <v>0.0805030018761642</v>
      </c>
      <c r="FO122">
        <v>0.113791893623568</v>
      </c>
      <c r="FP122">
        <v>1</v>
      </c>
      <c r="FQ122">
        <v>1008.23529411765</v>
      </c>
      <c r="FR122">
        <v>-320.12222994285</v>
      </c>
      <c r="FS122">
        <v>33.0659402011206</v>
      </c>
      <c r="FT122">
        <v>0</v>
      </c>
      <c r="FU122">
        <v>0.56473065</v>
      </c>
      <c r="FV122">
        <v>-0.13517684803002</v>
      </c>
      <c r="FW122">
        <v>0.0131721227380973</v>
      </c>
      <c r="FX122">
        <v>0</v>
      </c>
      <c r="FY122">
        <v>1</v>
      </c>
      <c r="FZ122">
        <v>3</v>
      </c>
      <c r="GA122" t="s">
        <v>432</v>
      </c>
      <c r="GB122">
        <v>2.97432</v>
      </c>
      <c r="GC122">
        <v>2.75434</v>
      </c>
      <c r="GD122">
        <v>0.0909238</v>
      </c>
      <c r="GE122">
        <v>0.0916114</v>
      </c>
      <c r="GF122">
        <v>0.0904717</v>
      </c>
      <c r="GG122">
        <v>0.0895841</v>
      </c>
      <c r="GH122">
        <v>35421.3</v>
      </c>
      <c r="GI122">
        <v>38736</v>
      </c>
      <c r="GJ122">
        <v>35306.1</v>
      </c>
      <c r="GK122">
        <v>38669.4</v>
      </c>
      <c r="GL122">
        <v>45529.8</v>
      </c>
      <c r="GM122">
        <v>50849.3</v>
      </c>
      <c r="GN122">
        <v>55179.9</v>
      </c>
      <c r="GO122">
        <v>62028.1</v>
      </c>
      <c r="GP122">
        <v>1.9728</v>
      </c>
      <c r="GQ122">
        <v>1.8436</v>
      </c>
      <c r="GR122">
        <v>0.0427663</v>
      </c>
      <c r="GS122">
        <v>0</v>
      </c>
      <c r="GT122">
        <v>24.3196</v>
      </c>
      <c r="GU122">
        <v>999.9</v>
      </c>
      <c r="GV122">
        <v>55.628</v>
      </c>
      <c r="GW122">
        <v>29.024</v>
      </c>
      <c r="GX122">
        <v>24.8462</v>
      </c>
      <c r="GY122">
        <v>55.5182</v>
      </c>
      <c r="GZ122">
        <v>48.6619</v>
      </c>
      <c r="HA122">
        <v>1</v>
      </c>
      <c r="HB122">
        <v>-0.112805</v>
      </c>
      <c r="HC122">
        <v>0.47658</v>
      </c>
      <c r="HD122">
        <v>20.1337</v>
      </c>
      <c r="HE122">
        <v>5.19932</v>
      </c>
      <c r="HF122">
        <v>12.0064</v>
      </c>
      <c r="HG122">
        <v>4.976</v>
      </c>
      <c r="HH122">
        <v>3.293</v>
      </c>
      <c r="HI122">
        <v>9999</v>
      </c>
      <c r="HJ122">
        <v>656.7</v>
      </c>
      <c r="HK122">
        <v>9999</v>
      </c>
      <c r="HL122">
        <v>9999</v>
      </c>
      <c r="HM122">
        <v>1.8631</v>
      </c>
      <c r="HN122">
        <v>1.86801</v>
      </c>
      <c r="HO122">
        <v>1.86774</v>
      </c>
      <c r="HP122">
        <v>1.8689</v>
      </c>
      <c r="HQ122">
        <v>1.86981</v>
      </c>
      <c r="HR122">
        <v>1.86584</v>
      </c>
      <c r="HS122">
        <v>1.86691</v>
      </c>
      <c r="HT122">
        <v>1.86829</v>
      </c>
      <c r="HU122">
        <v>5</v>
      </c>
      <c r="HV122">
        <v>0</v>
      </c>
      <c r="HW122">
        <v>0</v>
      </c>
      <c r="HX122">
        <v>0</v>
      </c>
      <c r="HY122" t="s">
        <v>422</v>
      </c>
      <c r="HZ122" t="s">
        <v>423</v>
      </c>
      <c r="IA122" t="s">
        <v>424</v>
      </c>
      <c r="IB122" t="s">
        <v>424</v>
      </c>
      <c r="IC122" t="s">
        <v>424</v>
      </c>
      <c r="ID122" t="s">
        <v>424</v>
      </c>
      <c r="IE122">
        <v>0</v>
      </c>
      <c r="IF122">
        <v>100</v>
      </c>
      <c r="IG122">
        <v>100</v>
      </c>
      <c r="IH122">
        <v>6.39</v>
      </c>
      <c r="II122">
        <v>0.2847</v>
      </c>
      <c r="IJ122">
        <v>4.0319575337224</v>
      </c>
      <c r="IK122">
        <v>0.00554908572697553</v>
      </c>
      <c r="IL122">
        <v>4.23774079943867e-07</v>
      </c>
      <c r="IM122">
        <v>-3.89925906918178e-10</v>
      </c>
      <c r="IN122">
        <v>-0.0657079368683254</v>
      </c>
      <c r="IO122">
        <v>-0.0180807483059915</v>
      </c>
      <c r="IP122">
        <v>0.00224471741277042</v>
      </c>
      <c r="IQ122">
        <v>-2.08026483955448e-05</v>
      </c>
      <c r="IR122">
        <v>-3</v>
      </c>
      <c r="IS122">
        <v>1726</v>
      </c>
      <c r="IT122">
        <v>1</v>
      </c>
      <c r="IU122">
        <v>23</v>
      </c>
      <c r="IV122">
        <v>552.9</v>
      </c>
      <c r="IW122">
        <v>552.8</v>
      </c>
      <c r="IX122">
        <v>1.02051</v>
      </c>
      <c r="IY122">
        <v>2.65503</v>
      </c>
      <c r="IZ122">
        <v>1.54785</v>
      </c>
      <c r="JA122">
        <v>2.30713</v>
      </c>
      <c r="JB122">
        <v>1.34644</v>
      </c>
      <c r="JC122">
        <v>2.40234</v>
      </c>
      <c r="JD122">
        <v>32.7313</v>
      </c>
      <c r="JE122">
        <v>24.2801</v>
      </c>
      <c r="JF122">
        <v>18</v>
      </c>
      <c r="JG122">
        <v>484.888</v>
      </c>
      <c r="JH122">
        <v>403.383</v>
      </c>
      <c r="JI122">
        <v>24.2096</v>
      </c>
      <c r="JJ122">
        <v>25.8425</v>
      </c>
      <c r="JK122">
        <v>29.9999</v>
      </c>
      <c r="JL122">
        <v>25.7922</v>
      </c>
      <c r="JM122">
        <v>25.7355</v>
      </c>
      <c r="JN122">
        <v>20.4468</v>
      </c>
      <c r="JO122">
        <v>26.8924</v>
      </c>
      <c r="JP122">
        <v>0</v>
      </c>
      <c r="JQ122">
        <v>24.2156</v>
      </c>
      <c r="JR122">
        <v>420.1</v>
      </c>
      <c r="JS122">
        <v>19.4152</v>
      </c>
      <c r="JT122">
        <v>102.367</v>
      </c>
      <c r="JU122">
        <v>103.244</v>
      </c>
    </row>
    <row r="123" spans="1:281">
      <c r="A123">
        <v>107</v>
      </c>
      <c r="B123">
        <v>1659661787.5</v>
      </c>
      <c r="C123">
        <v>3685</v>
      </c>
      <c r="D123" t="s">
        <v>654</v>
      </c>
      <c r="E123" t="s">
        <v>655</v>
      </c>
      <c r="F123">
        <v>5</v>
      </c>
      <c r="G123" t="s">
        <v>634</v>
      </c>
      <c r="H123" t="s">
        <v>416</v>
      </c>
      <c r="I123">
        <v>1659661785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428.353602508135</v>
      </c>
      <c r="AK123">
        <v>431.907745454545</v>
      </c>
      <c r="AL123">
        <v>-0.00180237872662843</v>
      </c>
      <c r="AM123">
        <v>65.6473182919571</v>
      </c>
      <c r="AN123">
        <f>(AP123 - AO123 + DI123*1E3/(8.314*(DK123+273.15)) * AR123/DH123 * AQ123) * DH123/(100*CV123) * 1000/(1000 - AP123)</f>
        <v>0</v>
      </c>
      <c r="AO123">
        <v>19.322864927008</v>
      </c>
      <c r="AP123">
        <v>19.8644421052631</v>
      </c>
      <c r="AQ123">
        <v>-0.000158772534259343</v>
      </c>
      <c r="AR123">
        <v>114.409952885071</v>
      </c>
      <c r="AS123">
        <v>10</v>
      </c>
      <c r="AT123">
        <v>2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418</v>
      </c>
      <c r="AY123" t="s">
        <v>418</v>
      </c>
      <c r="AZ123">
        <v>0</v>
      </c>
      <c r="BA123">
        <v>0</v>
      </c>
      <c r="BB123">
        <f>1-AZ123/BA123</f>
        <v>0</v>
      </c>
      <c r="BC123">
        <v>0</v>
      </c>
      <c r="BD123" t="s">
        <v>418</v>
      </c>
      <c r="BE123" t="s">
        <v>418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418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 t="s">
        <v>418</v>
      </c>
      <c r="CA123" t="s">
        <v>418</v>
      </c>
      <c r="CB123" t="s">
        <v>418</v>
      </c>
      <c r="CC123" t="s">
        <v>418</v>
      </c>
      <c r="CD123" t="s">
        <v>418</v>
      </c>
      <c r="CE123" t="s">
        <v>418</v>
      </c>
      <c r="CF123" t="s">
        <v>418</v>
      </c>
      <c r="CG123" t="s">
        <v>418</v>
      </c>
      <c r="CH123" t="s">
        <v>418</v>
      </c>
      <c r="CI123" t="s">
        <v>418</v>
      </c>
      <c r="CJ123" t="s">
        <v>418</v>
      </c>
      <c r="CK123" t="s">
        <v>418</v>
      </c>
      <c r="CL123" t="s">
        <v>418</v>
      </c>
      <c r="CM123" t="s">
        <v>418</v>
      </c>
      <c r="CN123" t="s">
        <v>418</v>
      </c>
      <c r="CO123" t="s">
        <v>418</v>
      </c>
      <c r="CP123" t="s">
        <v>418</v>
      </c>
      <c r="CQ123" t="s">
        <v>418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6</v>
      </c>
      <c r="CW123">
        <v>0.5</v>
      </c>
      <c r="CX123" t="s">
        <v>419</v>
      </c>
      <c r="CY123">
        <v>2</v>
      </c>
      <c r="CZ123" t="b">
        <v>1</v>
      </c>
      <c r="DA123">
        <v>1659661785</v>
      </c>
      <c r="DB123">
        <v>423.330222222222</v>
      </c>
      <c r="DC123">
        <v>420.048888888889</v>
      </c>
      <c r="DD123">
        <v>19.8663</v>
      </c>
      <c r="DE123">
        <v>19.3247666666667</v>
      </c>
      <c r="DF123">
        <v>416.939333333333</v>
      </c>
      <c r="DG123">
        <v>19.5815555555556</v>
      </c>
      <c r="DH123">
        <v>500.074333333333</v>
      </c>
      <c r="DI123">
        <v>90.1708888888889</v>
      </c>
      <c r="DJ123">
        <v>0.0998325888888889</v>
      </c>
      <c r="DK123">
        <v>25.712</v>
      </c>
      <c r="DL123">
        <v>25.025</v>
      </c>
      <c r="DM123">
        <v>999.9</v>
      </c>
      <c r="DN123">
        <v>0</v>
      </c>
      <c r="DO123">
        <v>0</v>
      </c>
      <c r="DP123">
        <v>10018.8888888889</v>
      </c>
      <c r="DQ123">
        <v>0</v>
      </c>
      <c r="DR123">
        <v>0.220656</v>
      </c>
      <c r="DS123">
        <v>3.28147444444444</v>
      </c>
      <c r="DT123">
        <v>431.910666666667</v>
      </c>
      <c r="DU123">
        <v>428.326222222222</v>
      </c>
      <c r="DV123">
        <v>0.541547444444445</v>
      </c>
      <c r="DW123">
        <v>420.048888888889</v>
      </c>
      <c r="DX123">
        <v>19.3247666666667</v>
      </c>
      <c r="DY123">
        <v>1.79136111111111</v>
      </c>
      <c r="DZ123">
        <v>1.74253</v>
      </c>
      <c r="EA123">
        <v>15.7116222222222</v>
      </c>
      <c r="EB123">
        <v>15.2805888888889</v>
      </c>
      <c r="EC123">
        <v>0.00100013</v>
      </c>
      <c r="ED123">
        <v>0</v>
      </c>
      <c r="EE123">
        <v>0</v>
      </c>
      <c r="EF123">
        <v>0</v>
      </c>
      <c r="EG123">
        <v>950.722222222222</v>
      </c>
      <c r="EH123">
        <v>0.00100013</v>
      </c>
      <c r="EI123">
        <v>-15.8888888888889</v>
      </c>
      <c r="EJ123">
        <v>-0.555555555555556</v>
      </c>
      <c r="EK123">
        <v>34.9094444444444</v>
      </c>
      <c r="EL123">
        <v>38.4026666666667</v>
      </c>
      <c r="EM123">
        <v>36.486</v>
      </c>
      <c r="EN123">
        <v>38.2428888888889</v>
      </c>
      <c r="EO123">
        <v>37.069</v>
      </c>
      <c r="EP123">
        <v>0</v>
      </c>
      <c r="EQ123">
        <v>0</v>
      </c>
      <c r="ER123">
        <v>0</v>
      </c>
      <c r="ES123">
        <v>49.3999998569489</v>
      </c>
      <c r="ET123">
        <v>0</v>
      </c>
      <c r="EU123">
        <v>968.9</v>
      </c>
      <c r="EV123">
        <v>-240.423076902972</v>
      </c>
      <c r="EW123">
        <v>11.2692287007027</v>
      </c>
      <c r="EX123">
        <v>-17.78</v>
      </c>
      <c r="EY123">
        <v>15</v>
      </c>
      <c r="EZ123">
        <v>1659628614.5</v>
      </c>
      <c r="FA123" t="s">
        <v>420</v>
      </c>
      <c r="FB123">
        <v>1659628608.5</v>
      </c>
      <c r="FC123">
        <v>1659628614.5</v>
      </c>
      <c r="FD123">
        <v>1</v>
      </c>
      <c r="FE123">
        <v>0.171</v>
      </c>
      <c r="FF123">
        <v>-0.023</v>
      </c>
      <c r="FG123">
        <v>6.372</v>
      </c>
      <c r="FH123">
        <v>0.072</v>
      </c>
      <c r="FI123">
        <v>420</v>
      </c>
      <c r="FJ123">
        <v>15</v>
      </c>
      <c r="FK123">
        <v>0.23</v>
      </c>
      <c r="FL123">
        <v>0.04</v>
      </c>
      <c r="FM123">
        <v>3.22780825</v>
      </c>
      <c r="FN123">
        <v>0.234431257035643</v>
      </c>
      <c r="FO123">
        <v>0.105504689750918</v>
      </c>
      <c r="FP123">
        <v>1</v>
      </c>
      <c r="FQ123">
        <v>991</v>
      </c>
      <c r="FR123">
        <v>-297.00534731673</v>
      </c>
      <c r="FS123">
        <v>31.0864543983199</v>
      </c>
      <c r="FT123">
        <v>0</v>
      </c>
      <c r="FU123">
        <v>0.55665355</v>
      </c>
      <c r="FV123">
        <v>-0.119738814258912</v>
      </c>
      <c r="FW123">
        <v>0.0117795386644597</v>
      </c>
      <c r="FX123">
        <v>0</v>
      </c>
      <c r="FY123">
        <v>1</v>
      </c>
      <c r="FZ123">
        <v>3</v>
      </c>
      <c r="GA123" t="s">
        <v>432</v>
      </c>
      <c r="GB123">
        <v>2.97452</v>
      </c>
      <c r="GC123">
        <v>2.75389</v>
      </c>
      <c r="GD123">
        <v>0.0909268</v>
      </c>
      <c r="GE123">
        <v>0.0915817</v>
      </c>
      <c r="GF123">
        <v>0.0904709</v>
      </c>
      <c r="GG123">
        <v>0.0896296</v>
      </c>
      <c r="GH123">
        <v>35421.1</v>
      </c>
      <c r="GI123">
        <v>38736.5</v>
      </c>
      <c r="GJ123">
        <v>35306.1</v>
      </c>
      <c r="GK123">
        <v>38668.6</v>
      </c>
      <c r="GL123">
        <v>45530.1</v>
      </c>
      <c r="GM123">
        <v>50846.1</v>
      </c>
      <c r="GN123">
        <v>55180.2</v>
      </c>
      <c r="GO123">
        <v>62027.4</v>
      </c>
      <c r="GP123">
        <v>1.9728</v>
      </c>
      <c r="GQ123">
        <v>1.8438</v>
      </c>
      <c r="GR123">
        <v>0.0414252</v>
      </c>
      <c r="GS123">
        <v>0</v>
      </c>
      <c r="GT123">
        <v>24.3216</v>
      </c>
      <c r="GU123">
        <v>999.9</v>
      </c>
      <c r="GV123">
        <v>55.628</v>
      </c>
      <c r="GW123">
        <v>29.024</v>
      </c>
      <c r="GX123">
        <v>24.8493</v>
      </c>
      <c r="GY123">
        <v>55.3482</v>
      </c>
      <c r="GZ123">
        <v>48.734</v>
      </c>
      <c r="HA123">
        <v>1</v>
      </c>
      <c r="HB123">
        <v>-0.112825</v>
      </c>
      <c r="HC123">
        <v>0.356187</v>
      </c>
      <c r="HD123">
        <v>20.1342</v>
      </c>
      <c r="HE123">
        <v>5.19932</v>
      </c>
      <c r="HF123">
        <v>12.0076</v>
      </c>
      <c r="HG123">
        <v>4.9756</v>
      </c>
      <c r="HH123">
        <v>3.293</v>
      </c>
      <c r="HI123">
        <v>9999</v>
      </c>
      <c r="HJ123">
        <v>656.7</v>
      </c>
      <c r="HK123">
        <v>9999</v>
      </c>
      <c r="HL123">
        <v>9999</v>
      </c>
      <c r="HM123">
        <v>1.8631</v>
      </c>
      <c r="HN123">
        <v>1.86798</v>
      </c>
      <c r="HO123">
        <v>1.86768</v>
      </c>
      <c r="HP123">
        <v>1.8689</v>
      </c>
      <c r="HQ123">
        <v>1.86981</v>
      </c>
      <c r="HR123">
        <v>1.86584</v>
      </c>
      <c r="HS123">
        <v>1.86691</v>
      </c>
      <c r="HT123">
        <v>1.86829</v>
      </c>
      <c r="HU123">
        <v>5</v>
      </c>
      <c r="HV123">
        <v>0</v>
      </c>
      <c r="HW123">
        <v>0</v>
      </c>
      <c r="HX123">
        <v>0</v>
      </c>
      <c r="HY123" t="s">
        <v>422</v>
      </c>
      <c r="HZ123" t="s">
        <v>423</v>
      </c>
      <c r="IA123" t="s">
        <v>424</v>
      </c>
      <c r="IB123" t="s">
        <v>424</v>
      </c>
      <c r="IC123" t="s">
        <v>424</v>
      </c>
      <c r="ID123" t="s">
        <v>424</v>
      </c>
      <c r="IE123">
        <v>0</v>
      </c>
      <c r="IF123">
        <v>100</v>
      </c>
      <c r="IG123">
        <v>100</v>
      </c>
      <c r="IH123">
        <v>6.391</v>
      </c>
      <c r="II123">
        <v>0.2848</v>
      </c>
      <c r="IJ123">
        <v>4.0319575337224</v>
      </c>
      <c r="IK123">
        <v>0.00554908572697553</v>
      </c>
      <c r="IL123">
        <v>4.23774079943867e-07</v>
      </c>
      <c r="IM123">
        <v>-3.89925906918178e-10</v>
      </c>
      <c r="IN123">
        <v>-0.0657079368683254</v>
      </c>
      <c r="IO123">
        <v>-0.0180807483059915</v>
      </c>
      <c r="IP123">
        <v>0.00224471741277042</v>
      </c>
      <c r="IQ123">
        <v>-2.08026483955448e-05</v>
      </c>
      <c r="IR123">
        <v>-3</v>
      </c>
      <c r="IS123">
        <v>1726</v>
      </c>
      <c r="IT123">
        <v>1</v>
      </c>
      <c r="IU123">
        <v>23</v>
      </c>
      <c r="IV123">
        <v>553</v>
      </c>
      <c r="IW123">
        <v>552.9</v>
      </c>
      <c r="IX123">
        <v>1.02051</v>
      </c>
      <c r="IY123">
        <v>2.65747</v>
      </c>
      <c r="IZ123">
        <v>1.54785</v>
      </c>
      <c r="JA123">
        <v>2.30713</v>
      </c>
      <c r="JB123">
        <v>1.34644</v>
      </c>
      <c r="JC123">
        <v>2.40356</v>
      </c>
      <c r="JD123">
        <v>32.7313</v>
      </c>
      <c r="JE123">
        <v>24.2801</v>
      </c>
      <c r="JF123">
        <v>18</v>
      </c>
      <c r="JG123">
        <v>484.888</v>
      </c>
      <c r="JH123">
        <v>403.494</v>
      </c>
      <c r="JI123">
        <v>24.1678</v>
      </c>
      <c r="JJ123">
        <v>25.8425</v>
      </c>
      <c r="JK123">
        <v>30.0003</v>
      </c>
      <c r="JL123">
        <v>25.7922</v>
      </c>
      <c r="JM123">
        <v>25.7355</v>
      </c>
      <c r="JN123">
        <v>20.4508</v>
      </c>
      <c r="JO123">
        <v>26.5916</v>
      </c>
      <c r="JP123">
        <v>0</v>
      </c>
      <c r="JQ123">
        <v>24.1839</v>
      </c>
      <c r="JR123">
        <v>420.1</v>
      </c>
      <c r="JS123">
        <v>19.433</v>
      </c>
      <c r="JT123">
        <v>102.368</v>
      </c>
      <c r="JU123">
        <v>103.243</v>
      </c>
    </row>
    <row r="124" spans="1:281">
      <c r="A124">
        <v>108</v>
      </c>
      <c r="B124">
        <v>1659661792.5</v>
      </c>
      <c r="C124">
        <v>3690</v>
      </c>
      <c r="D124" t="s">
        <v>656</v>
      </c>
      <c r="E124" t="s">
        <v>657</v>
      </c>
      <c r="F124">
        <v>5</v>
      </c>
      <c r="G124" t="s">
        <v>634</v>
      </c>
      <c r="H124" t="s">
        <v>416</v>
      </c>
      <c r="I124">
        <v>1659661789.7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428.397305744518</v>
      </c>
      <c r="AK124">
        <v>431.971248484848</v>
      </c>
      <c r="AL124">
        <v>0.0299991176798137</v>
      </c>
      <c r="AM124">
        <v>65.6473182919571</v>
      </c>
      <c r="AN124">
        <f>(AP124 - AO124 + DI124*1E3/(8.314*(DK124+273.15)) * AR124/DH124 * AQ124) * DH124/(100*CV124) * 1000/(1000 - AP124)</f>
        <v>0</v>
      </c>
      <c r="AO124">
        <v>19.3325078175963</v>
      </c>
      <c r="AP124">
        <v>19.8724046616541</v>
      </c>
      <c r="AQ124">
        <v>-0.000152457384531007</v>
      </c>
      <c r="AR124">
        <v>114.409952885071</v>
      </c>
      <c r="AS124">
        <v>10</v>
      </c>
      <c r="AT124">
        <v>2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418</v>
      </c>
      <c r="AY124" t="s">
        <v>418</v>
      </c>
      <c r="AZ124">
        <v>0</v>
      </c>
      <c r="BA124">
        <v>0</v>
      </c>
      <c r="BB124">
        <f>1-AZ124/BA124</f>
        <v>0</v>
      </c>
      <c r="BC124">
        <v>0</v>
      </c>
      <c r="BD124" t="s">
        <v>418</v>
      </c>
      <c r="BE124" t="s">
        <v>418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418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 t="s">
        <v>418</v>
      </c>
      <c r="CA124" t="s">
        <v>418</v>
      </c>
      <c r="CB124" t="s">
        <v>418</v>
      </c>
      <c r="CC124" t="s">
        <v>418</v>
      </c>
      <c r="CD124" t="s">
        <v>418</v>
      </c>
      <c r="CE124" t="s">
        <v>418</v>
      </c>
      <c r="CF124" t="s">
        <v>418</v>
      </c>
      <c r="CG124" t="s">
        <v>418</v>
      </c>
      <c r="CH124" t="s">
        <v>418</v>
      </c>
      <c r="CI124" t="s">
        <v>418</v>
      </c>
      <c r="CJ124" t="s">
        <v>418</v>
      </c>
      <c r="CK124" t="s">
        <v>418</v>
      </c>
      <c r="CL124" t="s">
        <v>418</v>
      </c>
      <c r="CM124" t="s">
        <v>418</v>
      </c>
      <c r="CN124" t="s">
        <v>418</v>
      </c>
      <c r="CO124" t="s">
        <v>418</v>
      </c>
      <c r="CP124" t="s">
        <v>418</v>
      </c>
      <c r="CQ124" t="s">
        <v>418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6</v>
      </c>
      <c r="CW124">
        <v>0.5</v>
      </c>
      <c r="CX124" t="s">
        <v>419</v>
      </c>
      <c r="CY124">
        <v>2</v>
      </c>
      <c r="CZ124" t="b">
        <v>1</v>
      </c>
      <c r="DA124">
        <v>1659661789.7</v>
      </c>
      <c r="DB124">
        <v>423.3104</v>
      </c>
      <c r="DC124">
        <v>420.1073</v>
      </c>
      <c r="DD124">
        <v>19.86762</v>
      </c>
      <c r="DE124">
        <v>19.35169</v>
      </c>
      <c r="DF124">
        <v>416.9197</v>
      </c>
      <c r="DG124">
        <v>19.5828</v>
      </c>
      <c r="DH124">
        <v>500.0583</v>
      </c>
      <c r="DI124">
        <v>90.16991</v>
      </c>
      <c r="DJ124">
        <v>0.09983924</v>
      </c>
      <c r="DK124">
        <v>25.69859</v>
      </c>
      <c r="DL124">
        <v>24.99605</v>
      </c>
      <c r="DM124">
        <v>999.9</v>
      </c>
      <c r="DN124">
        <v>0</v>
      </c>
      <c r="DO124">
        <v>0</v>
      </c>
      <c r="DP124">
        <v>10013.5</v>
      </c>
      <c r="DQ124">
        <v>0</v>
      </c>
      <c r="DR124">
        <v>0.220656</v>
      </c>
      <c r="DS124">
        <v>3.203272</v>
      </c>
      <c r="DT124">
        <v>431.8911</v>
      </c>
      <c r="DU124">
        <v>428.3975</v>
      </c>
      <c r="DV124">
        <v>0.5159413</v>
      </c>
      <c r="DW124">
        <v>420.1073</v>
      </c>
      <c r="DX124">
        <v>19.35169</v>
      </c>
      <c r="DY124">
        <v>1.791461</v>
      </c>
      <c r="DZ124">
        <v>1.744938</v>
      </c>
      <c r="EA124">
        <v>15.71247</v>
      </c>
      <c r="EB124">
        <v>15.3021</v>
      </c>
      <c r="EC124">
        <v>0.00100013</v>
      </c>
      <c r="ED124">
        <v>0</v>
      </c>
      <c r="EE124">
        <v>0</v>
      </c>
      <c r="EF124">
        <v>0</v>
      </c>
      <c r="EG124">
        <v>945.8</v>
      </c>
      <c r="EH124">
        <v>0.00100013</v>
      </c>
      <c r="EI124">
        <v>-21.85</v>
      </c>
      <c r="EJ124">
        <v>-2.55</v>
      </c>
      <c r="EK124">
        <v>34.937</v>
      </c>
      <c r="EL124">
        <v>38.531</v>
      </c>
      <c r="EM124">
        <v>36.5558</v>
      </c>
      <c r="EN124">
        <v>38.3747</v>
      </c>
      <c r="EO124">
        <v>37.1312</v>
      </c>
      <c r="EP124">
        <v>0</v>
      </c>
      <c r="EQ124">
        <v>0</v>
      </c>
      <c r="ER124">
        <v>0</v>
      </c>
      <c r="ES124">
        <v>54.1999998092651</v>
      </c>
      <c r="ET124">
        <v>0</v>
      </c>
      <c r="EU124">
        <v>953.8</v>
      </c>
      <c r="EV124">
        <v>-171.730768838693</v>
      </c>
      <c r="EW124">
        <v>-4.80769345640437</v>
      </c>
      <c r="EX124">
        <v>-21.86</v>
      </c>
      <c r="EY124">
        <v>15</v>
      </c>
      <c r="EZ124">
        <v>1659628614.5</v>
      </c>
      <c r="FA124" t="s">
        <v>420</v>
      </c>
      <c r="FB124">
        <v>1659628608.5</v>
      </c>
      <c r="FC124">
        <v>1659628614.5</v>
      </c>
      <c r="FD124">
        <v>1</v>
      </c>
      <c r="FE124">
        <v>0.171</v>
      </c>
      <c r="FF124">
        <v>-0.023</v>
      </c>
      <c r="FG124">
        <v>6.372</v>
      </c>
      <c r="FH124">
        <v>0.072</v>
      </c>
      <c r="FI124">
        <v>420</v>
      </c>
      <c r="FJ124">
        <v>15</v>
      </c>
      <c r="FK124">
        <v>0.23</v>
      </c>
      <c r="FL124">
        <v>0.04</v>
      </c>
      <c r="FM124">
        <v>3.2422765</v>
      </c>
      <c r="FN124">
        <v>-0.140712720450285</v>
      </c>
      <c r="FO124">
        <v>0.0981748724356186</v>
      </c>
      <c r="FP124">
        <v>1</v>
      </c>
      <c r="FQ124">
        <v>966.911764705882</v>
      </c>
      <c r="FR124">
        <v>-191.963330384032</v>
      </c>
      <c r="FS124">
        <v>21.6065998183273</v>
      </c>
      <c r="FT124">
        <v>0</v>
      </c>
      <c r="FU124">
        <v>0.5436373</v>
      </c>
      <c r="FV124">
        <v>-0.155328337711072</v>
      </c>
      <c r="FW124">
        <v>0.0159959727450381</v>
      </c>
      <c r="FX124">
        <v>0</v>
      </c>
      <c r="FY124">
        <v>1</v>
      </c>
      <c r="FZ124">
        <v>3</v>
      </c>
      <c r="GA124" t="s">
        <v>432</v>
      </c>
      <c r="GB124">
        <v>2.97377</v>
      </c>
      <c r="GC124">
        <v>2.75399</v>
      </c>
      <c r="GD124">
        <v>0.0909325</v>
      </c>
      <c r="GE124">
        <v>0.0915931</v>
      </c>
      <c r="GF124">
        <v>0.0904836</v>
      </c>
      <c r="GG124">
        <v>0.0897004</v>
      </c>
      <c r="GH124">
        <v>35420.5</v>
      </c>
      <c r="GI124">
        <v>38736</v>
      </c>
      <c r="GJ124">
        <v>35305.6</v>
      </c>
      <c r="GK124">
        <v>38668.6</v>
      </c>
      <c r="GL124">
        <v>45528.1</v>
      </c>
      <c r="GM124">
        <v>50841.9</v>
      </c>
      <c r="GN124">
        <v>55178.6</v>
      </c>
      <c r="GO124">
        <v>62027</v>
      </c>
      <c r="GP124">
        <v>1.9728</v>
      </c>
      <c r="GQ124">
        <v>1.8438</v>
      </c>
      <c r="GR124">
        <v>0.0411272</v>
      </c>
      <c r="GS124">
        <v>0</v>
      </c>
      <c r="GT124">
        <v>24.3216</v>
      </c>
      <c r="GU124">
        <v>999.9</v>
      </c>
      <c r="GV124">
        <v>55.628</v>
      </c>
      <c r="GW124">
        <v>29.024</v>
      </c>
      <c r="GX124">
        <v>24.8467</v>
      </c>
      <c r="GY124">
        <v>55.3582</v>
      </c>
      <c r="GZ124">
        <v>48.75</v>
      </c>
      <c r="HA124">
        <v>1</v>
      </c>
      <c r="HB124">
        <v>-0.113293</v>
      </c>
      <c r="HC124">
        <v>0.210153</v>
      </c>
      <c r="HD124">
        <v>20.1344</v>
      </c>
      <c r="HE124">
        <v>5.19932</v>
      </c>
      <c r="HF124">
        <v>12.0052</v>
      </c>
      <c r="HG124">
        <v>4.9756</v>
      </c>
      <c r="HH124">
        <v>3.2932</v>
      </c>
      <c r="HI124">
        <v>9999</v>
      </c>
      <c r="HJ124">
        <v>656.7</v>
      </c>
      <c r="HK124">
        <v>9999</v>
      </c>
      <c r="HL124">
        <v>9999</v>
      </c>
      <c r="HM124">
        <v>1.8631</v>
      </c>
      <c r="HN124">
        <v>1.86798</v>
      </c>
      <c r="HO124">
        <v>1.86774</v>
      </c>
      <c r="HP124">
        <v>1.8689</v>
      </c>
      <c r="HQ124">
        <v>1.86981</v>
      </c>
      <c r="HR124">
        <v>1.86584</v>
      </c>
      <c r="HS124">
        <v>1.86691</v>
      </c>
      <c r="HT124">
        <v>1.86829</v>
      </c>
      <c r="HU124">
        <v>5</v>
      </c>
      <c r="HV124">
        <v>0</v>
      </c>
      <c r="HW124">
        <v>0</v>
      </c>
      <c r="HX124">
        <v>0</v>
      </c>
      <c r="HY124" t="s">
        <v>422</v>
      </c>
      <c r="HZ124" t="s">
        <v>423</v>
      </c>
      <c r="IA124" t="s">
        <v>424</v>
      </c>
      <c r="IB124" t="s">
        <v>424</v>
      </c>
      <c r="IC124" t="s">
        <v>424</v>
      </c>
      <c r="ID124" t="s">
        <v>424</v>
      </c>
      <c r="IE124">
        <v>0</v>
      </c>
      <c r="IF124">
        <v>100</v>
      </c>
      <c r="IG124">
        <v>100</v>
      </c>
      <c r="IH124">
        <v>6.391</v>
      </c>
      <c r="II124">
        <v>0.285</v>
      </c>
      <c r="IJ124">
        <v>4.0319575337224</v>
      </c>
      <c r="IK124">
        <v>0.00554908572697553</v>
      </c>
      <c r="IL124">
        <v>4.23774079943867e-07</v>
      </c>
      <c r="IM124">
        <v>-3.89925906918178e-10</v>
      </c>
      <c r="IN124">
        <v>-0.0657079368683254</v>
      </c>
      <c r="IO124">
        <v>-0.0180807483059915</v>
      </c>
      <c r="IP124">
        <v>0.00224471741277042</v>
      </c>
      <c r="IQ124">
        <v>-2.08026483955448e-05</v>
      </c>
      <c r="IR124">
        <v>-3</v>
      </c>
      <c r="IS124">
        <v>1726</v>
      </c>
      <c r="IT124">
        <v>1</v>
      </c>
      <c r="IU124">
        <v>23</v>
      </c>
      <c r="IV124">
        <v>553.1</v>
      </c>
      <c r="IW124">
        <v>553</v>
      </c>
      <c r="IX124">
        <v>1.02051</v>
      </c>
      <c r="IY124">
        <v>2.65869</v>
      </c>
      <c r="IZ124">
        <v>1.54785</v>
      </c>
      <c r="JA124">
        <v>2.30713</v>
      </c>
      <c r="JB124">
        <v>1.34644</v>
      </c>
      <c r="JC124">
        <v>2.41943</v>
      </c>
      <c r="JD124">
        <v>32.7313</v>
      </c>
      <c r="JE124">
        <v>24.2801</v>
      </c>
      <c r="JF124">
        <v>18</v>
      </c>
      <c r="JG124">
        <v>484.891</v>
      </c>
      <c r="JH124">
        <v>403.494</v>
      </c>
      <c r="JI124">
        <v>24.1546</v>
      </c>
      <c r="JJ124">
        <v>25.8425</v>
      </c>
      <c r="JK124">
        <v>29.9999</v>
      </c>
      <c r="JL124">
        <v>25.7922</v>
      </c>
      <c r="JM124">
        <v>25.7355</v>
      </c>
      <c r="JN124">
        <v>20.4498</v>
      </c>
      <c r="JO124">
        <v>26.5916</v>
      </c>
      <c r="JP124">
        <v>0</v>
      </c>
      <c r="JQ124">
        <v>24.1778</v>
      </c>
      <c r="JR124">
        <v>420.1</v>
      </c>
      <c r="JS124">
        <v>19.4488</v>
      </c>
      <c r="JT124">
        <v>102.365</v>
      </c>
      <c r="JU124">
        <v>103.242</v>
      </c>
    </row>
    <row r="125" spans="1:281">
      <c r="A125">
        <v>109</v>
      </c>
      <c r="B125">
        <v>1659662115.5</v>
      </c>
      <c r="C125">
        <v>4013</v>
      </c>
      <c r="D125" t="s">
        <v>658</v>
      </c>
      <c r="E125" t="s">
        <v>659</v>
      </c>
      <c r="F125">
        <v>5</v>
      </c>
      <c r="G125" t="s">
        <v>660</v>
      </c>
      <c r="H125" t="s">
        <v>416</v>
      </c>
      <c r="I125">
        <v>1659662112.5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428.177522719508</v>
      </c>
      <c r="AK125">
        <v>431.073642424242</v>
      </c>
      <c r="AL125">
        <v>-0.002787012026797</v>
      </c>
      <c r="AM125">
        <v>65.6451175135183</v>
      </c>
      <c r="AN125">
        <f>(AP125 - AO125 + DI125*1E3/(8.314*(DK125+273.15)) * AR125/DH125 * AQ125) * DH125/(100*CV125) * 1000/(1000 - AP125)</f>
        <v>0</v>
      </c>
      <c r="AO125">
        <v>18.7213291662381</v>
      </c>
      <c r="AP125">
        <v>19.693377593985</v>
      </c>
      <c r="AQ125">
        <v>7.75252623258019e-06</v>
      </c>
      <c r="AR125">
        <v>114.461277061312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661</v>
      </c>
      <c r="AY125">
        <v>10405.7</v>
      </c>
      <c r="AZ125">
        <v>742.84</v>
      </c>
      <c r="BA125">
        <v>3081.61</v>
      </c>
      <c r="BB125">
        <f>1-AZ125/BA125</f>
        <v>0</v>
      </c>
      <c r="BC125">
        <v>-2.3576440823516</v>
      </c>
      <c r="BD125" t="s">
        <v>418</v>
      </c>
      <c r="BE125" t="s">
        <v>418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418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 t="s">
        <v>418</v>
      </c>
      <c r="CA125" t="s">
        <v>418</v>
      </c>
      <c r="CB125" t="s">
        <v>418</v>
      </c>
      <c r="CC125" t="s">
        <v>418</v>
      </c>
      <c r="CD125" t="s">
        <v>418</v>
      </c>
      <c r="CE125" t="s">
        <v>418</v>
      </c>
      <c r="CF125" t="s">
        <v>418</v>
      </c>
      <c r="CG125" t="s">
        <v>418</v>
      </c>
      <c r="CH125" t="s">
        <v>418</v>
      </c>
      <c r="CI125" t="s">
        <v>418</v>
      </c>
      <c r="CJ125" t="s">
        <v>418</v>
      </c>
      <c r="CK125" t="s">
        <v>418</v>
      </c>
      <c r="CL125" t="s">
        <v>418</v>
      </c>
      <c r="CM125" t="s">
        <v>418</v>
      </c>
      <c r="CN125" t="s">
        <v>418</v>
      </c>
      <c r="CO125" t="s">
        <v>418</v>
      </c>
      <c r="CP125" t="s">
        <v>418</v>
      </c>
      <c r="CQ125" t="s">
        <v>418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6</v>
      </c>
      <c r="CW125">
        <v>0.5</v>
      </c>
      <c r="CX125" t="s">
        <v>419</v>
      </c>
      <c r="CY125">
        <v>2</v>
      </c>
      <c r="CZ125" t="b">
        <v>1</v>
      </c>
      <c r="DA125">
        <v>1659662112.5</v>
      </c>
      <c r="DB125">
        <v>422.609181818182</v>
      </c>
      <c r="DC125">
        <v>420.100909090909</v>
      </c>
      <c r="DD125">
        <v>19.6931181818182</v>
      </c>
      <c r="DE125">
        <v>18.7214545454545</v>
      </c>
      <c r="DF125">
        <v>416.222272727273</v>
      </c>
      <c r="DG125">
        <v>19.4159181818182</v>
      </c>
      <c r="DH125">
        <v>500.053090909091</v>
      </c>
      <c r="DI125">
        <v>90.1623363636364</v>
      </c>
      <c r="DJ125">
        <v>0.0449547363636364</v>
      </c>
      <c r="DK125">
        <v>25.7101</v>
      </c>
      <c r="DL125">
        <v>25.0233909090909</v>
      </c>
      <c r="DM125">
        <v>999.9</v>
      </c>
      <c r="DN125">
        <v>0</v>
      </c>
      <c r="DO125">
        <v>0</v>
      </c>
      <c r="DP125">
        <v>9996.81818181818</v>
      </c>
      <c r="DQ125">
        <v>0</v>
      </c>
      <c r="DR125">
        <v>0.220656</v>
      </c>
      <c r="DS125">
        <v>2.50824545454545</v>
      </c>
      <c r="DT125">
        <v>431.098909090909</v>
      </c>
      <c r="DU125">
        <v>428.115636363636</v>
      </c>
      <c r="DV125">
        <v>0.971669</v>
      </c>
      <c r="DW125">
        <v>420.100909090909</v>
      </c>
      <c r="DX125">
        <v>18.7214545454545</v>
      </c>
      <c r="DY125">
        <v>1.77557636363636</v>
      </c>
      <c r="DZ125">
        <v>1.68796909090909</v>
      </c>
      <c r="EA125">
        <v>15.5734272727273</v>
      </c>
      <c r="EB125">
        <v>14.7862181818182</v>
      </c>
      <c r="EC125">
        <v>0.00100013</v>
      </c>
      <c r="ED125">
        <v>0</v>
      </c>
      <c r="EE125">
        <v>0</v>
      </c>
      <c r="EF125">
        <v>0</v>
      </c>
      <c r="EG125">
        <v>744.363636363636</v>
      </c>
      <c r="EH125">
        <v>0.00100013</v>
      </c>
      <c r="EI125">
        <v>-18.8181818181818</v>
      </c>
      <c r="EJ125">
        <v>-1.22727272727273</v>
      </c>
      <c r="EK125">
        <v>34.8635454545455</v>
      </c>
      <c r="EL125">
        <v>38.5054545454545</v>
      </c>
      <c r="EM125">
        <v>36.5507272727273</v>
      </c>
      <c r="EN125">
        <v>38.369</v>
      </c>
      <c r="EO125">
        <v>37.0677272727273</v>
      </c>
      <c r="EP125">
        <v>0</v>
      </c>
      <c r="EQ125">
        <v>0</v>
      </c>
      <c r="ER125">
        <v>0</v>
      </c>
      <c r="ES125">
        <v>377</v>
      </c>
      <c r="ET125">
        <v>0</v>
      </c>
      <c r="EU125">
        <v>742.84</v>
      </c>
      <c r="EV125">
        <v>17.4615385273746</v>
      </c>
      <c r="EW125">
        <v>-13.153845762125</v>
      </c>
      <c r="EX125">
        <v>-18.18</v>
      </c>
      <c r="EY125">
        <v>15</v>
      </c>
      <c r="EZ125">
        <v>1659628614.5</v>
      </c>
      <c r="FA125" t="s">
        <v>420</v>
      </c>
      <c r="FB125">
        <v>1659628608.5</v>
      </c>
      <c r="FC125">
        <v>1659628614.5</v>
      </c>
      <c r="FD125">
        <v>1</v>
      </c>
      <c r="FE125">
        <v>0.171</v>
      </c>
      <c r="FF125">
        <v>-0.023</v>
      </c>
      <c r="FG125">
        <v>6.372</v>
      </c>
      <c r="FH125">
        <v>0.072</v>
      </c>
      <c r="FI125">
        <v>420</v>
      </c>
      <c r="FJ125">
        <v>15</v>
      </c>
      <c r="FK125">
        <v>0.23</v>
      </c>
      <c r="FL125">
        <v>0.04</v>
      </c>
      <c r="FM125">
        <v>2.52974585365854</v>
      </c>
      <c r="FN125">
        <v>-0.102064808362369</v>
      </c>
      <c r="FO125">
        <v>0.0945496453921613</v>
      </c>
      <c r="FP125">
        <v>1</v>
      </c>
      <c r="FQ125">
        <v>743.779411764706</v>
      </c>
      <c r="FR125">
        <v>18.3116887392463</v>
      </c>
      <c r="FS125">
        <v>12.2949004113318</v>
      </c>
      <c r="FT125">
        <v>0</v>
      </c>
      <c r="FU125">
        <v>0.973166780487805</v>
      </c>
      <c r="FV125">
        <v>-0.0116545087108003</v>
      </c>
      <c r="FW125">
        <v>0.00279496375919779</v>
      </c>
      <c r="FX125">
        <v>1</v>
      </c>
      <c r="FY125">
        <v>2</v>
      </c>
      <c r="FZ125">
        <v>3</v>
      </c>
      <c r="GA125" t="s">
        <v>427</v>
      </c>
      <c r="GB125">
        <v>2.97445</v>
      </c>
      <c r="GC125">
        <v>2.69883</v>
      </c>
      <c r="GD125">
        <v>0.0907844</v>
      </c>
      <c r="GE125">
        <v>0.0915744</v>
      </c>
      <c r="GF125">
        <v>0.0899102</v>
      </c>
      <c r="GG125">
        <v>0.0875914</v>
      </c>
      <c r="GH125">
        <v>35424.6</v>
      </c>
      <c r="GI125">
        <v>38734.8</v>
      </c>
      <c r="GJ125">
        <v>35304.2</v>
      </c>
      <c r="GK125">
        <v>38666.9</v>
      </c>
      <c r="GL125">
        <v>45556.5</v>
      </c>
      <c r="GM125">
        <v>50958.1</v>
      </c>
      <c r="GN125">
        <v>55177.6</v>
      </c>
      <c r="GO125">
        <v>62024.7</v>
      </c>
      <c r="GP125">
        <v>1.993</v>
      </c>
      <c r="GQ125">
        <v>1.8418</v>
      </c>
      <c r="GR125">
        <v>0.0461936</v>
      </c>
      <c r="GS125">
        <v>0</v>
      </c>
      <c r="GT125">
        <v>24.2705</v>
      </c>
      <c r="GU125">
        <v>999.9</v>
      </c>
      <c r="GV125">
        <v>55.628</v>
      </c>
      <c r="GW125">
        <v>29.034</v>
      </c>
      <c r="GX125">
        <v>24.861</v>
      </c>
      <c r="GY125">
        <v>55.5482</v>
      </c>
      <c r="GZ125">
        <v>44.1386</v>
      </c>
      <c r="HA125">
        <v>1</v>
      </c>
      <c r="HB125">
        <v>-0.111951</v>
      </c>
      <c r="HC125">
        <v>-0.062963</v>
      </c>
      <c r="HD125">
        <v>20.1347</v>
      </c>
      <c r="HE125">
        <v>5.20291</v>
      </c>
      <c r="HF125">
        <v>12.0052</v>
      </c>
      <c r="HG125">
        <v>4.976</v>
      </c>
      <c r="HH125">
        <v>3.2934</v>
      </c>
      <c r="HI125">
        <v>9999</v>
      </c>
      <c r="HJ125">
        <v>656.8</v>
      </c>
      <c r="HK125">
        <v>9999</v>
      </c>
      <c r="HL125">
        <v>9999</v>
      </c>
      <c r="HM125">
        <v>1.8631</v>
      </c>
      <c r="HN125">
        <v>1.86798</v>
      </c>
      <c r="HO125">
        <v>1.86771</v>
      </c>
      <c r="HP125">
        <v>1.8689</v>
      </c>
      <c r="HQ125">
        <v>1.86975</v>
      </c>
      <c r="HR125">
        <v>1.86584</v>
      </c>
      <c r="HS125">
        <v>1.86691</v>
      </c>
      <c r="HT125">
        <v>1.86829</v>
      </c>
      <c r="HU125">
        <v>5</v>
      </c>
      <c r="HV125">
        <v>0</v>
      </c>
      <c r="HW125">
        <v>0</v>
      </c>
      <c r="HX125">
        <v>0</v>
      </c>
      <c r="HY125" t="s">
        <v>422</v>
      </c>
      <c r="HZ125" t="s">
        <v>423</v>
      </c>
      <c r="IA125" t="s">
        <v>424</v>
      </c>
      <c r="IB125" t="s">
        <v>424</v>
      </c>
      <c r="IC125" t="s">
        <v>424</v>
      </c>
      <c r="ID125" t="s">
        <v>424</v>
      </c>
      <c r="IE125">
        <v>0</v>
      </c>
      <c r="IF125">
        <v>100</v>
      </c>
      <c r="IG125">
        <v>100</v>
      </c>
      <c r="IH125">
        <v>6.387</v>
      </c>
      <c r="II125">
        <v>0.2772</v>
      </c>
      <c r="IJ125">
        <v>4.0319575337224</v>
      </c>
      <c r="IK125">
        <v>0.00554908572697553</v>
      </c>
      <c r="IL125">
        <v>4.23774079943867e-07</v>
      </c>
      <c r="IM125">
        <v>-3.89925906918178e-10</v>
      </c>
      <c r="IN125">
        <v>-0.0657079368683254</v>
      </c>
      <c r="IO125">
        <v>-0.0180807483059915</v>
      </c>
      <c r="IP125">
        <v>0.00224471741277042</v>
      </c>
      <c r="IQ125">
        <v>-2.08026483955448e-05</v>
      </c>
      <c r="IR125">
        <v>-3</v>
      </c>
      <c r="IS125">
        <v>1726</v>
      </c>
      <c r="IT125">
        <v>1</v>
      </c>
      <c r="IU125">
        <v>23</v>
      </c>
      <c r="IV125">
        <v>558.5</v>
      </c>
      <c r="IW125">
        <v>558.4</v>
      </c>
      <c r="IX125">
        <v>1.02051</v>
      </c>
      <c r="IY125">
        <v>2.65625</v>
      </c>
      <c r="IZ125">
        <v>1.54785</v>
      </c>
      <c r="JA125">
        <v>2.30713</v>
      </c>
      <c r="JB125">
        <v>1.34644</v>
      </c>
      <c r="JC125">
        <v>2.40234</v>
      </c>
      <c r="JD125">
        <v>32.7091</v>
      </c>
      <c r="JE125">
        <v>24.2801</v>
      </c>
      <c r="JF125">
        <v>18</v>
      </c>
      <c r="JG125">
        <v>498.1</v>
      </c>
      <c r="JH125">
        <v>402.509</v>
      </c>
      <c r="JI125">
        <v>24.7123</v>
      </c>
      <c r="JJ125">
        <v>25.8643</v>
      </c>
      <c r="JK125">
        <v>30.0001</v>
      </c>
      <c r="JL125">
        <v>25.8074</v>
      </c>
      <c r="JM125">
        <v>25.7514</v>
      </c>
      <c r="JN125">
        <v>20.4442</v>
      </c>
      <c r="JO125">
        <v>29.184</v>
      </c>
      <c r="JP125">
        <v>0</v>
      </c>
      <c r="JQ125">
        <v>24.7047</v>
      </c>
      <c r="JR125">
        <v>420.1</v>
      </c>
      <c r="JS125">
        <v>18.7428</v>
      </c>
      <c r="JT125">
        <v>102.362</v>
      </c>
      <c r="JU125">
        <v>103.238</v>
      </c>
    </row>
    <row r="126" spans="1:281">
      <c r="A126">
        <v>110</v>
      </c>
      <c r="B126">
        <v>1659662121.5</v>
      </c>
      <c r="C126">
        <v>4019</v>
      </c>
      <c r="D126" t="s">
        <v>662</v>
      </c>
      <c r="E126" t="s">
        <v>663</v>
      </c>
      <c r="F126">
        <v>5</v>
      </c>
      <c r="G126" t="s">
        <v>660</v>
      </c>
      <c r="H126" t="s">
        <v>416</v>
      </c>
      <c r="I126">
        <v>1659662119.5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428.066745950942</v>
      </c>
      <c r="AK126">
        <v>431.088848484848</v>
      </c>
      <c r="AL126">
        <v>0.000536206528517208</v>
      </c>
      <c r="AM126">
        <v>65.6451175135183</v>
      </c>
      <c r="AN126">
        <f>(AP126 - AO126 + DI126*1E3/(8.314*(DK126+273.15)) * AR126/DH126 * AQ126) * DH126/(100*CV126) * 1000/(1000 - AP126)</f>
        <v>0</v>
      </c>
      <c r="AO126">
        <v>18.7234935288397</v>
      </c>
      <c r="AP126">
        <v>19.7682905263158</v>
      </c>
      <c r="AQ126">
        <v>-0.00709779492501732</v>
      </c>
      <c r="AR126">
        <v>114.461277061312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418</v>
      </c>
      <c r="AY126" t="s">
        <v>418</v>
      </c>
      <c r="AZ126">
        <v>0</v>
      </c>
      <c r="BA126">
        <v>0</v>
      </c>
      <c r="BB126">
        <f>1-AZ126/BA126</f>
        <v>0</v>
      </c>
      <c r="BC126">
        <v>0</v>
      </c>
      <c r="BD126" t="s">
        <v>418</v>
      </c>
      <c r="BE126" t="s">
        <v>418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418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 t="s">
        <v>418</v>
      </c>
      <c r="CA126" t="s">
        <v>418</v>
      </c>
      <c r="CB126" t="s">
        <v>418</v>
      </c>
      <c r="CC126" t="s">
        <v>418</v>
      </c>
      <c r="CD126" t="s">
        <v>418</v>
      </c>
      <c r="CE126" t="s">
        <v>418</v>
      </c>
      <c r="CF126" t="s">
        <v>418</v>
      </c>
      <c r="CG126" t="s">
        <v>418</v>
      </c>
      <c r="CH126" t="s">
        <v>418</v>
      </c>
      <c r="CI126" t="s">
        <v>418</v>
      </c>
      <c r="CJ126" t="s">
        <v>418</v>
      </c>
      <c r="CK126" t="s">
        <v>418</v>
      </c>
      <c r="CL126" t="s">
        <v>418</v>
      </c>
      <c r="CM126" t="s">
        <v>418</v>
      </c>
      <c r="CN126" t="s">
        <v>418</v>
      </c>
      <c r="CO126" t="s">
        <v>418</v>
      </c>
      <c r="CP126" t="s">
        <v>418</v>
      </c>
      <c r="CQ126" t="s">
        <v>418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6</v>
      </c>
      <c r="CW126">
        <v>0.5</v>
      </c>
      <c r="CX126" t="s">
        <v>419</v>
      </c>
      <c r="CY126">
        <v>2</v>
      </c>
      <c r="CZ126" t="b">
        <v>1</v>
      </c>
      <c r="DA126">
        <v>1659662119.5</v>
      </c>
      <c r="DB126">
        <v>422.577714285714</v>
      </c>
      <c r="DC126">
        <v>420.056571428571</v>
      </c>
      <c r="DD126">
        <v>19.7383714285714</v>
      </c>
      <c r="DE126">
        <v>18.7229714285714</v>
      </c>
      <c r="DF126">
        <v>416.191</v>
      </c>
      <c r="DG126">
        <v>19.4592142857143</v>
      </c>
      <c r="DH126">
        <v>500.111571428571</v>
      </c>
      <c r="DI126">
        <v>90.1624857142857</v>
      </c>
      <c r="DJ126">
        <v>0.0452250428571428</v>
      </c>
      <c r="DK126">
        <v>25.9063142857143</v>
      </c>
      <c r="DL126">
        <v>26.1054714285714</v>
      </c>
      <c r="DM126">
        <v>999.9</v>
      </c>
      <c r="DN126">
        <v>0</v>
      </c>
      <c r="DO126">
        <v>0</v>
      </c>
      <c r="DP126">
        <v>9917.85714285714</v>
      </c>
      <c r="DQ126">
        <v>0</v>
      </c>
      <c r="DR126">
        <v>0.237993285714286</v>
      </c>
      <c r="DS126">
        <v>2.52121</v>
      </c>
      <c r="DT126">
        <v>431.086714285714</v>
      </c>
      <c r="DU126">
        <v>428.071285714286</v>
      </c>
      <c r="DV126">
        <v>1.01541385714286</v>
      </c>
      <c r="DW126">
        <v>420.056571428571</v>
      </c>
      <c r="DX126">
        <v>18.7229714285714</v>
      </c>
      <c r="DY126">
        <v>1.77966</v>
      </c>
      <c r="DZ126">
        <v>1.68811</v>
      </c>
      <c r="EA126">
        <v>15.6092714285714</v>
      </c>
      <c r="EB126">
        <v>14.7875142857143</v>
      </c>
      <c r="EC126">
        <v>0.00100013</v>
      </c>
      <c r="ED126">
        <v>0</v>
      </c>
      <c r="EE126">
        <v>0</v>
      </c>
      <c r="EF126">
        <v>0</v>
      </c>
      <c r="EG126">
        <v>1346.78571428571</v>
      </c>
      <c r="EH126">
        <v>0.00100013</v>
      </c>
      <c r="EI126">
        <v>-7.78571428571429</v>
      </c>
      <c r="EJ126">
        <v>2</v>
      </c>
      <c r="EK126">
        <v>35.0355714285714</v>
      </c>
      <c r="EL126">
        <v>38.6515714285714</v>
      </c>
      <c r="EM126">
        <v>36.625</v>
      </c>
      <c r="EN126">
        <v>38.5532857142857</v>
      </c>
      <c r="EO126">
        <v>37.1515714285714</v>
      </c>
      <c r="EP126">
        <v>0</v>
      </c>
      <c r="EQ126">
        <v>0</v>
      </c>
      <c r="ER126">
        <v>0</v>
      </c>
      <c r="ES126">
        <v>5.20000004768372</v>
      </c>
      <c r="ET126">
        <v>0</v>
      </c>
      <c r="EU126">
        <v>1079.27661538462</v>
      </c>
      <c r="EV126">
        <v>4203.23711164602</v>
      </c>
      <c r="EW126">
        <v>211859.3605543</v>
      </c>
      <c r="EX126">
        <v>23756.6396461538</v>
      </c>
      <c r="EY126">
        <v>15</v>
      </c>
      <c r="EZ126">
        <v>1659628614.5</v>
      </c>
      <c r="FA126" t="s">
        <v>420</v>
      </c>
      <c r="FB126">
        <v>1659628608.5</v>
      </c>
      <c r="FC126">
        <v>1659628614.5</v>
      </c>
      <c r="FD126">
        <v>1</v>
      </c>
      <c r="FE126">
        <v>0.171</v>
      </c>
      <c r="FF126">
        <v>-0.023</v>
      </c>
      <c r="FG126">
        <v>6.372</v>
      </c>
      <c r="FH126">
        <v>0.072</v>
      </c>
      <c r="FI126">
        <v>420</v>
      </c>
      <c r="FJ126">
        <v>15</v>
      </c>
      <c r="FK126">
        <v>0.23</v>
      </c>
      <c r="FL126">
        <v>0.04</v>
      </c>
      <c r="FM126">
        <v>2.52125951219512</v>
      </c>
      <c r="FN126">
        <v>0.042011289198605</v>
      </c>
      <c r="FO126">
        <v>0.0969390021171528</v>
      </c>
      <c r="FP126">
        <v>1</v>
      </c>
      <c r="FQ126">
        <v>972.78505882353</v>
      </c>
      <c r="FR126">
        <v>2951.14466743359</v>
      </c>
      <c r="FS126">
        <v>564.00082660228</v>
      </c>
      <c r="FT126">
        <v>0</v>
      </c>
      <c r="FU126">
        <v>0.978256658536585</v>
      </c>
      <c r="FV126">
        <v>0.085403310104533</v>
      </c>
      <c r="FW126">
        <v>0.0159308731645771</v>
      </c>
      <c r="FX126">
        <v>1</v>
      </c>
      <c r="FY126">
        <v>2</v>
      </c>
      <c r="FZ126">
        <v>3</v>
      </c>
      <c r="GA126" t="s">
        <v>427</v>
      </c>
      <c r="GB126">
        <v>2.97338</v>
      </c>
      <c r="GC126">
        <v>2.69925</v>
      </c>
      <c r="GD126">
        <v>0.0907851</v>
      </c>
      <c r="GE126">
        <v>0.0915848</v>
      </c>
      <c r="GF126">
        <v>0.090152</v>
      </c>
      <c r="GG126">
        <v>0.0876105</v>
      </c>
      <c r="GH126">
        <v>35424.6</v>
      </c>
      <c r="GI126">
        <v>38734.2</v>
      </c>
      <c r="GJ126">
        <v>35304.2</v>
      </c>
      <c r="GK126">
        <v>38666.8</v>
      </c>
      <c r="GL126">
        <v>45544.2</v>
      </c>
      <c r="GM126">
        <v>50957.2</v>
      </c>
      <c r="GN126">
        <v>55177.7</v>
      </c>
      <c r="GO126">
        <v>62024.9</v>
      </c>
      <c r="GP126">
        <v>1.9936</v>
      </c>
      <c r="GQ126">
        <v>1.8416</v>
      </c>
      <c r="GR126">
        <v>0.0998676</v>
      </c>
      <c r="GS126">
        <v>0</v>
      </c>
      <c r="GT126">
        <v>24.2705</v>
      </c>
      <c r="GU126">
        <v>999.9</v>
      </c>
      <c r="GV126">
        <v>55.628</v>
      </c>
      <c r="GW126">
        <v>29.034</v>
      </c>
      <c r="GX126">
        <v>24.8599</v>
      </c>
      <c r="GY126">
        <v>55.7582</v>
      </c>
      <c r="GZ126">
        <v>44.1226</v>
      </c>
      <c r="HA126">
        <v>1</v>
      </c>
      <c r="HB126">
        <v>-0.111789</v>
      </c>
      <c r="HC126">
        <v>-0.119564</v>
      </c>
      <c r="HD126">
        <v>20.135</v>
      </c>
      <c r="HE126">
        <v>5.20291</v>
      </c>
      <c r="HF126">
        <v>12.0052</v>
      </c>
      <c r="HG126">
        <v>4.976</v>
      </c>
      <c r="HH126">
        <v>3.293</v>
      </c>
      <c r="HI126">
        <v>9999</v>
      </c>
      <c r="HJ126">
        <v>656.8</v>
      </c>
      <c r="HK126">
        <v>9999</v>
      </c>
      <c r="HL126">
        <v>9999</v>
      </c>
      <c r="HM126">
        <v>1.8631</v>
      </c>
      <c r="HN126">
        <v>1.86798</v>
      </c>
      <c r="HO126">
        <v>1.86771</v>
      </c>
      <c r="HP126">
        <v>1.86887</v>
      </c>
      <c r="HQ126">
        <v>1.86975</v>
      </c>
      <c r="HR126">
        <v>1.86581</v>
      </c>
      <c r="HS126">
        <v>1.86691</v>
      </c>
      <c r="HT126">
        <v>1.86829</v>
      </c>
      <c r="HU126">
        <v>5</v>
      </c>
      <c r="HV126">
        <v>0</v>
      </c>
      <c r="HW126">
        <v>0</v>
      </c>
      <c r="HX126">
        <v>0</v>
      </c>
      <c r="HY126" t="s">
        <v>422</v>
      </c>
      <c r="HZ126" t="s">
        <v>423</v>
      </c>
      <c r="IA126" t="s">
        <v>424</v>
      </c>
      <c r="IB126" t="s">
        <v>424</v>
      </c>
      <c r="IC126" t="s">
        <v>424</v>
      </c>
      <c r="ID126" t="s">
        <v>424</v>
      </c>
      <c r="IE126">
        <v>0</v>
      </c>
      <c r="IF126">
        <v>100</v>
      </c>
      <c r="IG126">
        <v>100</v>
      </c>
      <c r="IH126">
        <v>6.386</v>
      </c>
      <c r="II126">
        <v>0.2805</v>
      </c>
      <c r="IJ126">
        <v>4.0319575337224</v>
      </c>
      <c r="IK126">
        <v>0.00554908572697553</v>
      </c>
      <c r="IL126">
        <v>4.23774079943867e-07</v>
      </c>
      <c r="IM126">
        <v>-3.89925906918178e-10</v>
      </c>
      <c r="IN126">
        <v>-0.0657079368683254</v>
      </c>
      <c r="IO126">
        <v>-0.0180807483059915</v>
      </c>
      <c r="IP126">
        <v>0.00224471741277042</v>
      </c>
      <c r="IQ126">
        <v>-2.08026483955448e-05</v>
      </c>
      <c r="IR126">
        <v>-3</v>
      </c>
      <c r="IS126">
        <v>1726</v>
      </c>
      <c r="IT126">
        <v>1</v>
      </c>
      <c r="IU126">
        <v>23</v>
      </c>
      <c r="IV126">
        <v>558.5</v>
      </c>
      <c r="IW126">
        <v>558.5</v>
      </c>
      <c r="IX126">
        <v>1.02051</v>
      </c>
      <c r="IY126">
        <v>2.65991</v>
      </c>
      <c r="IZ126">
        <v>1.54785</v>
      </c>
      <c r="JA126">
        <v>2.30713</v>
      </c>
      <c r="JB126">
        <v>1.34644</v>
      </c>
      <c r="JC126">
        <v>2.32666</v>
      </c>
      <c r="JD126">
        <v>32.7313</v>
      </c>
      <c r="JE126">
        <v>24.2801</v>
      </c>
      <c r="JF126">
        <v>18</v>
      </c>
      <c r="JG126">
        <v>498.493</v>
      </c>
      <c r="JH126">
        <v>402.399</v>
      </c>
      <c r="JI126">
        <v>24.6962</v>
      </c>
      <c r="JJ126">
        <v>25.8643</v>
      </c>
      <c r="JK126">
        <v>30.0001</v>
      </c>
      <c r="JL126">
        <v>25.8074</v>
      </c>
      <c r="JM126">
        <v>25.7514</v>
      </c>
      <c r="JN126">
        <v>20.4461</v>
      </c>
      <c r="JO126">
        <v>29.184</v>
      </c>
      <c r="JP126">
        <v>0</v>
      </c>
      <c r="JQ126">
        <v>24.7</v>
      </c>
      <c r="JR126">
        <v>420.1</v>
      </c>
      <c r="JS126">
        <v>18.7125</v>
      </c>
      <c r="JT126">
        <v>102.362</v>
      </c>
      <c r="JU126">
        <v>103.238</v>
      </c>
    </row>
    <row r="127" spans="1:281">
      <c r="A127">
        <v>111</v>
      </c>
      <c r="B127">
        <v>1659662125.5</v>
      </c>
      <c r="C127">
        <v>4023</v>
      </c>
      <c r="D127" t="s">
        <v>664</v>
      </c>
      <c r="E127" t="s">
        <v>665</v>
      </c>
      <c r="F127">
        <v>5</v>
      </c>
      <c r="G127" t="s">
        <v>660</v>
      </c>
      <c r="H127" t="s">
        <v>416</v>
      </c>
      <c r="I127">
        <v>1659662122.6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428.074153101285</v>
      </c>
      <c r="AK127">
        <v>431.065903030303</v>
      </c>
      <c r="AL127">
        <v>0.00157133232718934</v>
      </c>
      <c r="AM127">
        <v>65.6451175135183</v>
      </c>
      <c r="AN127">
        <f>(AP127 - AO127 + DI127*1E3/(8.314*(DK127+273.15)) * AR127/DH127 * AQ127) * DH127/(100*CV127) * 1000/(1000 - AP127)</f>
        <v>0</v>
      </c>
      <c r="AO127">
        <v>18.722124814741</v>
      </c>
      <c r="AP127">
        <v>19.7796266165413</v>
      </c>
      <c r="AQ127">
        <v>0.0215866452835216</v>
      </c>
      <c r="AR127">
        <v>114.461277061312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418</v>
      </c>
      <c r="AY127" t="s">
        <v>418</v>
      </c>
      <c r="AZ127">
        <v>0</v>
      </c>
      <c r="BA127">
        <v>0</v>
      </c>
      <c r="BB127">
        <f>1-AZ127/BA127</f>
        <v>0</v>
      </c>
      <c r="BC127">
        <v>0</v>
      </c>
      <c r="BD127" t="s">
        <v>418</v>
      </c>
      <c r="BE127" t="s">
        <v>418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418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 t="s">
        <v>418</v>
      </c>
      <c r="CA127" t="s">
        <v>418</v>
      </c>
      <c r="CB127" t="s">
        <v>418</v>
      </c>
      <c r="CC127" t="s">
        <v>418</v>
      </c>
      <c r="CD127" t="s">
        <v>418</v>
      </c>
      <c r="CE127" t="s">
        <v>418</v>
      </c>
      <c r="CF127" t="s">
        <v>418</v>
      </c>
      <c r="CG127" t="s">
        <v>418</v>
      </c>
      <c r="CH127" t="s">
        <v>418</v>
      </c>
      <c r="CI127" t="s">
        <v>418</v>
      </c>
      <c r="CJ127" t="s">
        <v>418</v>
      </c>
      <c r="CK127" t="s">
        <v>418</v>
      </c>
      <c r="CL127" t="s">
        <v>418</v>
      </c>
      <c r="CM127" t="s">
        <v>418</v>
      </c>
      <c r="CN127" t="s">
        <v>418</v>
      </c>
      <c r="CO127" t="s">
        <v>418</v>
      </c>
      <c r="CP127" t="s">
        <v>418</v>
      </c>
      <c r="CQ127" t="s">
        <v>418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6</v>
      </c>
      <c r="CW127">
        <v>0.5</v>
      </c>
      <c r="CX127" t="s">
        <v>419</v>
      </c>
      <c r="CY127">
        <v>2</v>
      </c>
      <c r="CZ127" t="b">
        <v>1</v>
      </c>
      <c r="DA127">
        <v>1659662122.6</v>
      </c>
      <c r="DB127">
        <v>422.5421</v>
      </c>
      <c r="DC127">
        <v>420.0665</v>
      </c>
      <c r="DD127">
        <v>19.77059</v>
      </c>
      <c r="DE127">
        <v>18.72193</v>
      </c>
      <c r="DF127">
        <v>416.1557</v>
      </c>
      <c r="DG127">
        <v>19.49002</v>
      </c>
      <c r="DH127">
        <v>499.9966</v>
      </c>
      <c r="DI127">
        <v>90.16409</v>
      </c>
      <c r="DJ127">
        <v>0.04546997</v>
      </c>
      <c r="DK127">
        <v>25.83257</v>
      </c>
      <c r="DL127">
        <v>25.77548</v>
      </c>
      <c r="DM127">
        <v>999.9</v>
      </c>
      <c r="DN127">
        <v>0</v>
      </c>
      <c r="DO127">
        <v>0</v>
      </c>
      <c r="DP127">
        <v>9966.5</v>
      </c>
      <c r="DQ127">
        <v>0</v>
      </c>
      <c r="DR127">
        <v>0.220656</v>
      </c>
      <c r="DS127">
        <v>2.475584</v>
      </c>
      <c r="DT127">
        <v>431.0646</v>
      </c>
      <c r="DU127">
        <v>428.081</v>
      </c>
      <c r="DV127">
        <v>1.048658</v>
      </c>
      <c r="DW127">
        <v>420.0665</v>
      </c>
      <c r="DX127">
        <v>18.72193</v>
      </c>
      <c r="DY127">
        <v>1.782596</v>
      </c>
      <c r="DZ127">
        <v>1.688046</v>
      </c>
      <c r="EA127">
        <v>15.63502</v>
      </c>
      <c r="EB127">
        <v>14.78693</v>
      </c>
      <c r="EC127">
        <v>0.00100013</v>
      </c>
      <c r="ED127">
        <v>0</v>
      </c>
      <c r="EE127">
        <v>0</v>
      </c>
      <c r="EF127">
        <v>0</v>
      </c>
      <c r="EG127">
        <v>1178.8</v>
      </c>
      <c r="EH127">
        <v>0.00100013</v>
      </c>
      <c r="EI127">
        <v>-13</v>
      </c>
      <c r="EJ127">
        <v>-0.2</v>
      </c>
      <c r="EK127">
        <v>35.1684</v>
      </c>
      <c r="EL127">
        <v>38.7247</v>
      </c>
      <c r="EM127">
        <v>36.6684</v>
      </c>
      <c r="EN127">
        <v>38.6497</v>
      </c>
      <c r="EO127">
        <v>37.2373</v>
      </c>
      <c r="EP127">
        <v>0</v>
      </c>
      <c r="EQ127">
        <v>0</v>
      </c>
      <c r="ER127">
        <v>0</v>
      </c>
      <c r="ES127">
        <v>9.40000009536743</v>
      </c>
      <c r="ET127">
        <v>0</v>
      </c>
      <c r="EU127">
        <v>1185.48815384615</v>
      </c>
      <c r="EV127">
        <v>1638.1747817889</v>
      </c>
      <c r="EW127">
        <v>-94210.1369299496</v>
      </c>
      <c r="EX127">
        <v>23756.7934923077</v>
      </c>
      <c r="EY127">
        <v>15</v>
      </c>
      <c r="EZ127">
        <v>1659628614.5</v>
      </c>
      <c r="FA127" t="s">
        <v>420</v>
      </c>
      <c r="FB127">
        <v>1659628608.5</v>
      </c>
      <c r="FC127">
        <v>1659628614.5</v>
      </c>
      <c r="FD127">
        <v>1</v>
      </c>
      <c r="FE127">
        <v>0.171</v>
      </c>
      <c r="FF127">
        <v>-0.023</v>
      </c>
      <c r="FG127">
        <v>6.372</v>
      </c>
      <c r="FH127">
        <v>0.072</v>
      </c>
      <c r="FI127">
        <v>420</v>
      </c>
      <c r="FJ127">
        <v>15</v>
      </c>
      <c r="FK127">
        <v>0.23</v>
      </c>
      <c r="FL127">
        <v>0.04</v>
      </c>
      <c r="FM127">
        <v>2.5148487804878</v>
      </c>
      <c r="FN127">
        <v>-0.234825574912884</v>
      </c>
      <c r="FO127">
        <v>0.0958263159841708</v>
      </c>
      <c r="FP127">
        <v>1</v>
      </c>
      <c r="FQ127">
        <v>1060.47623529412</v>
      </c>
      <c r="FR127">
        <v>2496.62380885003</v>
      </c>
      <c r="FS127">
        <v>554.269946534393</v>
      </c>
      <c r="FT127">
        <v>0</v>
      </c>
      <c r="FU127">
        <v>0.993381975609756</v>
      </c>
      <c r="FV127">
        <v>0.269254891986066</v>
      </c>
      <c r="FW127">
        <v>0.0325819089309508</v>
      </c>
      <c r="FX127">
        <v>0</v>
      </c>
      <c r="FY127">
        <v>1</v>
      </c>
      <c r="FZ127">
        <v>3</v>
      </c>
      <c r="GA127" t="s">
        <v>432</v>
      </c>
      <c r="GB127">
        <v>2.97449</v>
      </c>
      <c r="GC127">
        <v>2.69925</v>
      </c>
      <c r="GD127">
        <v>0.0907781</v>
      </c>
      <c r="GE127">
        <v>0.0916044</v>
      </c>
      <c r="GF127">
        <v>0.0901597</v>
      </c>
      <c r="GG127">
        <v>0.0875891</v>
      </c>
      <c r="GH127">
        <v>35424.7</v>
      </c>
      <c r="GI127">
        <v>38733.5</v>
      </c>
      <c r="GJ127">
        <v>35304</v>
      </c>
      <c r="GK127">
        <v>38666.9</v>
      </c>
      <c r="GL127">
        <v>45543.5</v>
      </c>
      <c r="GM127">
        <v>50958</v>
      </c>
      <c r="GN127">
        <v>55177.3</v>
      </c>
      <c r="GO127">
        <v>62024.5</v>
      </c>
      <c r="GP127">
        <v>1.9942</v>
      </c>
      <c r="GQ127">
        <v>1.8408</v>
      </c>
      <c r="GR127">
        <v>0.0762939</v>
      </c>
      <c r="GS127">
        <v>0</v>
      </c>
      <c r="GT127">
        <v>24.2746</v>
      </c>
      <c r="GU127">
        <v>999.9</v>
      </c>
      <c r="GV127">
        <v>55.628</v>
      </c>
      <c r="GW127">
        <v>29.034</v>
      </c>
      <c r="GX127">
        <v>24.8618</v>
      </c>
      <c r="GY127">
        <v>55.4182</v>
      </c>
      <c r="GZ127">
        <v>44.3349</v>
      </c>
      <c r="HA127">
        <v>1</v>
      </c>
      <c r="HB127">
        <v>-0.111585</v>
      </c>
      <c r="HC127">
        <v>-0.139935</v>
      </c>
      <c r="HD127">
        <v>20.1348</v>
      </c>
      <c r="HE127">
        <v>5.20052</v>
      </c>
      <c r="HF127">
        <v>12.0052</v>
      </c>
      <c r="HG127">
        <v>4.9752</v>
      </c>
      <c r="HH127">
        <v>3.2932</v>
      </c>
      <c r="HI127">
        <v>9999</v>
      </c>
      <c r="HJ127">
        <v>656.8</v>
      </c>
      <c r="HK127">
        <v>9999</v>
      </c>
      <c r="HL127">
        <v>9999</v>
      </c>
      <c r="HM127">
        <v>1.8631</v>
      </c>
      <c r="HN127">
        <v>1.86798</v>
      </c>
      <c r="HO127">
        <v>1.86768</v>
      </c>
      <c r="HP127">
        <v>1.8689</v>
      </c>
      <c r="HQ127">
        <v>1.86972</v>
      </c>
      <c r="HR127">
        <v>1.86581</v>
      </c>
      <c r="HS127">
        <v>1.86691</v>
      </c>
      <c r="HT127">
        <v>1.86829</v>
      </c>
      <c r="HU127">
        <v>5</v>
      </c>
      <c r="HV127">
        <v>0</v>
      </c>
      <c r="HW127">
        <v>0</v>
      </c>
      <c r="HX127">
        <v>0</v>
      </c>
      <c r="HY127" t="s">
        <v>422</v>
      </c>
      <c r="HZ127" t="s">
        <v>423</v>
      </c>
      <c r="IA127" t="s">
        <v>424</v>
      </c>
      <c r="IB127" t="s">
        <v>424</v>
      </c>
      <c r="IC127" t="s">
        <v>424</v>
      </c>
      <c r="ID127" t="s">
        <v>424</v>
      </c>
      <c r="IE127">
        <v>0</v>
      </c>
      <c r="IF127">
        <v>100</v>
      </c>
      <c r="IG127">
        <v>100</v>
      </c>
      <c r="IH127">
        <v>6.386</v>
      </c>
      <c r="II127">
        <v>0.2806</v>
      </c>
      <c r="IJ127">
        <v>4.0319575337224</v>
      </c>
      <c r="IK127">
        <v>0.00554908572697553</v>
      </c>
      <c r="IL127">
        <v>4.23774079943867e-07</v>
      </c>
      <c r="IM127">
        <v>-3.89925906918178e-10</v>
      </c>
      <c r="IN127">
        <v>-0.0657079368683254</v>
      </c>
      <c r="IO127">
        <v>-0.0180807483059915</v>
      </c>
      <c r="IP127">
        <v>0.00224471741277042</v>
      </c>
      <c r="IQ127">
        <v>-2.08026483955448e-05</v>
      </c>
      <c r="IR127">
        <v>-3</v>
      </c>
      <c r="IS127">
        <v>1726</v>
      </c>
      <c r="IT127">
        <v>1</v>
      </c>
      <c r="IU127">
        <v>23</v>
      </c>
      <c r="IV127">
        <v>558.6</v>
      </c>
      <c r="IW127">
        <v>558.5</v>
      </c>
      <c r="IX127">
        <v>1.02051</v>
      </c>
      <c r="IY127">
        <v>2.65503</v>
      </c>
      <c r="IZ127">
        <v>1.54785</v>
      </c>
      <c r="JA127">
        <v>2.30713</v>
      </c>
      <c r="JB127">
        <v>1.34644</v>
      </c>
      <c r="JC127">
        <v>2.40356</v>
      </c>
      <c r="JD127">
        <v>32.7091</v>
      </c>
      <c r="JE127">
        <v>24.2801</v>
      </c>
      <c r="JF127">
        <v>18</v>
      </c>
      <c r="JG127">
        <v>498.886</v>
      </c>
      <c r="JH127">
        <v>401.959</v>
      </c>
      <c r="JI127">
        <v>24.6955</v>
      </c>
      <c r="JJ127">
        <v>25.8643</v>
      </c>
      <c r="JK127">
        <v>29.9999</v>
      </c>
      <c r="JL127">
        <v>25.8074</v>
      </c>
      <c r="JM127">
        <v>25.7514</v>
      </c>
      <c r="JN127">
        <v>20.4456</v>
      </c>
      <c r="JO127">
        <v>29.184</v>
      </c>
      <c r="JP127">
        <v>0</v>
      </c>
      <c r="JQ127">
        <v>24.7</v>
      </c>
      <c r="JR127">
        <v>420.1</v>
      </c>
      <c r="JS127">
        <v>18.697</v>
      </c>
      <c r="JT127">
        <v>102.362</v>
      </c>
      <c r="JU127">
        <v>103.238</v>
      </c>
    </row>
    <row r="128" spans="1:281">
      <c r="A128">
        <v>112</v>
      </c>
      <c r="B128">
        <v>1659662130.5</v>
      </c>
      <c r="C128">
        <v>4028</v>
      </c>
      <c r="D128" t="s">
        <v>666</v>
      </c>
      <c r="E128" t="s">
        <v>667</v>
      </c>
      <c r="F128">
        <v>5</v>
      </c>
      <c r="G128" t="s">
        <v>660</v>
      </c>
      <c r="H128" t="s">
        <v>416</v>
      </c>
      <c r="I128">
        <v>1659662127.7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428.270780858485</v>
      </c>
      <c r="AK128">
        <v>431.017012121212</v>
      </c>
      <c r="AL128">
        <v>-0.0209017340394019</v>
      </c>
      <c r="AM128">
        <v>65.6451175135183</v>
      </c>
      <c r="AN128">
        <f>(AP128 - AO128 + DI128*1E3/(8.314*(DK128+273.15)) * AR128/DH128 * AQ128) * DH128/(100*CV128) * 1000/(1000 - AP128)</f>
        <v>0</v>
      </c>
      <c r="AO128">
        <v>18.7210025398532</v>
      </c>
      <c r="AP128">
        <v>19.7565968421052</v>
      </c>
      <c r="AQ128">
        <v>0.00263867047793066</v>
      </c>
      <c r="AR128">
        <v>114.461277061312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418</v>
      </c>
      <c r="AY128" t="s">
        <v>418</v>
      </c>
      <c r="AZ128">
        <v>0</v>
      </c>
      <c r="BA128">
        <v>0</v>
      </c>
      <c r="BB128">
        <f>1-AZ128/BA128</f>
        <v>0</v>
      </c>
      <c r="BC128">
        <v>0</v>
      </c>
      <c r="BD128" t="s">
        <v>418</v>
      </c>
      <c r="BE128" t="s">
        <v>418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418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 t="s">
        <v>418</v>
      </c>
      <c r="CA128" t="s">
        <v>418</v>
      </c>
      <c r="CB128" t="s">
        <v>418</v>
      </c>
      <c r="CC128" t="s">
        <v>418</v>
      </c>
      <c r="CD128" t="s">
        <v>418</v>
      </c>
      <c r="CE128" t="s">
        <v>418</v>
      </c>
      <c r="CF128" t="s">
        <v>418</v>
      </c>
      <c r="CG128" t="s">
        <v>418</v>
      </c>
      <c r="CH128" t="s">
        <v>418</v>
      </c>
      <c r="CI128" t="s">
        <v>418</v>
      </c>
      <c r="CJ128" t="s">
        <v>418</v>
      </c>
      <c r="CK128" t="s">
        <v>418</v>
      </c>
      <c r="CL128" t="s">
        <v>418</v>
      </c>
      <c r="CM128" t="s">
        <v>418</v>
      </c>
      <c r="CN128" t="s">
        <v>418</v>
      </c>
      <c r="CO128" t="s">
        <v>418</v>
      </c>
      <c r="CP128" t="s">
        <v>418</v>
      </c>
      <c r="CQ128" t="s">
        <v>418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6</v>
      </c>
      <c r="CW128">
        <v>0.5</v>
      </c>
      <c r="CX128" t="s">
        <v>419</v>
      </c>
      <c r="CY128">
        <v>2</v>
      </c>
      <c r="CZ128" t="b">
        <v>1</v>
      </c>
      <c r="DA128">
        <v>1659662127.7</v>
      </c>
      <c r="DB128">
        <v>422.5436</v>
      </c>
      <c r="DC128">
        <v>420.2259</v>
      </c>
      <c r="DD128">
        <v>19.76655</v>
      </c>
      <c r="DE128">
        <v>18.71982</v>
      </c>
      <c r="DF128">
        <v>416.1571</v>
      </c>
      <c r="DG128">
        <v>19.48618</v>
      </c>
      <c r="DH128">
        <v>500.0973</v>
      </c>
      <c r="DI128">
        <v>90.16333</v>
      </c>
      <c r="DJ128">
        <v>0.04509498</v>
      </c>
      <c r="DK128">
        <v>25.78335</v>
      </c>
      <c r="DL128">
        <v>25.39105</v>
      </c>
      <c r="DM128">
        <v>999.9</v>
      </c>
      <c r="DN128">
        <v>0</v>
      </c>
      <c r="DO128">
        <v>0</v>
      </c>
      <c r="DP128">
        <v>10003</v>
      </c>
      <c r="DQ128">
        <v>0</v>
      </c>
      <c r="DR128">
        <v>0.220656</v>
      </c>
      <c r="DS128">
        <v>2.317723</v>
      </c>
      <c r="DT128">
        <v>431.0641</v>
      </c>
      <c r="DU128">
        <v>428.2425</v>
      </c>
      <c r="DV128">
        <v>1.046747</v>
      </c>
      <c r="DW128">
        <v>420.2259</v>
      </c>
      <c r="DX128">
        <v>18.71982</v>
      </c>
      <c r="DY128">
        <v>1.782218</v>
      </c>
      <c r="DZ128">
        <v>1.687842</v>
      </c>
      <c r="EA128">
        <v>15.63172</v>
      </c>
      <c r="EB128">
        <v>14.78506</v>
      </c>
      <c r="EC128">
        <v>0.00100013</v>
      </c>
      <c r="ED128">
        <v>0</v>
      </c>
      <c r="EE128">
        <v>0</v>
      </c>
      <c r="EF128">
        <v>0</v>
      </c>
      <c r="EG128">
        <v>1051.7</v>
      </c>
      <c r="EH128">
        <v>0.00100013</v>
      </c>
      <c r="EI128">
        <v>-9</v>
      </c>
      <c r="EJ128">
        <v>1.4</v>
      </c>
      <c r="EK128">
        <v>35.1312</v>
      </c>
      <c r="EL128">
        <v>38.8435</v>
      </c>
      <c r="EM128">
        <v>36.7185</v>
      </c>
      <c r="EN128">
        <v>38.8123</v>
      </c>
      <c r="EO128">
        <v>37.3183</v>
      </c>
      <c r="EP128">
        <v>0</v>
      </c>
      <c r="EQ128">
        <v>0</v>
      </c>
      <c r="ER128">
        <v>0</v>
      </c>
      <c r="ES128">
        <v>14.2000000476837</v>
      </c>
      <c r="ET128">
        <v>0</v>
      </c>
      <c r="EU128">
        <v>1274.48815384615</v>
      </c>
      <c r="EV128">
        <v>-3238.77847251256</v>
      </c>
      <c r="EW128">
        <v>-427658.152917011</v>
      </c>
      <c r="EX128">
        <v>23759.2358</v>
      </c>
      <c r="EY128">
        <v>15</v>
      </c>
      <c r="EZ128">
        <v>1659628614.5</v>
      </c>
      <c r="FA128" t="s">
        <v>420</v>
      </c>
      <c r="FB128">
        <v>1659628608.5</v>
      </c>
      <c r="FC128">
        <v>1659628614.5</v>
      </c>
      <c r="FD128">
        <v>1</v>
      </c>
      <c r="FE128">
        <v>0.171</v>
      </c>
      <c r="FF128">
        <v>-0.023</v>
      </c>
      <c r="FG128">
        <v>6.372</v>
      </c>
      <c r="FH128">
        <v>0.072</v>
      </c>
      <c r="FI128">
        <v>420</v>
      </c>
      <c r="FJ128">
        <v>15</v>
      </c>
      <c r="FK128">
        <v>0.23</v>
      </c>
      <c r="FL128">
        <v>0.04</v>
      </c>
      <c r="FM128">
        <v>2.45815414634146</v>
      </c>
      <c r="FN128">
        <v>-0.671344808362377</v>
      </c>
      <c r="FO128">
        <v>0.119167749647204</v>
      </c>
      <c r="FP128">
        <v>0</v>
      </c>
      <c r="FQ128">
        <v>1134.53505882353</v>
      </c>
      <c r="FR128">
        <v>787.809661185628</v>
      </c>
      <c r="FS128">
        <v>527.386953732152</v>
      </c>
      <c r="FT128">
        <v>0</v>
      </c>
      <c r="FU128">
        <v>1.01171356097561</v>
      </c>
      <c r="FV128">
        <v>0.334784759581883</v>
      </c>
      <c r="FW128">
        <v>0.0367674960841103</v>
      </c>
      <c r="FX128">
        <v>0</v>
      </c>
      <c r="FY128">
        <v>0</v>
      </c>
      <c r="FZ128">
        <v>3</v>
      </c>
      <c r="GA128" t="s">
        <v>513</v>
      </c>
      <c r="GB128">
        <v>2.97406</v>
      </c>
      <c r="GC128">
        <v>2.6996</v>
      </c>
      <c r="GD128">
        <v>0.090793</v>
      </c>
      <c r="GE128">
        <v>0.0915766</v>
      </c>
      <c r="GF128">
        <v>0.0901058</v>
      </c>
      <c r="GG128">
        <v>0.0875904</v>
      </c>
      <c r="GH128">
        <v>35423.8</v>
      </c>
      <c r="GI128">
        <v>38734.4</v>
      </c>
      <c r="GJ128">
        <v>35303.7</v>
      </c>
      <c r="GK128">
        <v>38666.6</v>
      </c>
      <c r="GL128">
        <v>45546.1</v>
      </c>
      <c r="GM128">
        <v>50957.5</v>
      </c>
      <c r="GN128">
        <v>55177.1</v>
      </c>
      <c r="GO128">
        <v>62023.9</v>
      </c>
      <c r="GP128">
        <v>1.993</v>
      </c>
      <c r="GQ128">
        <v>1.8412</v>
      </c>
      <c r="GR128">
        <v>0.0611544</v>
      </c>
      <c r="GS128">
        <v>0</v>
      </c>
      <c r="GT128">
        <v>24.2766</v>
      </c>
      <c r="GU128">
        <v>999.9</v>
      </c>
      <c r="GV128">
        <v>55.604</v>
      </c>
      <c r="GW128">
        <v>29.054</v>
      </c>
      <c r="GX128">
        <v>24.8786</v>
      </c>
      <c r="GY128">
        <v>55.5482</v>
      </c>
      <c r="GZ128">
        <v>44.351</v>
      </c>
      <c r="HA128">
        <v>1</v>
      </c>
      <c r="HB128">
        <v>-0.111524</v>
      </c>
      <c r="HC128">
        <v>-0.150828</v>
      </c>
      <c r="HD128">
        <v>20.1349</v>
      </c>
      <c r="HE128">
        <v>5.20172</v>
      </c>
      <c r="HF128">
        <v>12.0088</v>
      </c>
      <c r="HG128">
        <v>4.976</v>
      </c>
      <c r="HH128">
        <v>3.2932</v>
      </c>
      <c r="HI128">
        <v>9999</v>
      </c>
      <c r="HJ128">
        <v>656.8</v>
      </c>
      <c r="HK128">
        <v>9999</v>
      </c>
      <c r="HL128">
        <v>9999</v>
      </c>
      <c r="HM128">
        <v>1.8631</v>
      </c>
      <c r="HN128">
        <v>1.86798</v>
      </c>
      <c r="HO128">
        <v>1.86771</v>
      </c>
      <c r="HP128">
        <v>1.8689</v>
      </c>
      <c r="HQ128">
        <v>1.86975</v>
      </c>
      <c r="HR128">
        <v>1.86584</v>
      </c>
      <c r="HS128">
        <v>1.86691</v>
      </c>
      <c r="HT128">
        <v>1.86829</v>
      </c>
      <c r="HU128">
        <v>5</v>
      </c>
      <c r="HV128">
        <v>0</v>
      </c>
      <c r="HW128">
        <v>0</v>
      </c>
      <c r="HX128">
        <v>0</v>
      </c>
      <c r="HY128" t="s">
        <v>422</v>
      </c>
      <c r="HZ128" t="s">
        <v>423</v>
      </c>
      <c r="IA128" t="s">
        <v>424</v>
      </c>
      <c r="IB128" t="s">
        <v>424</v>
      </c>
      <c r="IC128" t="s">
        <v>424</v>
      </c>
      <c r="ID128" t="s">
        <v>424</v>
      </c>
      <c r="IE128">
        <v>0</v>
      </c>
      <c r="IF128">
        <v>100</v>
      </c>
      <c r="IG128">
        <v>100</v>
      </c>
      <c r="IH128">
        <v>6.387</v>
      </c>
      <c r="II128">
        <v>0.2799</v>
      </c>
      <c r="IJ128">
        <v>4.0319575337224</v>
      </c>
      <c r="IK128">
        <v>0.00554908572697553</v>
      </c>
      <c r="IL128">
        <v>4.23774079943867e-07</v>
      </c>
      <c r="IM128">
        <v>-3.89925906918178e-10</v>
      </c>
      <c r="IN128">
        <v>-0.0657079368683254</v>
      </c>
      <c r="IO128">
        <v>-0.0180807483059915</v>
      </c>
      <c r="IP128">
        <v>0.00224471741277042</v>
      </c>
      <c r="IQ128">
        <v>-2.08026483955448e-05</v>
      </c>
      <c r="IR128">
        <v>-3</v>
      </c>
      <c r="IS128">
        <v>1726</v>
      </c>
      <c r="IT128">
        <v>1</v>
      </c>
      <c r="IU128">
        <v>23</v>
      </c>
      <c r="IV128">
        <v>558.7</v>
      </c>
      <c r="IW128">
        <v>558.6</v>
      </c>
      <c r="IX128">
        <v>1.02051</v>
      </c>
      <c r="IY128">
        <v>2.65503</v>
      </c>
      <c r="IZ128">
        <v>1.54785</v>
      </c>
      <c r="JA128">
        <v>2.30713</v>
      </c>
      <c r="JB128">
        <v>1.34644</v>
      </c>
      <c r="JC128">
        <v>2.3999</v>
      </c>
      <c r="JD128">
        <v>32.7313</v>
      </c>
      <c r="JE128">
        <v>24.2801</v>
      </c>
      <c r="JF128">
        <v>18</v>
      </c>
      <c r="JG128">
        <v>498.1</v>
      </c>
      <c r="JH128">
        <v>402.179</v>
      </c>
      <c r="JI128">
        <v>24.6969</v>
      </c>
      <c r="JJ128">
        <v>25.8665</v>
      </c>
      <c r="JK128">
        <v>30.0002</v>
      </c>
      <c r="JL128">
        <v>25.8074</v>
      </c>
      <c r="JM128">
        <v>25.7514</v>
      </c>
      <c r="JN128">
        <v>20.4409</v>
      </c>
      <c r="JO128">
        <v>29.184</v>
      </c>
      <c r="JP128">
        <v>0</v>
      </c>
      <c r="JQ128">
        <v>24.7</v>
      </c>
      <c r="JR128">
        <v>420.1</v>
      </c>
      <c r="JS128">
        <v>18.6963</v>
      </c>
      <c r="JT128">
        <v>102.361</v>
      </c>
      <c r="JU128">
        <v>103.237</v>
      </c>
    </row>
    <row r="129" spans="1:281">
      <c r="A129">
        <v>113</v>
      </c>
      <c r="B129">
        <v>1659662135.5</v>
      </c>
      <c r="C129">
        <v>4033</v>
      </c>
      <c r="D129" t="s">
        <v>668</v>
      </c>
      <c r="E129" t="s">
        <v>669</v>
      </c>
      <c r="F129">
        <v>5</v>
      </c>
      <c r="G129" t="s">
        <v>660</v>
      </c>
      <c r="H129" t="s">
        <v>416</v>
      </c>
      <c r="I129">
        <v>1659662133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428.077580090386</v>
      </c>
      <c r="AK129">
        <v>431.043509090909</v>
      </c>
      <c r="AL129">
        <v>-0.013119053734385</v>
      </c>
      <c r="AM129">
        <v>65.6451175135183</v>
      </c>
      <c r="AN129">
        <f>(AP129 - AO129 + DI129*1E3/(8.314*(DK129+273.15)) * AR129/DH129 * AQ129) * DH129/(100*CV129) * 1000/(1000 - AP129)</f>
        <v>0</v>
      </c>
      <c r="AO129">
        <v>18.7187075076475</v>
      </c>
      <c r="AP129">
        <v>19.7376636090225</v>
      </c>
      <c r="AQ129">
        <v>-0.000927195250989095</v>
      </c>
      <c r="AR129">
        <v>114.461277061312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418</v>
      </c>
      <c r="AY129" t="s">
        <v>418</v>
      </c>
      <c r="AZ129">
        <v>0</v>
      </c>
      <c r="BA129">
        <v>0</v>
      </c>
      <c r="BB129">
        <f>1-AZ129/BA129</f>
        <v>0</v>
      </c>
      <c r="BC129">
        <v>0</v>
      </c>
      <c r="BD129" t="s">
        <v>418</v>
      </c>
      <c r="BE129" t="s">
        <v>418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418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 t="s">
        <v>418</v>
      </c>
      <c r="CA129" t="s">
        <v>418</v>
      </c>
      <c r="CB129" t="s">
        <v>418</v>
      </c>
      <c r="CC129" t="s">
        <v>418</v>
      </c>
      <c r="CD129" t="s">
        <v>418</v>
      </c>
      <c r="CE129" t="s">
        <v>418</v>
      </c>
      <c r="CF129" t="s">
        <v>418</v>
      </c>
      <c r="CG129" t="s">
        <v>418</v>
      </c>
      <c r="CH129" t="s">
        <v>418</v>
      </c>
      <c r="CI129" t="s">
        <v>418</v>
      </c>
      <c r="CJ129" t="s">
        <v>418</v>
      </c>
      <c r="CK129" t="s">
        <v>418</v>
      </c>
      <c r="CL129" t="s">
        <v>418</v>
      </c>
      <c r="CM129" t="s">
        <v>418</v>
      </c>
      <c r="CN129" t="s">
        <v>418</v>
      </c>
      <c r="CO129" t="s">
        <v>418</v>
      </c>
      <c r="CP129" t="s">
        <v>418</v>
      </c>
      <c r="CQ129" t="s">
        <v>418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6</v>
      </c>
      <c r="CW129">
        <v>0.5</v>
      </c>
      <c r="CX129" t="s">
        <v>419</v>
      </c>
      <c r="CY129">
        <v>2</v>
      </c>
      <c r="CZ129" t="b">
        <v>1</v>
      </c>
      <c r="DA129">
        <v>1659662133</v>
      </c>
      <c r="DB129">
        <v>422.544</v>
      </c>
      <c r="DC129">
        <v>420.048222222222</v>
      </c>
      <c r="DD129">
        <v>19.7457</v>
      </c>
      <c r="DE129">
        <v>18.7205222222222</v>
      </c>
      <c r="DF129">
        <v>416.157555555556</v>
      </c>
      <c r="DG129">
        <v>19.4662333333333</v>
      </c>
      <c r="DH129">
        <v>500.113333333333</v>
      </c>
      <c r="DI129">
        <v>90.1665333333333</v>
      </c>
      <c r="DJ129">
        <v>0.0449119</v>
      </c>
      <c r="DK129">
        <v>25.7609777777778</v>
      </c>
      <c r="DL129">
        <v>25.1963222222222</v>
      </c>
      <c r="DM129">
        <v>999.9</v>
      </c>
      <c r="DN129">
        <v>0</v>
      </c>
      <c r="DO129">
        <v>0</v>
      </c>
      <c r="DP129">
        <v>10034.4444444444</v>
      </c>
      <c r="DQ129">
        <v>0</v>
      </c>
      <c r="DR129">
        <v>0.220656</v>
      </c>
      <c r="DS129">
        <v>2.49581666666667</v>
      </c>
      <c r="DT129">
        <v>431.055444444444</v>
      </c>
      <c r="DU129">
        <v>428.061777777778</v>
      </c>
      <c r="DV129">
        <v>1.02517888888889</v>
      </c>
      <c r="DW129">
        <v>420.048222222222</v>
      </c>
      <c r="DX129">
        <v>18.7205222222222</v>
      </c>
      <c r="DY129">
        <v>1.78040222222222</v>
      </c>
      <c r="DZ129">
        <v>1.68796444444444</v>
      </c>
      <c r="EA129">
        <v>15.6157777777778</v>
      </c>
      <c r="EB129">
        <v>14.7861666666667</v>
      </c>
      <c r="EC129">
        <v>0.00100013</v>
      </c>
      <c r="ED129">
        <v>0</v>
      </c>
      <c r="EE129">
        <v>0</v>
      </c>
      <c r="EF129">
        <v>0</v>
      </c>
      <c r="EG129">
        <v>970.111111111111</v>
      </c>
      <c r="EH129">
        <v>0.00100013</v>
      </c>
      <c r="EI129">
        <v>-19.5555555555556</v>
      </c>
      <c r="EJ129">
        <v>-1.61111111111111</v>
      </c>
      <c r="EK129">
        <v>35.125</v>
      </c>
      <c r="EL129">
        <v>38.958</v>
      </c>
      <c r="EM129">
        <v>36.7706666666667</v>
      </c>
      <c r="EN129">
        <v>38.958</v>
      </c>
      <c r="EO129">
        <v>37.375</v>
      </c>
      <c r="EP129">
        <v>0</v>
      </c>
      <c r="EQ129">
        <v>0</v>
      </c>
      <c r="ER129">
        <v>0</v>
      </c>
      <c r="ES129">
        <v>19</v>
      </c>
      <c r="ET129">
        <v>0</v>
      </c>
      <c r="EU129">
        <v>1062.55769230769</v>
      </c>
      <c r="EV129">
        <v>-1197.58974300126</v>
      </c>
      <c r="EW129">
        <v>-46.7350421760563</v>
      </c>
      <c r="EX129">
        <v>-16.8076923076923</v>
      </c>
      <c r="EY129">
        <v>15</v>
      </c>
      <c r="EZ129">
        <v>1659628614.5</v>
      </c>
      <c r="FA129" t="s">
        <v>420</v>
      </c>
      <c r="FB129">
        <v>1659628608.5</v>
      </c>
      <c r="FC129">
        <v>1659628614.5</v>
      </c>
      <c r="FD129">
        <v>1</v>
      </c>
      <c r="FE129">
        <v>0.171</v>
      </c>
      <c r="FF129">
        <v>-0.023</v>
      </c>
      <c r="FG129">
        <v>6.372</v>
      </c>
      <c r="FH129">
        <v>0.072</v>
      </c>
      <c r="FI129">
        <v>420</v>
      </c>
      <c r="FJ129">
        <v>15</v>
      </c>
      <c r="FK129">
        <v>0.23</v>
      </c>
      <c r="FL129">
        <v>0.04</v>
      </c>
      <c r="FM129">
        <v>2.44625195121951</v>
      </c>
      <c r="FN129">
        <v>-0.382661602787459</v>
      </c>
      <c r="FO129">
        <v>0.115751432340493</v>
      </c>
      <c r="FP129">
        <v>1</v>
      </c>
      <c r="FQ129">
        <v>1195.81447058824</v>
      </c>
      <c r="FR129">
        <v>-2057.53692831371</v>
      </c>
      <c r="FS129">
        <v>491.262927395973</v>
      </c>
      <c r="FT129">
        <v>0</v>
      </c>
      <c r="FU129">
        <v>1.02553085365854</v>
      </c>
      <c r="FV129">
        <v>0.170937533101045</v>
      </c>
      <c r="FW129">
        <v>0.0290488753961915</v>
      </c>
      <c r="FX129">
        <v>0</v>
      </c>
      <c r="FY129">
        <v>1</v>
      </c>
      <c r="FZ129">
        <v>3</v>
      </c>
      <c r="GA129" t="s">
        <v>432</v>
      </c>
      <c r="GB129">
        <v>2.97498</v>
      </c>
      <c r="GC129">
        <v>2.69824</v>
      </c>
      <c r="GD129">
        <v>0.0907806</v>
      </c>
      <c r="GE129">
        <v>0.0915745</v>
      </c>
      <c r="GF129">
        <v>0.0900605</v>
      </c>
      <c r="GG129">
        <v>0.0875923</v>
      </c>
      <c r="GH129">
        <v>35424.9</v>
      </c>
      <c r="GI129">
        <v>38734.7</v>
      </c>
      <c r="GJ129">
        <v>35304.3</v>
      </c>
      <c r="GK129">
        <v>38666.9</v>
      </c>
      <c r="GL129">
        <v>45549</v>
      </c>
      <c r="GM129">
        <v>50957.9</v>
      </c>
      <c r="GN129">
        <v>55177.9</v>
      </c>
      <c r="GO129">
        <v>62024.5</v>
      </c>
      <c r="GP129">
        <v>1.994</v>
      </c>
      <c r="GQ129">
        <v>1.8404</v>
      </c>
      <c r="GR129">
        <v>0.0531673</v>
      </c>
      <c r="GS129">
        <v>0</v>
      </c>
      <c r="GT129">
        <v>24.2807</v>
      </c>
      <c r="GU129">
        <v>999.9</v>
      </c>
      <c r="GV129">
        <v>55.628</v>
      </c>
      <c r="GW129">
        <v>29.054</v>
      </c>
      <c r="GX129">
        <v>24.8875</v>
      </c>
      <c r="GY129">
        <v>55.0782</v>
      </c>
      <c r="GZ129">
        <v>44.1907</v>
      </c>
      <c r="HA129">
        <v>1</v>
      </c>
      <c r="HB129">
        <v>-0.111463</v>
      </c>
      <c r="HC129">
        <v>-0.15098</v>
      </c>
      <c r="HD129">
        <v>20.1352</v>
      </c>
      <c r="HE129">
        <v>5.20052</v>
      </c>
      <c r="HF129">
        <v>12.0088</v>
      </c>
      <c r="HG129">
        <v>4.9752</v>
      </c>
      <c r="HH129">
        <v>3.293</v>
      </c>
      <c r="HI129">
        <v>9999</v>
      </c>
      <c r="HJ129">
        <v>656.8</v>
      </c>
      <c r="HK129">
        <v>9999</v>
      </c>
      <c r="HL129">
        <v>9999</v>
      </c>
      <c r="HM129">
        <v>1.8631</v>
      </c>
      <c r="HN129">
        <v>1.86798</v>
      </c>
      <c r="HO129">
        <v>1.86768</v>
      </c>
      <c r="HP129">
        <v>1.8689</v>
      </c>
      <c r="HQ129">
        <v>1.86972</v>
      </c>
      <c r="HR129">
        <v>1.86584</v>
      </c>
      <c r="HS129">
        <v>1.86691</v>
      </c>
      <c r="HT129">
        <v>1.86829</v>
      </c>
      <c r="HU129">
        <v>5</v>
      </c>
      <c r="HV129">
        <v>0</v>
      </c>
      <c r="HW129">
        <v>0</v>
      </c>
      <c r="HX129">
        <v>0</v>
      </c>
      <c r="HY129" t="s">
        <v>422</v>
      </c>
      <c r="HZ129" t="s">
        <v>423</v>
      </c>
      <c r="IA129" t="s">
        <v>424</v>
      </c>
      <c r="IB129" t="s">
        <v>424</v>
      </c>
      <c r="IC129" t="s">
        <v>424</v>
      </c>
      <c r="ID129" t="s">
        <v>424</v>
      </c>
      <c r="IE129">
        <v>0</v>
      </c>
      <c r="IF129">
        <v>100</v>
      </c>
      <c r="IG129">
        <v>100</v>
      </c>
      <c r="IH129">
        <v>6.386</v>
      </c>
      <c r="II129">
        <v>0.2793</v>
      </c>
      <c r="IJ129">
        <v>4.0319575337224</v>
      </c>
      <c r="IK129">
        <v>0.00554908572697553</v>
      </c>
      <c r="IL129">
        <v>4.23774079943867e-07</v>
      </c>
      <c r="IM129">
        <v>-3.89925906918178e-10</v>
      </c>
      <c r="IN129">
        <v>-0.0657079368683254</v>
      </c>
      <c r="IO129">
        <v>-0.0180807483059915</v>
      </c>
      <c r="IP129">
        <v>0.00224471741277042</v>
      </c>
      <c r="IQ129">
        <v>-2.08026483955448e-05</v>
      </c>
      <c r="IR129">
        <v>-3</v>
      </c>
      <c r="IS129">
        <v>1726</v>
      </c>
      <c r="IT129">
        <v>1</v>
      </c>
      <c r="IU129">
        <v>23</v>
      </c>
      <c r="IV129">
        <v>558.8</v>
      </c>
      <c r="IW129">
        <v>558.7</v>
      </c>
      <c r="IX129">
        <v>1.02051</v>
      </c>
      <c r="IY129">
        <v>2.65747</v>
      </c>
      <c r="IZ129">
        <v>1.54785</v>
      </c>
      <c r="JA129">
        <v>2.30713</v>
      </c>
      <c r="JB129">
        <v>1.34644</v>
      </c>
      <c r="JC129">
        <v>2.37915</v>
      </c>
      <c r="JD129">
        <v>32.7091</v>
      </c>
      <c r="JE129">
        <v>24.2801</v>
      </c>
      <c r="JF129">
        <v>18</v>
      </c>
      <c r="JG129">
        <v>498.755</v>
      </c>
      <c r="JH129">
        <v>401.738</v>
      </c>
      <c r="JI129">
        <v>24.6987</v>
      </c>
      <c r="JJ129">
        <v>25.8665</v>
      </c>
      <c r="JK129">
        <v>30.0001</v>
      </c>
      <c r="JL129">
        <v>25.8074</v>
      </c>
      <c r="JM129">
        <v>25.7514</v>
      </c>
      <c r="JN129">
        <v>20.4437</v>
      </c>
      <c r="JO129">
        <v>29.184</v>
      </c>
      <c r="JP129">
        <v>0</v>
      </c>
      <c r="JQ129">
        <v>24.7</v>
      </c>
      <c r="JR129">
        <v>420.1</v>
      </c>
      <c r="JS129">
        <v>18.7013</v>
      </c>
      <c r="JT129">
        <v>102.363</v>
      </c>
      <c r="JU129">
        <v>103.238</v>
      </c>
    </row>
    <row r="130" spans="1:281">
      <c r="A130">
        <v>114</v>
      </c>
      <c r="B130">
        <v>1659662140.5</v>
      </c>
      <c r="C130">
        <v>4038</v>
      </c>
      <c r="D130" t="s">
        <v>670</v>
      </c>
      <c r="E130" t="s">
        <v>671</v>
      </c>
      <c r="F130">
        <v>5</v>
      </c>
      <c r="G130" t="s">
        <v>660</v>
      </c>
      <c r="H130" t="s">
        <v>416</v>
      </c>
      <c r="I130">
        <v>1659662137.7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428.133303638563</v>
      </c>
      <c r="AK130">
        <v>430.979096969697</v>
      </c>
      <c r="AL130">
        <v>-0.0210925126351394</v>
      </c>
      <c r="AM130">
        <v>65.6451175135183</v>
      </c>
      <c r="AN130">
        <f>(AP130 - AO130 + DI130*1E3/(8.314*(DK130+273.15)) * AR130/DH130 * AQ130) * DH130/(100*CV130) * 1000/(1000 - AP130)</f>
        <v>0</v>
      </c>
      <c r="AO130">
        <v>18.7207260067872</v>
      </c>
      <c r="AP130">
        <v>19.7244255639098</v>
      </c>
      <c r="AQ130">
        <v>-0.00167713651904502</v>
      </c>
      <c r="AR130">
        <v>114.461277061312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418</v>
      </c>
      <c r="AY130" t="s">
        <v>418</v>
      </c>
      <c r="AZ130">
        <v>0</v>
      </c>
      <c r="BA130">
        <v>0</v>
      </c>
      <c r="BB130">
        <f>1-AZ130/BA130</f>
        <v>0</v>
      </c>
      <c r="BC130">
        <v>0</v>
      </c>
      <c r="BD130" t="s">
        <v>418</v>
      </c>
      <c r="BE130" t="s">
        <v>418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418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 t="s">
        <v>418</v>
      </c>
      <c r="CA130" t="s">
        <v>418</v>
      </c>
      <c r="CB130" t="s">
        <v>418</v>
      </c>
      <c r="CC130" t="s">
        <v>418</v>
      </c>
      <c r="CD130" t="s">
        <v>418</v>
      </c>
      <c r="CE130" t="s">
        <v>418</v>
      </c>
      <c r="CF130" t="s">
        <v>418</v>
      </c>
      <c r="CG130" t="s">
        <v>418</v>
      </c>
      <c r="CH130" t="s">
        <v>418</v>
      </c>
      <c r="CI130" t="s">
        <v>418</v>
      </c>
      <c r="CJ130" t="s">
        <v>418</v>
      </c>
      <c r="CK130" t="s">
        <v>418</v>
      </c>
      <c r="CL130" t="s">
        <v>418</v>
      </c>
      <c r="CM130" t="s">
        <v>418</v>
      </c>
      <c r="CN130" t="s">
        <v>418</v>
      </c>
      <c r="CO130" t="s">
        <v>418</v>
      </c>
      <c r="CP130" t="s">
        <v>418</v>
      </c>
      <c r="CQ130" t="s">
        <v>418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6</v>
      </c>
      <c r="CW130">
        <v>0.5</v>
      </c>
      <c r="CX130" t="s">
        <v>419</v>
      </c>
      <c r="CY130">
        <v>2</v>
      </c>
      <c r="CZ130" t="b">
        <v>1</v>
      </c>
      <c r="DA130">
        <v>1659662137.7</v>
      </c>
      <c r="DB130">
        <v>422.5232</v>
      </c>
      <c r="DC130">
        <v>420.0988</v>
      </c>
      <c r="DD130">
        <v>19.73153</v>
      </c>
      <c r="DE130">
        <v>18.7205</v>
      </c>
      <c r="DF130">
        <v>416.1367</v>
      </c>
      <c r="DG130">
        <v>19.45265</v>
      </c>
      <c r="DH130">
        <v>500.0462</v>
      </c>
      <c r="DI130">
        <v>90.16547</v>
      </c>
      <c r="DJ130">
        <v>0.04489921</v>
      </c>
      <c r="DK130">
        <v>25.75247</v>
      </c>
      <c r="DL130">
        <v>25.12585</v>
      </c>
      <c r="DM130">
        <v>999.9</v>
      </c>
      <c r="DN130">
        <v>0</v>
      </c>
      <c r="DO130">
        <v>0</v>
      </c>
      <c r="DP130">
        <v>9973</v>
      </c>
      <c r="DQ130">
        <v>0</v>
      </c>
      <c r="DR130">
        <v>0.220656</v>
      </c>
      <c r="DS130">
        <v>2.424431</v>
      </c>
      <c r="DT130">
        <v>431.0281</v>
      </c>
      <c r="DU130">
        <v>428.1133</v>
      </c>
      <c r="DV130">
        <v>1.011007</v>
      </c>
      <c r="DW130">
        <v>420.0988</v>
      </c>
      <c r="DX130">
        <v>18.7205</v>
      </c>
      <c r="DY130">
        <v>1.779102</v>
      </c>
      <c r="DZ130">
        <v>1.687944</v>
      </c>
      <c r="EA130">
        <v>15.60438</v>
      </c>
      <c r="EB130">
        <v>14.786</v>
      </c>
      <c r="EC130">
        <v>0.00100013</v>
      </c>
      <c r="ED130">
        <v>0</v>
      </c>
      <c r="EE130">
        <v>0</v>
      </c>
      <c r="EF130">
        <v>0</v>
      </c>
      <c r="EG130">
        <v>922.2</v>
      </c>
      <c r="EH130">
        <v>0.00100013</v>
      </c>
      <c r="EI130">
        <v>-11.75</v>
      </c>
      <c r="EJ130">
        <v>-0.35</v>
      </c>
      <c r="EK130">
        <v>35.125</v>
      </c>
      <c r="EL130">
        <v>39.0497</v>
      </c>
      <c r="EM130">
        <v>36.8309</v>
      </c>
      <c r="EN130">
        <v>39.0623</v>
      </c>
      <c r="EO130">
        <v>37.4308</v>
      </c>
      <c r="EP130">
        <v>0</v>
      </c>
      <c r="EQ130">
        <v>0</v>
      </c>
      <c r="ER130">
        <v>0</v>
      </c>
      <c r="ES130">
        <v>24.4000000953674</v>
      </c>
      <c r="ET130">
        <v>0</v>
      </c>
      <c r="EU130">
        <v>970.16</v>
      </c>
      <c r="EV130">
        <v>-752.884615519458</v>
      </c>
      <c r="EW130">
        <v>24.5384625913593</v>
      </c>
      <c r="EX130">
        <v>-15.6</v>
      </c>
      <c r="EY130">
        <v>15</v>
      </c>
      <c r="EZ130">
        <v>1659628614.5</v>
      </c>
      <c r="FA130" t="s">
        <v>420</v>
      </c>
      <c r="FB130">
        <v>1659628608.5</v>
      </c>
      <c r="FC130">
        <v>1659628614.5</v>
      </c>
      <c r="FD130">
        <v>1</v>
      </c>
      <c r="FE130">
        <v>0.171</v>
      </c>
      <c r="FF130">
        <v>-0.023</v>
      </c>
      <c r="FG130">
        <v>6.372</v>
      </c>
      <c r="FH130">
        <v>0.072</v>
      </c>
      <c r="FI130">
        <v>420</v>
      </c>
      <c r="FJ130">
        <v>15</v>
      </c>
      <c r="FK130">
        <v>0.23</v>
      </c>
      <c r="FL130">
        <v>0.04</v>
      </c>
      <c r="FM130">
        <v>2.42537512195122</v>
      </c>
      <c r="FN130">
        <v>-0.00955296167247389</v>
      </c>
      <c r="FO130">
        <v>0.105987431126018</v>
      </c>
      <c r="FP130">
        <v>1</v>
      </c>
      <c r="FQ130">
        <v>1040.55882352941</v>
      </c>
      <c r="FR130">
        <v>-1077.63178072719</v>
      </c>
      <c r="FS130">
        <v>109.844459866312</v>
      </c>
      <c r="FT130">
        <v>0</v>
      </c>
      <c r="FU130">
        <v>1.0336656097561</v>
      </c>
      <c r="FV130">
        <v>-0.127871707317072</v>
      </c>
      <c r="FW130">
        <v>0.0161739435209364</v>
      </c>
      <c r="FX130">
        <v>0</v>
      </c>
      <c r="FY130">
        <v>1</v>
      </c>
      <c r="FZ130">
        <v>3</v>
      </c>
      <c r="GA130" t="s">
        <v>432</v>
      </c>
      <c r="GB130">
        <v>2.97522</v>
      </c>
      <c r="GC130">
        <v>2.69807</v>
      </c>
      <c r="GD130">
        <v>0.0907841</v>
      </c>
      <c r="GE130">
        <v>0.09159</v>
      </c>
      <c r="GF130">
        <v>0.0900143</v>
      </c>
      <c r="GG130">
        <v>0.087588</v>
      </c>
      <c r="GH130">
        <v>35424.7</v>
      </c>
      <c r="GI130">
        <v>38733.9</v>
      </c>
      <c r="GJ130">
        <v>35304.3</v>
      </c>
      <c r="GK130">
        <v>38666.7</v>
      </c>
      <c r="GL130">
        <v>45551.6</v>
      </c>
      <c r="GM130">
        <v>50958</v>
      </c>
      <c r="GN130">
        <v>55178.1</v>
      </c>
      <c r="GO130">
        <v>62024.4</v>
      </c>
      <c r="GP130">
        <v>1.9938</v>
      </c>
      <c r="GQ130">
        <v>1.8402</v>
      </c>
      <c r="GR130">
        <v>0.0495911</v>
      </c>
      <c r="GS130">
        <v>0</v>
      </c>
      <c r="GT130">
        <v>24.2827</v>
      </c>
      <c r="GU130">
        <v>999.9</v>
      </c>
      <c r="GV130">
        <v>55.628</v>
      </c>
      <c r="GW130">
        <v>29.054</v>
      </c>
      <c r="GX130">
        <v>24.887</v>
      </c>
      <c r="GY130">
        <v>55.1482</v>
      </c>
      <c r="GZ130">
        <v>44.2147</v>
      </c>
      <c r="HA130">
        <v>1</v>
      </c>
      <c r="HB130">
        <v>-0.111382</v>
      </c>
      <c r="HC130">
        <v>-0.15098</v>
      </c>
      <c r="HD130">
        <v>20.1351</v>
      </c>
      <c r="HE130">
        <v>5.20291</v>
      </c>
      <c r="HF130">
        <v>12.0088</v>
      </c>
      <c r="HG130">
        <v>4.976</v>
      </c>
      <c r="HH130">
        <v>3.293</v>
      </c>
      <c r="HI130">
        <v>9999</v>
      </c>
      <c r="HJ130">
        <v>656.8</v>
      </c>
      <c r="HK130">
        <v>9999</v>
      </c>
      <c r="HL130">
        <v>9999</v>
      </c>
      <c r="HM130">
        <v>1.8631</v>
      </c>
      <c r="HN130">
        <v>1.86798</v>
      </c>
      <c r="HO130">
        <v>1.86774</v>
      </c>
      <c r="HP130">
        <v>1.8689</v>
      </c>
      <c r="HQ130">
        <v>1.86978</v>
      </c>
      <c r="HR130">
        <v>1.86584</v>
      </c>
      <c r="HS130">
        <v>1.86691</v>
      </c>
      <c r="HT130">
        <v>1.86829</v>
      </c>
      <c r="HU130">
        <v>5</v>
      </c>
      <c r="HV130">
        <v>0</v>
      </c>
      <c r="HW130">
        <v>0</v>
      </c>
      <c r="HX130">
        <v>0</v>
      </c>
      <c r="HY130" t="s">
        <v>422</v>
      </c>
      <c r="HZ130" t="s">
        <v>423</v>
      </c>
      <c r="IA130" t="s">
        <v>424</v>
      </c>
      <c r="IB130" t="s">
        <v>424</v>
      </c>
      <c r="IC130" t="s">
        <v>424</v>
      </c>
      <c r="ID130" t="s">
        <v>424</v>
      </c>
      <c r="IE130">
        <v>0</v>
      </c>
      <c r="IF130">
        <v>100</v>
      </c>
      <c r="IG130">
        <v>100</v>
      </c>
      <c r="IH130">
        <v>6.386</v>
      </c>
      <c r="II130">
        <v>0.2785</v>
      </c>
      <c r="IJ130">
        <v>4.0319575337224</v>
      </c>
      <c r="IK130">
        <v>0.00554908572697553</v>
      </c>
      <c r="IL130">
        <v>4.23774079943867e-07</v>
      </c>
      <c r="IM130">
        <v>-3.89925906918178e-10</v>
      </c>
      <c r="IN130">
        <v>-0.0657079368683254</v>
      </c>
      <c r="IO130">
        <v>-0.0180807483059915</v>
      </c>
      <c r="IP130">
        <v>0.00224471741277042</v>
      </c>
      <c r="IQ130">
        <v>-2.08026483955448e-05</v>
      </c>
      <c r="IR130">
        <v>-3</v>
      </c>
      <c r="IS130">
        <v>1726</v>
      </c>
      <c r="IT130">
        <v>1</v>
      </c>
      <c r="IU130">
        <v>23</v>
      </c>
      <c r="IV130">
        <v>558.9</v>
      </c>
      <c r="IW130">
        <v>558.8</v>
      </c>
      <c r="IX130">
        <v>1.02051</v>
      </c>
      <c r="IY130">
        <v>2.65747</v>
      </c>
      <c r="IZ130">
        <v>1.54785</v>
      </c>
      <c r="JA130">
        <v>2.30713</v>
      </c>
      <c r="JB130">
        <v>1.34644</v>
      </c>
      <c r="JC130">
        <v>2.38647</v>
      </c>
      <c r="JD130">
        <v>32.7091</v>
      </c>
      <c r="JE130">
        <v>24.2801</v>
      </c>
      <c r="JF130">
        <v>18</v>
      </c>
      <c r="JG130">
        <v>498.624</v>
      </c>
      <c r="JH130">
        <v>401.629</v>
      </c>
      <c r="JI130">
        <v>24.6994</v>
      </c>
      <c r="JJ130">
        <v>25.8665</v>
      </c>
      <c r="JK130">
        <v>30.0001</v>
      </c>
      <c r="JL130">
        <v>25.8074</v>
      </c>
      <c r="JM130">
        <v>25.7514</v>
      </c>
      <c r="JN130">
        <v>20.4432</v>
      </c>
      <c r="JO130">
        <v>29.184</v>
      </c>
      <c r="JP130">
        <v>0</v>
      </c>
      <c r="JQ130">
        <v>24.7</v>
      </c>
      <c r="JR130">
        <v>420.1</v>
      </c>
      <c r="JS130">
        <v>18.7089</v>
      </c>
      <c r="JT130">
        <v>102.363</v>
      </c>
      <c r="JU130">
        <v>103.238</v>
      </c>
    </row>
    <row r="131" spans="1:281">
      <c r="A131">
        <v>115</v>
      </c>
      <c r="B131">
        <v>1659662145.5</v>
      </c>
      <c r="C131">
        <v>4043</v>
      </c>
      <c r="D131" t="s">
        <v>672</v>
      </c>
      <c r="E131" t="s">
        <v>673</v>
      </c>
      <c r="F131">
        <v>5</v>
      </c>
      <c r="G131" t="s">
        <v>660</v>
      </c>
      <c r="H131" t="s">
        <v>416</v>
      </c>
      <c r="I131">
        <v>1659662143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428.060775142289</v>
      </c>
      <c r="AK131">
        <v>431.038218181818</v>
      </c>
      <c r="AL131">
        <v>0.00440842647832267</v>
      </c>
      <c r="AM131">
        <v>65.6451175135183</v>
      </c>
      <c r="AN131">
        <f>(AP131 - AO131 + DI131*1E3/(8.314*(DK131+273.15)) * AR131/DH131 * AQ131) * DH131/(100*CV131) * 1000/(1000 - AP131)</f>
        <v>0</v>
      </c>
      <c r="AO131">
        <v>18.7169074424622</v>
      </c>
      <c r="AP131">
        <v>19.7149004511278</v>
      </c>
      <c r="AQ131">
        <v>-0.000798997766454576</v>
      </c>
      <c r="AR131">
        <v>114.461277061312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418</v>
      </c>
      <c r="AY131" t="s">
        <v>418</v>
      </c>
      <c r="AZ131">
        <v>0</v>
      </c>
      <c r="BA131">
        <v>0</v>
      </c>
      <c r="BB131">
        <f>1-AZ131/BA131</f>
        <v>0</v>
      </c>
      <c r="BC131">
        <v>0</v>
      </c>
      <c r="BD131" t="s">
        <v>418</v>
      </c>
      <c r="BE131" t="s">
        <v>418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418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 t="s">
        <v>418</v>
      </c>
      <c r="CA131" t="s">
        <v>418</v>
      </c>
      <c r="CB131" t="s">
        <v>418</v>
      </c>
      <c r="CC131" t="s">
        <v>418</v>
      </c>
      <c r="CD131" t="s">
        <v>418</v>
      </c>
      <c r="CE131" t="s">
        <v>418</v>
      </c>
      <c r="CF131" t="s">
        <v>418</v>
      </c>
      <c r="CG131" t="s">
        <v>418</v>
      </c>
      <c r="CH131" t="s">
        <v>418</v>
      </c>
      <c r="CI131" t="s">
        <v>418</v>
      </c>
      <c r="CJ131" t="s">
        <v>418</v>
      </c>
      <c r="CK131" t="s">
        <v>418</v>
      </c>
      <c r="CL131" t="s">
        <v>418</v>
      </c>
      <c r="CM131" t="s">
        <v>418</v>
      </c>
      <c r="CN131" t="s">
        <v>418</v>
      </c>
      <c r="CO131" t="s">
        <v>418</v>
      </c>
      <c r="CP131" t="s">
        <v>418</v>
      </c>
      <c r="CQ131" t="s">
        <v>418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6</v>
      </c>
      <c r="CW131">
        <v>0.5</v>
      </c>
      <c r="CX131" t="s">
        <v>419</v>
      </c>
      <c r="CY131">
        <v>2</v>
      </c>
      <c r="CZ131" t="b">
        <v>1</v>
      </c>
      <c r="DA131">
        <v>1659662143</v>
      </c>
      <c r="DB131">
        <v>422.526666666667</v>
      </c>
      <c r="DC131">
        <v>420.038</v>
      </c>
      <c r="DD131">
        <v>19.7184666666667</v>
      </c>
      <c r="DE131">
        <v>18.7208444444444</v>
      </c>
      <c r="DF131">
        <v>416.140444444444</v>
      </c>
      <c r="DG131">
        <v>19.4401555555556</v>
      </c>
      <c r="DH131">
        <v>500.006555555556</v>
      </c>
      <c r="DI131">
        <v>90.1697555555556</v>
      </c>
      <c r="DJ131">
        <v>0.0446994444444444</v>
      </c>
      <c r="DK131">
        <v>25.7449222222222</v>
      </c>
      <c r="DL131">
        <v>25.0762888888889</v>
      </c>
      <c r="DM131">
        <v>999.9</v>
      </c>
      <c r="DN131">
        <v>0</v>
      </c>
      <c r="DO131">
        <v>0</v>
      </c>
      <c r="DP131">
        <v>9965.55555555555</v>
      </c>
      <c r="DQ131">
        <v>0</v>
      </c>
      <c r="DR131">
        <v>0.220656</v>
      </c>
      <c r="DS131">
        <v>2.48889222222222</v>
      </c>
      <c r="DT131">
        <v>431.026222222222</v>
      </c>
      <c r="DU131">
        <v>428.051555555556</v>
      </c>
      <c r="DV131">
        <v>0.997606</v>
      </c>
      <c r="DW131">
        <v>420.038</v>
      </c>
      <c r="DX131">
        <v>18.7208444444444</v>
      </c>
      <c r="DY131">
        <v>1.77801</v>
      </c>
      <c r="DZ131">
        <v>1.68805555555556</v>
      </c>
      <c r="EA131">
        <v>15.5947777777778</v>
      </c>
      <c r="EB131">
        <v>14.7870222222222</v>
      </c>
      <c r="EC131">
        <v>0.00100013</v>
      </c>
      <c r="ED131">
        <v>0</v>
      </c>
      <c r="EE131">
        <v>0</v>
      </c>
      <c r="EF131">
        <v>0</v>
      </c>
      <c r="EG131">
        <v>880.944444444444</v>
      </c>
      <c r="EH131">
        <v>0.00100013</v>
      </c>
      <c r="EI131">
        <v>-22.7777777777778</v>
      </c>
      <c r="EJ131">
        <v>-2</v>
      </c>
      <c r="EK131">
        <v>35.1318888888889</v>
      </c>
      <c r="EL131">
        <v>39.1318888888889</v>
      </c>
      <c r="EM131">
        <v>36.875</v>
      </c>
      <c r="EN131">
        <v>39.1942222222222</v>
      </c>
      <c r="EO131">
        <v>37.486</v>
      </c>
      <c r="EP131">
        <v>0</v>
      </c>
      <c r="EQ131">
        <v>0</v>
      </c>
      <c r="ER131">
        <v>0</v>
      </c>
      <c r="ES131">
        <v>29.2000000476837</v>
      </c>
      <c r="ET131">
        <v>0</v>
      </c>
      <c r="EU131">
        <v>922.04</v>
      </c>
      <c r="EV131">
        <v>-495.653847135032</v>
      </c>
      <c r="EW131">
        <v>-20.7692298063866</v>
      </c>
      <c r="EX131">
        <v>-20.14</v>
      </c>
      <c r="EY131">
        <v>15</v>
      </c>
      <c r="EZ131">
        <v>1659628614.5</v>
      </c>
      <c r="FA131" t="s">
        <v>420</v>
      </c>
      <c r="FB131">
        <v>1659628608.5</v>
      </c>
      <c r="FC131">
        <v>1659628614.5</v>
      </c>
      <c r="FD131">
        <v>1</v>
      </c>
      <c r="FE131">
        <v>0.171</v>
      </c>
      <c r="FF131">
        <v>-0.023</v>
      </c>
      <c r="FG131">
        <v>6.372</v>
      </c>
      <c r="FH131">
        <v>0.072</v>
      </c>
      <c r="FI131">
        <v>420</v>
      </c>
      <c r="FJ131">
        <v>15</v>
      </c>
      <c r="FK131">
        <v>0.23</v>
      </c>
      <c r="FL131">
        <v>0.04</v>
      </c>
      <c r="FM131">
        <v>2.4145205</v>
      </c>
      <c r="FN131">
        <v>0.362969155722328</v>
      </c>
      <c r="FO131">
        <v>0.107925745305511</v>
      </c>
      <c r="FP131">
        <v>1</v>
      </c>
      <c r="FQ131">
        <v>974.764705882353</v>
      </c>
      <c r="FR131">
        <v>-749.365928303463</v>
      </c>
      <c r="FS131">
        <v>76.5812943000979</v>
      </c>
      <c r="FT131">
        <v>0</v>
      </c>
      <c r="FU131">
        <v>1.023511225</v>
      </c>
      <c r="FV131">
        <v>-0.196410742964354</v>
      </c>
      <c r="FW131">
        <v>0.019095036478739</v>
      </c>
      <c r="FX131">
        <v>0</v>
      </c>
      <c r="FY131">
        <v>1</v>
      </c>
      <c r="FZ131">
        <v>3</v>
      </c>
      <c r="GA131" t="s">
        <v>432</v>
      </c>
      <c r="GB131">
        <v>2.97385</v>
      </c>
      <c r="GC131">
        <v>2.69935</v>
      </c>
      <c r="GD131">
        <v>0.0907961</v>
      </c>
      <c r="GE131">
        <v>0.0915708</v>
      </c>
      <c r="GF131">
        <v>0.0899836</v>
      </c>
      <c r="GG131">
        <v>0.0875906</v>
      </c>
      <c r="GH131">
        <v>35424.3</v>
      </c>
      <c r="GI131">
        <v>38734.5</v>
      </c>
      <c r="GJ131">
        <v>35304.4</v>
      </c>
      <c r="GK131">
        <v>38666.5</v>
      </c>
      <c r="GL131">
        <v>45552.8</v>
      </c>
      <c r="GM131">
        <v>50957.5</v>
      </c>
      <c r="GN131">
        <v>55177.7</v>
      </c>
      <c r="GO131">
        <v>62024</v>
      </c>
      <c r="GP131">
        <v>1.9924</v>
      </c>
      <c r="GQ131">
        <v>1.8414</v>
      </c>
      <c r="GR131">
        <v>0.0478625</v>
      </c>
      <c r="GS131">
        <v>0</v>
      </c>
      <c r="GT131">
        <v>24.2827</v>
      </c>
      <c r="GU131">
        <v>999.9</v>
      </c>
      <c r="GV131">
        <v>55.604</v>
      </c>
      <c r="GW131">
        <v>29.034</v>
      </c>
      <c r="GX131">
        <v>24.8502</v>
      </c>
      <c r="GY131">
        <v>55.5182</v>
      </c>
      <c r="GZ131">
        <v>44.355</v>
      </c>
      <c r="HA131">
        <v>1</v>
      </c>
      <c r="HB131">
        <v>-0.111301</v>
      </c>
      <c r="HC131">
        <v>-0.149237</v>
      </c>
      <c r="HD131">
        <v>20.1353</v>
      </c>
      <c r="HE131">
        <v>5.20291</v>
      </c>
      <c r="HF131">
        <v>12.0099</v>
      </c>
      <c r="HG131">
        <v>4.9756</v>
      </c>
      <c r="HH131">
        <v>3.2934</v>
      </c>
      <c r="HI131">
        <v>9999</v>
      </c>
      <c r="HJ131">
        <v>656.8</v>
      </c>
      <c r="HK131">
        <v>9999</v>
      </c>
      <c r="HL131">
        <v>9999</v>
      </c>
      <c r="HM131">
        <v>1.8631</v>
      </c>
      <c r="HN131">
        <v>1.86798</v>
      </c>
      <c r="HO131">
        <v>1.86771</v>
      </c>
      <c r="HP131">
        <v>1.8689</v>
      </c>
      <c r="HQ131">
        <v>1.86975</v>
      </c>
      <c r="HR131">
        <v>1.86584</v>
      </c>
      <c r="HS131">
        <v>1.86691</v>
      </c>
      <c r="HT131">
        <v>1.86829</v>
      </c>
      <c r="HU131">
        <v>5</v>
      </c>
      <c r="HV131">
        <v>0</v>
      </c>
      <c r="HW131">
        <v>0</v>
      </c>
      <c r="HX131">
        <v>0</v>
      </c>
      <c r="HY131" t="s">
        <v>422</v>
      </c>
      <c r="HZ131" t="s">
        <v>423</v>
      </c>
      <c r="IA131" t="s">
        <v>424</v>
      </c>
      <c r="IB131" t="s">
        <v>424</v>
      </c>
      <c r="IC131" t="s">
        <v>424</v>
      </c>
      <c r="ID131" t="s">
        <v>424</v>
      </c>
      <c r="IE131">
        <v>0</v>
      </c>
      <c r="IF131">
        <v>100</v>
      </c>
      <c r="IG131">
        <v>100</v>
      </c>
      <c r="IH131">
        <v>6.387</v>
      </c>
      <c r="II131">
        <v>0.2781</v>
      </c>
      <c r="IJ131">
        <v>4.0319575337224</v>
      </c>
      <c r="IK131">
        <v>0.00554908572697553</v>
      </c>
      <c r="IL131">
        <v>4.23774079943867e-07</v>
      </c>
      <c r="IM131">
        <v>-3.89925906918178e-10</v>
      </c>
      <c r="IN131">
        <v>-0.0657079368683254</v>
      </c>
      <c r="IO131">
        <v>-0.0180807483059915</v>
      </c>
      <c r="IP131">
        <v>0.00224471741277042</v>
      </c>
      <c r="IQ131">
        <v>-2.08026483955448e-05</v>
      </c>
      <c r="IR131">
        <v>-3</v>
      </c>
      <c r="IS131">
        <v>1726</v>
      </c>
      <c r="IT131">
        <v>1</v>
      </c>
      <c r="IU131">
        <v>23</v>
      </c>
      <c r="IV131">
        <v>559</v>
      </c>
      <c r="IW131">
        <v>558.9</v>
      </c>
      <c r="IX131">
        <v>1.02051</v>
      </c>
      <c r="IY131">
        <v>2.65991</v>
      </c>
      <c r="IZ131">
        <v>1.54785</v>
      </c>
      <c r="JA131">
        <v>2.30713</v>
      </c>
      <c r="JB131">
        <v>1.34644</v>
      </c>
      <c r="JC131">
        <v>2.3877</v>
      </c>
      <c r="JD131">
        <v>32.7313</v>
      </c>
      <c r="JE131">
        <v>24.2801</v>
      </c>
      <c r="JF131">
        <v>18</v>
      </c>
      <c r="JG131">
        <v>497.729</v>
      </c>
      <c r="JH131">
        <v>402.305</v>
      </c>
      <c r="JI131">
        <v>24.7001</v>
      </c>
      <c r="JJ131">
        <v>25.8665</v>
      </c>
      <c r="JK131">
        <v>30.0002</v>
      </c>
      <c r="JL131">
        <v>25.8096</v>
      </c>
      <c r="JM131">
        <v>25.7536</v>
      </c>
      <c r="JN131">
        <v>20.4466</v>
      </c>
      <c r="JO131">
        <v>29.184</v>
      </c>
      <c r="JP131">
        <v>0</v>
      </c>
      <c r="JQ131">
        <v>24.7</v>
      </c>
      <c r="JR131">
        <v>420.1</v>
      </c>
      <c r="JS131">
        <v>18.7089</v>
      </c>
      <c r="JT131">
        <v>102.363</v>
      </c>
      <c r="JU131">
        <v>103.237</v>
      </c>
    </row>
    <row r="132" spans="1:281">
      <c r="A132">
        <v>116</v>
      </c>
      <c r="B132">
        <v>1659662150.5</v>
      </c>
      <c r="C132">
        <v>4048</v>
      </c>
      <c r="D132" t="s">
        <v>674</v>
      </c>
      <c r="E132" t="s">
        <v>675</v>
      </c>
      <c r="F132">
        <v>5</v>
      </c>
      <c r="G132" t="s">
        <v>660</v>
      </c>
      <c r="H132" t="s">
        <v>416</v>
      </c>
      <c r="I132">
        <v>1659662147.7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428.218754272391</v>
      </c>
      <c r="AK132">
        <v>431.005903030303</v>
      </c>
      <c r="AL132">
        <v>-0.0022087037947197</v>
      </c>
      <c r="AM132">
        <v>65.6451175135183</v>
      </c>
      <c r="AN132">
        <f>(AP132 - AO132 + DI132*1E3/(8.314*(DK132+273.15)) * AR132/DH132 * AQ132) * DH132/(100*CV132) * 1000/(1000 - AP132)</f>
        <v>0</v>
      </c>
      <c r="AO132">
        <v>18.7202043599781</v>
      </c>
      <c r="AP132">
        <v>19.7116920300752</v>
      </c>
      <c r="AQ132">
        <v>-0.000329007856422902</v>
      </c>
      <c r="AR132">
        <v>114.461277061312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418</v>
      </c>
      <c r="AY132" t="s">
        <v>418</v>
      </c>
      <c r="AZ132">
        <v>0</v>
      </c>
      <c r="BA132">
        <v>0</v>
      </c>
      <c r="BB132">
        <f>1-AZ132/BA132</f>
        <v>0</v>
      </c>
      <c r="BC132">
        <v>0</v>
      </c>
      <c r="BD132" t="s">
        <v>418</v>
      </c>
      <c r="BE132" t="s">
        <v>418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418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 t="s">
        <v>418</v>
      </c>
      <c r="CA132" t="s">
        <v>418</v>
      </c>
      <c r="CB132" t="s">
        <v>418</v>
      </c>
      <c r="CC132" t="s">
        <v>418</v>
      </c>
      <c r="CD132" t="s">
        <v>418</v>
      </c>
      <c r="CE132" t="s">
        <v>418</v>
      </c>
      <c r="CF132" t="s">
        <v>418</v>
      </c>
      <c r="CG132" t="s">
        <v>418</v>
      </c>
      <c r="CH132" t="s">
        <v>418</v>
      </c>
      <c r="CI132" t="s">
        <v>418</v>
      </c>
      <c r="CJ132" t="s">
        <v>418</v>
      </c>
      <c r="CK132" t="s">
        <v>418</v>
      </c>
      <c r="CL132" t="s">
        <v>418</v>
      </c>
      <c r="CM132" t="s">
        <v>418</v>
      </c>
      <c r="CN132" t="s">
        <v>418</v>
      </c>
      <c r="CO132" t="s">
        <v>418</v>
      </c>
      <c r="CP132" t="s">
        <v>418</v>
      </c>
      <c r="CQ132" t="s">
        <v>418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6</v>
      </c>
      <c r="CW132">
        <v>0.5</v>
      </c>
      <c r="CX132" t="s">
        <v>419</v>
      </c>
      <c r="CY132">
        <v>2</v>
      </c>
      <c r="CZ132" t="b">
        <v>1</v>
      </c>
      <c r="DA132">
        <v>1659662147.7</v>
      </c>
      <c r="DB132">
        <v>422.5414</v>
      </c>
      <c r="DC132">
        <v>420.1158</v>
      </c>
      <c r="DD132">
        <v>19.71291</v>
      </c>
      <c r="DE132">
        <v>18.72058</v>
      </c>
      <c r="DF132">
        <v>416.1549</v>
      </c>
      <c r="DG132">
        <v>19.43484</v>
      </c>
      <c r="DH132">
        <v>500.1492</v>
      </c>
      <c r="DI132">
        <v>90.16858</v>
      </c>
      <c r="DJ132">
        <v>0.04429181</v>
      </c>
      <c r="DK132">
        <v>25.73475</v>
      </c>
      <c r="DL132">
        <v>25.06259</v>
      </c>
      <c r="DM132">
        <v>999.9</v>
      </c>
      <c r="DN132">
        <v>0</v>
      </c>
      <c r="DO132">
        <v>0</v>
      </c>
      <c r="DP132">
        <v>10038.5</v>
      </c>
      <c r="DQ132">
        <v>0</v>
      </c>
      <c r="DR132">
        <v>0.2316888</v>
      </c>
      <c r="DS132">
        <v>2.425611</v>
      </c>
      <c r="DT132">
        <v>431.0385</v>
      </c>
      <c r="DU132">
        <v>428.1307</v>
      </c>
      <c r="DV132">
        <v>0.9922941</v>
      </c>
      <c r="DW132">
        <v>420.1158</v>
      </c>
      <c r="DX132">
        <v>18.72058</v>
      </c>
      <c r="DY132">
        <v>1.777483</v>
      </c>
      <c r="DZ132">
        <v>1.688008</v>
      </c>
      <c r="EA132">
        <v>15.59017</v>
      </c>
      <c r="EB132">
        <v>14.78659</v>
      </c>
      <c r="EC132">
        <v>0.00100013</v>
      </c>
      <c r="ED132">
        <v>0</v>
      </c>
      <c r="EE132">
        <v>0</v>
      </c>
      <c r="EF132">
        <v>0</v>
      </c>
      <c r="EG132">
        <v>854.6</v>
      </c>
      <c r="EH132">
        <v>0.00100013</v>
      </c>
      <c r="EI132">
        <v>-18.05</v>
      </c>
      <c r="EJ132">
        <v>-2.25</v>
      </c>
      <c r="EK132">
        <v>35.187</v>
      </c>
      <c r="EL132">
        <v>39.2122</v>
      </c>
      <c r="EM132">
        <v>36.9184</v>
      </c>
      <c r="EN132">
        <v>39.3186</v>
      </c>
      <c r="EO132">
        <v>37.5062</v>
      </c>
      <c r="EP132">
        <v>0</v>
      </c>
      <c r="EQ132">
        <v>0</v>
      </c>
      <c r="ER132">
        <v>0</v>
      </c>
      <c r="ES132">
        <v>34</v>
      </c>
      <c r="ET132">
        <v>0</v>
      </c>
      <c r="EU132">
        <v>886.7</v>
      </c>
      <c r="EV132">
        <v>-356.307693272656</v>
      </c>
      <c r="EW132">
        <v>-9.42307627071749</v>
      </c>
      <c r="EX132">
        <v>-18.28</v>
      </c>
      <c r="EY132">
        <v>15</v>
      </c>
      <c r="EZ132">
        <v>1659628614.5</v>
      </c>
      <c r="FA132" t="s">
        <v>420</v>
      </c>
      <c r="FB132">
        <v>1659628608.5</v>
      </c>
      <c r="FC132">
        <v>1659628614.5</v>
      </c>
      <c r="FD132">
        <v>1</v>
      </c>
      <c r="FE132">
        <v>0.171</v>
      </c>
      <c r="FF132">
        <v>-0.023</v>
      </c>
      <c r="FG132">
        <v>6.372</v>
      </c>
      <c r="FH132">
        <v>0.072</v>
      </c>
      <c r="FI132">
        <v>420</v>
      </c>
      <c r="FJ132">
        <v>15</v>
      </c>
      <c r="FK132">
        <v>0.23</v>
      </c>
      <c r="FL132">
        <v>0.04</v>
      </c>
      <c r="FM132">
        <v>2.43694853658537</v>
      </c>
      <c r="FN132">
        <v>-0.0302084320557502</v>
      </c>
      <c r="FO132">
        <v>0.103741682277476</v>
      </c>
      <c r="FP132">
        <v>1</v>
      </c>
      <c r="FQ132">
        <v>917.352941176471</v>
      </c>
      <c r="FR132">
        <v>-476.333079449288</v>
      </c>
      <c r="FS132">
        <v>50.2640863211739</v>
      </c>
      <c r="FT132">
        <v>0</v>
      </c>
      <c r="FU132">
        <v>1.01182624390244</v>
      </c>
      <c r="FV132">
        <v>-0.160597379790942</v>
      </c>
      <c r="FW132">
        <v>0.0163495027533554</v>
      </c>
      <c r="FX132">
        <v>0</v>
      </c>
      <c r="FY132">
        <v>1</v>
      </c>
      <c r="FZ132">
        <v>3</v>
      </c>
      <c r="GA132" t="s">
        <v>432</v>
      </c>
      <c r="GB132">
        <v>2.97531</v>
      </c>
      <c r="GC132">
        <v>2.69867</v>
      </c>
      <c r="GD132">
        <v>0.0907872</v>
      </c>
      <c r="GE132">
        <v>0.0915595</v>
      </c>
      <c r="GF132">
        <v>0.0899668</v>
      </c>
      <c r="GG132">
        <v>0.0875974</v>
      </c>
      <c r="GH132">
        <v>35424.4</v>
      </c>
      <c r="GI132">
        <v>38734.8</v>
      </c>
      <c r="GJ132">
        <v>35304.1</v>
      </c>
      <c r="GK132">
        <v>38666.4</v>
      </c>
      <c r="GL132">
        <v>45553.5</v>
      </c>
      <c r="GM132">
        <v>50956.9</v>
      </c>
      <c r="GN132">
        <v>55177.6</v>
      </c>
      <c r="GO132">
        <v>62023.7</v>
      </c>
      <c r="GP132">
        <v>1.994</v>
      </c>
      <c r="GQ132">
        <v>1.841</v>
      </c>
      <c r="GR132">
        <v>0.0463724</v>
      </c>
      <c r="GS132">
        <v>0</v>
      </c>
      <c r="GT132">
        <v>24.2827</v>
      </c>
      <c r="GU132">
        <v>999.9</v>
      </c>
      <c r="GV132">
        <v>55.604</v>
      </c>
      <c r="GW132">
        <v>29.034</v>
      </c>
      <c r="GX132">
        <v>24.8477</v>
      </c>
      <c r="GY132">
        <v>54.9882</v>
      </c>
      <c r="GZ132">
        <v>44.2268</v>
      </c>
      <c r="HA132">
        <v>1</v>
      </c>
      <c r="HB132">
        <v>-0.11122</v>
      </c>
      <c r="HC132">
        <v>-0.150545</v>
      </c>
      <c r="HD132">
        <v>20.1353</v>
      </c>
      <c r="HE132">
        <v>5.20172</v>
      </c>
      <c r="HF132">
        <v>12.0088</v>
      </c>
      <c r="HG132">
        <v>4.976</v>
      </c>
      <c r="HH132">
        <v>3.2932</v>
      </c>
      <c r="HI132">
        <v>9999</v>
      </c>
      <c r="HJ132">
        <v>656.8</v>
      </c>
      <c r="HK132">
        <v>9999</v>
      </c>
      <c r="HL132">
        <v>9999</v>
      </c>
      <c r="HM132">
        <v>1.8631</v>
      </c>
      <c r="HN132">
        <v>1.86798</v>
      </c>
      <c r="HO132">
        <v>1.86768</v>
      </c>
      <c r="HP132">
        <v>1.8689</v>
      </c>
      <c r="HQ132">
        <v>1.86972</v>
      </c>
      <c r="HR132">
        <v>1.86584</v>
      </c>
      <c r="HS132">
        <v>1.86691</v>
      </c>
      <c r="HT132">
        <v>1.86829</v>
      </c>
      <c r="HU132">
        <v>5</v>
      </c>
      <c r="HV132">
        <v>0</v>
      </c>
      <c r="HW132">
        <v>0</v>
      </c>
      <c r="HX132">
        <v>0</v>
      </c>
      <c r="HY132" t="s">
        <v>422</v>
      </c>
      <c r="HZ132" t="s">
        <v>423</v>
      </c>
      <c r="IA132" t="s">
        <v>424</v>
      </c>
      <c r="IB132" t="s">
        <v>424</v>
      </c>
      <c r="IC132" t="s">
        <v>424</v>
      </c>
      <c r="ID132" t="s">
        <v>424</v>
      </c>
      <c r="IE132">
        <v>0</v>
      </c>
      <c r="IF132">
        <v>100</v>
      </c>
      <c r="IG132">
        <v>100</v>
      </c>
      <c r="IH132">
        <v>6.387</v>
      </c>
      <c r="II132">
        <v>0.2779</v>
      </c>
      <c r="IJ132">
        <v>4.0319575337224</v>
      </c>
      <c r="IK132">
        <v>0.00554908572697553</v>
      </c>
      <c r="IL132">
        <v>4.23774079943867e-07</v>
      </c>
      <c r="IM132">
        <v>-3.89925906918178e-10</v>
      </c>
      <c r="IN132">
        <v>-0.0657079368683254</v>
      </c>
      <c r="IO132">
        <v>-0.0180807483059915</v>
      </c>
      <c r="IP132">
        <v>0.00224471741277042</v>
      </c>
      <c r="IQ132">
        <v>-2.08026483955448e-05</v>
      </c>
      <c r="IR132">
        <v>-3</v>
      </c>
      <c r="IS132">
        <v>1726</v>
      </c>
      <c r="IT132">
        <v>1</v>
      </c>
      <c r="IU132">
        <v>23</v>
      </c>
      <c r="IV132">
        <v>559</v>
      </c>
      <c r="IW132">
        <v>558.9</v>
      </c>
      <c r="IX132">
        <v>1.02051</v>
      </c>
      <c r="IY132">
        <v>2.65991</v>
      </c>
      <c r="IZ132">
        <v>1.54785</v>
      </c>
      <c r="JA132">
        <v>2.30713</v>
      </c>
      <c r="JB132">
        <v>1.34644</v>
      </c>
      <c r="JC132">
        <v>2.40967</v>
      </c>
      <c r="JD132">
        <v>32.7313</v>
      </c>
      <c r="JE132">
        <v>24.2801</v>
      </c>
      <c r="JF132">
        <v>18</v>
      </c>
      <c r="JG132">
        <v>498.775</v>
      </c>
      <c r="JH132">
        <v>402.085</v>
      </c>
      <c r="JI132">
        <v>24.6999</v>
      </c>
      <c r="JJ132">
        <v>25.8687</v>
      </c>
      <c r="JK132">
        <v>30.0002</v>
      </c>
      <c r="JL132">
        <v>25.8096</v>
      </c>
      <c r="JM132">
        <v>25.7536</v>
      </c>
      <c r="JN132">
        <v>20.4453</v>
      </c>
      <c r="JO132">
        <v>29.184</v>
      </c>
      <c r="JP132">
        <v>0</v>
      </c>
      <c r="JQ132">
        <v>24.7</v>
      </c>
      <c r="JR132">
        <v>420.1</v>
      </c>
      <c r="JS132">
        <v>18.6801</v>
      </c>
      <c r="JT132">
        <v>102.362</v>
      </c>
      <c r="JU132">
        <v>103.237</v>
      </c>
    </row>
    <row r="133" spans="1:281">
      <c r="A133">
        <v>117</v>
      </c>
      <c r="B133">
        <v>1659662155.5</v>
      </c>
      <c r="C133">
        <v>4053</v>
      </c>
      <c r="D133" t="s">
        <v>676</v>
      </c>
      <c r="E133" t="s">
        <v>677</v>
      </c>
      <c r="F133">
        <v>5</v>
      </c>
      <c r="G133" t="s">
        <v>660</v>
      </c>
      <c r="H133" t="s">
        <v>416</v>
      </c>
      <c r="I133">
        <v>1659662153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428.185230457446</v>
      </c>
      <c r="AK133">
        <v>430.9882</v>
      </c>
      <c r="AL133">
        <v>0.00436203308528366</v>
      </c>
      <c r="AM133">
        <v>65.6451175135183</v>
      </c>
      <c r="AN133">
        <f>(AP133 - AO133 + DI133*1E3/(8.314*(DK133+273.15)) * AR133/DH133 * AQ133) * DH133/(100*CV133) * 1000/(1000 - AP133)</f>
        <v>0</v>
      </c>
      <c r="AO133">
        <v>18.7213196419979</v>
      </c>
      <c r="AP133">
        <v>19.7063906766917</v>
      </c>
      <c r="AQ133">
        <v>-0.000124990413007094</v>
      </c>
      <c r="AR133">
        <v>114.461277061312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418</v>
      </c>
      <c r="AY133" t="s">
        <v>418</v>
      </c>
      <c r="AZ133">
        <v>0</v>
      </c>
      <c r="BA133">
        <v>0</v>
      </c>
      <c r="BB133">
        <f>1-AZ133/BA133</f>
        <v>0</v>
      </c>
      <c r="BC133">
        <v>0</v>
      </c>
      <c r="BD133" t="s">
        <v>418</v>
      </c>
      <c r="BE133" t="s">
        <v>418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418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 t="s">
        <v>418</v>
      </c>
      <c r="CA133" t="s">
        <v>418</v>
      </c>
      <c r="CB133" t="s">
        <v>418</v>
      </c>
      <c r="CC133" t="s">
        <v>418</v>
      </c>
      <c r="CD133" t="s">
        <v>418</v>
      </c>
      <c r="CE133" t="s">
        <v>418</v>
      </c>
      <c r="CF133" t="s">
        <v>418</v>
      </c>
      <c r="CG133" t="s">
        <v>418</v>
      </c>
      <c r="CH133" t="s">
        <v>418</v>
      </c>
      <c r="CI133" t="s">
        <v>418</v>
      </c>
      <c r="CJ133" t="s">
        <v>418</v>
      </c>
      <c r="CK133" t="s">
        <v>418</v>
      </c>
      <c r="CL133" t="s">
        <v>418</v>
      </c>
      <c r="CM133" t="s">
        <v>418</v>
      </c>
      <c r="CN133" t="s">
        <v>418</v>
      </c>
      <c r="CO133" t="s">
        <v>418</v>
      </c>
      <c r="CP133" t="s">
        <v>418</v>
      </c>
      <c r="CQ133" t="s">
        <v>418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6</v>
      </c>
      <c r="CW133">
        <v>0.5</v>
      </c>
      <c r="CX133" t="s">
        <v>419</v>
      </c>
      <c r="CY133">
        <v>2</v>
      </c>
      <c r="CZ133" t="b">
        <v>1</v>
      </c>
      <c r="DA133">
        <v>1659662153</v>
      </c>
      <c r="DB133">
        <v>422.484333333333</v>
      </c>
      <c r="DC133">
        <v>420.136111111111</v>
      </c>
      <c r="DD133">
        <v>19.7078</v>
      </c>
      <c r="DE133">
        <v>18.7200777777778</v>
      </c>
      <c r="DF133">
        <v>416.098111111111</v>
      </c>
      <c r="DG133">
        <v>19.4299888888889</v>
      </c>
      <c r="DH133">
        <v>499.963</v>
      </c>
      <c r="DI133">
        <v>90.1668555555555</v>
      </c>
      <c r="DJ133">
        <v>0.0456933111111111</v>
      </c>
      <c r="DK133">
        <v>25.7309444444444</v>
      </c>
      <c r="DL133">
        <v>25.0321888888889</v>
      </c>
      <c r="DM133">
        <v>999.9</v>
      </c>
      <c r="DN133">
        <v>0</v>
      </c>
      <c r="DO133">
        <v>0</v>
      </c>
      <c r="DP133">
        <v>9957.22222222222</v>
      </c>
      <c r="DQ133">
        <v>0</v>
      </c>
      <c r="DR133">
        <v>0.220656</v>
      </c>
      <c r="DS133">
        <v>2.34812777777778</v>
      </c>
      <c r="DT133">
        <v>430.977888888889</v>
      </c>
      <c r="DU133">
        <v>428.151222222222</v>
      </c>
      <c r="DV133">
        <v>0.987714222222222</v>
      </c>
      <c r="DW133">
        <v>420.136111111111</v>
      </c>
      <c r="DX133">
        <v>18.7200777777778</v>
      </c>
      <c r="DY133">
        <v>1.77699</v>
      </c>
      <c r="DZ133">
        <v>1.68793111111111</v>
      </c>
      <c r="EA133">
        <v>15.5858333333333</v>
      </c>
      <c r="EB133">
        <v>14.7858777777778</v>
      </c>
      <c r="EC133">
        <v>0.00100013</v>
      </c>
      <c r="ED133">
        <v>0</v>
      </c>
      <c r="EE133">
        <v>0</v>
      </c>
      <c r="EF133">
        <v>0</v>
      </c>
      <c r="EG133">
        <v>843.444444444444</v>
      </c>
      <c r="EH133">
        <v>0.00100013</v>
      </c>
      <c r="EI133">
        <v>-25.6111111111111</v>
      </c>
      <c r="EJ133">
        <v>-3.11111111111111</v>
      </c>
      <c r="EK133">
        <v>35.187</v>
      </c>
      <c r="EL133">
        <v>39.2982222222222</v>
      </c>
      <c r="EM133">
        <v>36.958</v>
      </c>
      <c r="EN133">
        <v>39.4442222222222</v>
      </c>
      <c r="EO133">
        <v>37.562</v>
      </c>
      <c r="EP133">
        <v>0</v>
      </c>
      <c r="EQ133">
        <v>0</v>
      </c>
      <c r="ER133">
        <v>0</v>
      </c>
      <c r="ES133">
        <v>39.4000000953674</v>
      </c>
      <c r="ET133">
        <v>0</v>
      </c>
      <c r="EU133">
        <v>861.365384615385</v>
      </c>
      <c r="EV133">
        <v>-231.846154581003</v>
      </c>
      <c r="EW133">
        <v>3.1794868643128</v>
      </c>
      <c r="EX133">
        <v>-22</v>
      </c>
      <c r="EY133">
        <v>15</v>
      </c>
      <c r="EZ133">
        <v>1659628614.5</v>
      </c>
      <c r="FA133" t="s">
        <v>420</v>
      </c>
      <c r="FB133">
        <v>1659628608.5</v>
      </c>
      <c r="FC133">
        <v>1659628614.5</v>
      </c>
      <c r="FD133">
        <v>1</v>
      </c>
      <c r="FE133">
        <v>0.171</v>
      </c>
      <c r="FF133">
        <v>-0.023</v>
      </c>
      <c r="FG133">
        <v>6.372</v>
      </c>
      <c r="FH133">
        <v>0.072</v>
      </c>
      <c r="FI133">
        <v>420</v>
      </c>
      <c r="FJ133">
        <v>15</v>
      </c>
      <c r="FK133">
        <v>0.23</v>
      </c>
      <c r="FL133">
        <v>0.04</v>
      </c>
      <c r="FM133">
        <v>2.42675175</v>
      </c>
      <c r="FN133">
        <v>-0.232665928705433</v>
      </c>
      <c r="FO133">
        <v>0.101796752745053</v>
      </c>
      <c r="FP133">
        <v>1</v>
      </c>
      <c r="FQ133">
        <v>883.588235294118</v>
      </c>
      <c r="FR133">
        <v>-333.338427011993</v>
      </c>
      <c r="FS133">
        <v>37.273920584094</v>
      </c>
      <c r="FT133">
        <v>0</v>
      </c>
      <c r="FU133">
        <v>0.99906405</v>
      </c>
      <c r="FV133">
        <v>-0.102008060037526</v>
      </c>
      <c r="FW133">
        <v>0.0103514959666465</v>
      </c>
      <c r="FX133">
        <v>0</v>
      </c>
      <c r="FY133">
        <v>1</v>
      </c>
      <c r="FZ133">
        <v>3</v>
      </c>
      <c r="GA133" t="s">
        <v>432</v>
      </c>
      <c r="GB133">
        <v>2.97482</v>
      </c>
      <c r="GC133">
        <v>2.6994</v>
      </c>
      <c r="GD133">
        <v>0.0907991</v>
      </c>
      <c r="GE133">
        <v>0.0916006</v>
      </c>
      <c r="GF133">
        <v>0.0899542</v>
      </c>
      <c r="GG133">
        <v>0.0875932</v>
      </c>
      <c r="GH133">
        <v>35423.5</v>
      </c>
      <c r="GI133">
        <v>38733.2</v>
      </c>
      <c r="GJ133">
        <v>35303.6</v>
      </c>
      <c r="GK133">
        <v>38666.5</v>
      </c>
      <c r="GL133">
        <v>45553.5</v>
      </c>
      <c r="GM133">
        <v>50957.3</v>
      </c>
      <c r="GN133">
        <v>55176.7</v>
      </c>
      <c r="GO133">
        <v>62023.8</v>
      </c>
      <c r="GP133">
        <v>1.9936</v>
      </c>
      <c r="GQ133">
        <v>1.8412</v>
      </c>
      <c r="GR133">
        <v>0.0452399</v>
      </c>
      <c r="GS133">
        <v>0</v>
      </c>
      <c r="GT133">
        <v>24.2827</v>
      </c>
      <c r="GU133">
        <v>999.9</v>
      </c>
      <c r="GV133">
        <v>55.604</v>
      </c>
      <c r="GW133">
        <v>29.034</v>
      </c>
      <c r="GX133">
        <v>24.8484</v>
      </c>
      <c r="GY133">
        <v>55.4482</v>
      </c>
      <c r="GZ133">
        <v>44.355</v>
      </c>
      <c r="HA133">
        <v>1</v>
      </c>
      <c r="HB133">
        <v>-0.111463</v>
      </c>
      <c r="HC133">
        <v>0.0361874</v>
      </c>
      <c r="HD133">
        <v>20.1351</v>
      </c>
      <c r="HE133">
        <v>5.20052</v>
      </c>
      <c r="HF133">
        <v>12.0076</v>
      </c>
      <c r="HG133">
        <v>4.9756</v>
      </c>
      <c r="HH133">
        <v>3.2936</v>
      </c>
      <c r="HI133">
        <v>9999</v>
      </c>
      <c r="HJ133">
        <v>656.9</v>
      </c>
      <c r="HK133">
        <v>9999</v>
      </c>
      <c r="HL133">
        <v>9999</v>
      </c>
      <c r="HM133">
        <v>1.8631</v>
      </c>
      <c r="HN133">
        <v>1.86798</v>
      </c>
      <c r="HO133">
        <v>1.86774</v>
      </c>
      <c r="HP133">
        <v>1.8689</v>
      </c>
      <c r="HQ133">
        <v>1.86978</v>
      </c>
      <c r="HR133">
        <v>1.86584</v>
      </c>
      <c r="HS133">
        <v>1.86691</v>
      </c>
      <c r="HT133">
        <v>1.86829</v>
      </c>
      <c r="HU133">
        <v>5</v>
      </c>
      <c r="HV133">
        <v>0</v>
      </c>
      <c r="HW133">
        <v>0</v>
      </c>
      <c r="HX133">
        <v>0</v>
      </c>
      <c r="HY133" t="s">
        <v>422</v>
      </c>
      <c r="HZ133" t="s">
        <v>423</v>
      </c>
      <c r="IA133" t="s">
        <v>424</v>
      </c>
      <c r="IB133" t="s">
        <v>424</v>
      </c>
      <c r="IC133" t="s">
        <v>424</v>
      </c>
      <c r="ID133" t="s">
        <v>424</v>
      </c>
      <c r="IE133">
        <v>0</v>
      </c>
      <c r="IF133">
        <v>100</v>
      </c>
      <c r="IG133">
        <v>100</v>
      </c>
      <c r="IH133">
        <v>6.387</v>
      </c>
      <c r="II133">
        <v>0.2777</v>
      </c>
      <c r="IJ133">
        <v>4.0319575337224</v>
      </c>
      <c r="IK133">
        <v>0.00554908572697553</v>
      </c>
      <c r="IL133">
        <v>4.23774079943867e-07</v>
      </c>
      <c r="IM133">
        <v>-3.89925906918178e-10</v>
      </c>
      <c r="IN133">
        <v>-0.0657079368683254</v>
      </c>
      <c r="IO133">
        <v>-0.0180807483059915</v>
      </c>
      <c r="IP133">
        <v>0.00224471741277042</v>
      </c>
      <c r="IQ133">
        <v>-2.08026483955448e-05</v>
      </c>
      <c r="IR133">
        <v>-3</v>
      </c>
      <c r="IS133">
        <v>1726</v>
      </c>
      <c r="IT133">
        <v>1</v>
      </c>
      <c r="IU133">
        <v>23</v>
      </c>
      <c r="IV133">
        <v>559.1</v>
      </c>
      <c r="IW133">
        <v>559</v>
      </c>
      <c r="IX133">
        <v>1.02051</v>
      </c>
      <c r="IY133">
        <v>2.65991</v>
      </c>
      <c r="IZ133">
        <v>1.54785</v>
      </c>
      <c r="JA133">
        <v>2.30713</v>
      </c>
      <c r="JB133">
        <v>1.34644</v>
      </c>
      <c r="JC133">
        <v>2.40112</v>
      </c>
      <c r="JD133">
        <v>32.7313</v>
      </c>
      <c r="JE133">
        <v>24.2801</v>
      </c>
      <c r="JF133">
        <v>18</v>
      </c>
      <c r="JG133">
        <v>498.515</v>
      </c>
      <c r="JH133">
        <v>402.195</v>
      </c>
      <c r="JI133">
        <v>24.6817</v>
      </c>
      <c r="JJ133">
        <v>25.8687</v>
      </c>
      <c r="JK133">
        <v>30</v>
      </c>
      <c r="JL133">
        <v>25.8096</v>
      </c>
      <c r="JM133">
        <v>25.7536</v>
      </c>
      <c r="JN133">
        <v>20.4429</v>
      </c>
      <c r="JO133">
        <v>29.184</v>
      </c>
      <c r="JP133">
        <v>0</v>
      </c>
      <c r="JQ133">
        <v>24.6583</v>
      </c>
      <c r="JR133">
        <v>420.1</v>
      </c>
      <c r="JS133">
        <v>18.6719</v>
      </c>
      <c r="JT133">
        <v>102.361</v>
      </c>
      <c r="JU133">
        <v>103.237</v>
      </c>
    </row>
    <row r="134" spans="1:281">
      <c r="A134">
        <v>118</v>
      </c>
      <c r="B134">
        <v>1659662160.5</v>
      </c>
      <c r="C134">
        <v>4058</v>
      </c>
      <c r="D134" t="s">
        <v>678</v>
      </c>
      <c r="E134" t="s">
        <v>679</v>
      </c>
      <c r="F134">
        <v>5</v>
      </c>
      <c r="G134" t="s">
        <v>660</v>
      </c>
      <c r="H134" t="s">
        <v>416</v>
      </c>
      <c r="I134">
        <v>1659662157.7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428.054245010179</v>
      </c>
      <c r="AK134">
        <v>430.960890909091</v>
      </c>
      <c r="AL134">
        <v>-0.0234357842844644</v>
      </c>
      <c r="AM134">
        <v>65.6451175135183</v>
      </c>
      <c r="AN134">
        <f>(AP134 - AO134 + DI134*1E3/(8.314*(DK134+273.15)) * AR134/DH134 * AQ134) * DH134/(100*CV134) * 1000/(1000 - AP134)</f>
        <v>0</v>
      </c>
      <c r="AO134">
        <v>18.7195035982959</v>
      </c>
      <c r="AP134">
        <v>19.7004621052631</v>
      </c>
      <c r="AQ134">
        <v>-7.48126672133131e-05</v>
      </c>
      <c r="AR134">
        <v>114.461277061312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418</v>
      </c>
      <c r="AY134" t="s">
        <v>418</v>
      </c>
      <c r="AZ134">
        <v>0</v>
      </c>
      <c r="BA134">
        <v>0</v>
      </c>
      <c r="BB134">
        <f>1-AZ134/BA134</f>
        <v>0</v>
      </c>
      <c r="BC134">
        <v>0</v>
      </c>
      <c r="BD134" t="s">
        <v>418</v>
      </c>
      <c r="BE134" t="s">
        <v>418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418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 t="s">
        <v>418</v>
      </c>
      <c r="CA134" t="s">
        <v>418</v>
      </c>
      <c r="CB134" t="s">
        <v>418</v>
      </c>
      <c r="CC134" t="s">
        <v>418</v>
      </c>
      <c r="CD134" t="s">
        <v>418</v>
      </c>
      <c r="CE134" t="s">
        <v>418</v>
      </c>
      <c r="CF134" t="s">
        <v>418</v>
      </c>
      <c r="CG134" t="s">
        <v>418</v>
      </c>
      <c r="CH134" t="s">
        <v>418</v>
      </c>
      <c r="CI134" t="s">
        <v>418</v>
      </c>
      <c r="CJ134" t="s">
        <v>418</v>
      </c>
      <c r="CK134" t="s">
        <v>418</v>
      </c>
      <c r="CL134" t="s">
        <v>418</v>
      </c>
      <c r="CM134" t="s">
        <v>418</v>
      </c>
      <c r="CN134" t="s">
        <v>418</v>
      </c>
      <c r="CO134" t="s">
        <v>418</v>
      </c>
      <c r="CP134" t="s">
        <v>418</v>
      </c>
      <c r="CQ134" t="s">
        <v>418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6</v>
      </c>
      <c r="CW134">
        <v>0.5</v>
      </c>
      <c r="CX134" t="s">
        <v>419</v>
      </c>
      <c r="CY134">
        <v>2</v>
      </c>
      <c r="CZ134" t="b">
        <v>1</v>
      </c>
      <c r="DA134">
        <v>1659662157.7</v>
      </c>
      <c r="DB134">
        <v>422.5171</v>
      </c>
      <c r="DC134">
        <v>420.0738</v>
      </c>
      <c r="DD134">
        <v>19.70291</v>
      </c>
      <c r="DE134">
        <v>18.71982</v>
      </c>
      <c r="DF134">
        <v>416.1307</v>
      </c>
      <c r="DG134">
        <v>19.42531</v>
      </c>
      <c r="DH134">
        <v>500.0485</v>
      </c>
      <c r="DI134">
        <v>90.1686</v>
      </c>
      <c r="DJ134">
        <v>0.04538026</v>
      </c>
      <c r="DK134">
        <v>25.72795</v>
      </c>
      <c r="DL134">
        <v>25.03839</v>
      </c>
      <c r="DM134">
        <v>999.9</v>
      </c>
      <c r="DN134">
        <v>0</v>
      </c>
      <c r="DO134">
        <v>0</v>
      </c>
      <c r="DP134">
        <v>9984.5</v>
      </c>
      <c r="DQ134">
        <v>0</v>
      </c>
      <c r="DR134">
        <v>0.220656</v>
      </c>
      <c r="DS134">
        <v>2.443232</v>
      </c>
      <c r="DT134">
        <v>431.0091</v>
      </c>
      <c r="DU134">
        <v>428.0877</v>
      </c>
      <c r="DV134">
        <v>0.9831023</v>
      </c>
      <c r="DW134">
        <v>420.0738</v>
      </c>
      <c r="DX134">
        <v>18.71982</v>
      </c>
      <c r="DY134">
        <v>1.776587</v>
      </c>
      <c r="DZ134">
        <v>1.687939</v>
      </c>
      <c r="EA134">
        <v>15.58227</v>
      </c>
      <c r="EB134">
        <v>14.78597</v>
      </c>
      <c r="EC134">
        <v>0.00100013</v>
      </c>
      <c r="ED134">
        <v>0</v>
      </c>
      <c r="EE134">
        <v>0</v>
      </c>
      <c r="EF134">
        <v>0</v>
      </c>
      <c r="EG134">
        <v>831.65</v>
      </c>
      <c r="EH134">
        <v>0.00100013</v>
      </c>
      <c r="EI134">
        <v>-15.75</v>
      </c>
      <c r="EJ134">
        <v>-1.75</v>
      </c>
      <c r="EK134">
        <v>35.2185</v>
      </c>
      <c r="EL134">
        <v>39.3749</v>
      </c>
      <c r="EM134">
        <v>37</v>
      </c>
      <c r="EN134">
        <v>39.5497</v>
      </c>
      <c r="EO134">
        <v>37.5935</v>
      </c>
      <c r="EP134">
        <v>0</v>
      </c>
      <c r="EQ134">
        <v>0</v>
      </c>
      <c r="ER134">
        <v>0</v>
      </c>
      <c r="ES134">
        <v>44.2000000476837</v>
      </c>
      <c r="ET134">
        <v>0</v>
      </c>
      <c r="EU134">
        <v>845.346153846154</v>
      </c>
      <c r="EV134">
        <v>-168.034188514311</v>
      </c>
      <c r="EW134">
        <v>-8.17094034318072</v>
      </c>
      <c r="EX134">
        <v>-21.3461538461538</v>
      </c>
      <c r="EY134">
        <v>15</v>
      </c>
      <c r="EZ134">
        <v>1659628614.5</v>
      </c>
      <c r="FA134" t="s">
        <v>420</v>
      </c>
      <c r="FB134">
        <v>1659628608.5</v>
      </c>
      <c r="FC134">
        <v>1659628614.5</v>
      </c>
      <c r="FD134">
        <v>1</v>
      </c>
      <c r="FE134">
        <v>0.171</v>
      </c>
      <c r="FF134">
        <v>-0.023</v>
      </c>
      <c r="FG134">
        <v>6.372</v>
      </c>
      <c r="FH134">
        <v>0.072</v>
      </c>
      <c r="FI134">
        <v>420</v>
      </c>
      <c r="FJ134">
        <v>15</v>
      </c>
      <c r="FK134">
        <v>0.23</v>
      </c>
      <c r="FL134">
        <v>0.04</v>
      </c>
      <c r="FM134">
        <v>2.423889</v>
      </c>
      <c r="FN134">
        <v>-0.037283752345219</v>
      </c>
      <c r="FO134">
        <v>0.10422290124536</v>
      </c>
      <c r="FP134">
        <v>1</v>
      </c>
      <c r="FQ134">
        <v>860.897058823529</v>
      </c>
      <c r="FR134">
        <v>-229.022154407789</v>
      </c>
      <c r="FS134">
        <v>27.5619034313896</v>
      </c>
      <c r="FT134">
        <v>0</v>
      </c>
      <c r="FU134">
        <v>0.991688325</v>
      </c>
      <c r="FV134">
        <v>-0.0674383001876158</v>
      </c>
      <c r="FW134">
        <v>0.00705938270455534</v>
      </c>
      <c r="FX134">
        <v>1</v>
      </c>
      <c r="FY134">
        <v>2</v>
      </c>
      <c r="FZ134">
        <v>3</v>
      </c>
      <c r="GA134" t="s">
        <v>427</v>
      </c>
      <c r="GB134">
        <v>2.97444</v>
      </c>
      <c r="GC134">
        <v>2.69962</v>
      </c>
      <c r="GD134">
        <v>0.0907721</v>
      </c>
      <c r="GE134">
        <v>0.0915844</v>
      </c>
      <c r="GF134">
        <v>0.0899402</v>
      </c>
      <c r="GG134">
        <v>0.0875771</v>
      </c>
      <c r="GH134">
        <v>35424.9</v>
      </c>
      <c r="GI134">
        <v>38733.5</v>
      </c>
      <c r="GJ134">
        <v>35304</v>
      </c>
      <c r="GK134">
        <v>38666.1</v>
      </c>
      <c r="GL134">
        <v>45555.1</v>
      </c>
      <c r="GM134">
        <v>50957.6</v>
      </c>
      <c r="GN134">
        <v>55177.7</v>
      </c>
      <c r="GO134">
        <v>62023.1</v>
      </c>
      <c r="GP134">
        <v>1.9936</v>
      </c>
      <c r="GQ134">
        <v>1.8414</v>
      </c>
      <c r="GR134">
        <v>0.0460148</v>
      </c>
      <c r="GS134">
        <v>0</v>
      </c>
      <c r="GT134">
        <v>24.2827</v>
      </c>
      <c r="GU134">
        <v>999.9</v>
      </c>
      <c r="GV134">
        <v>55.604</v>
      </c>
      <c r="GW134">
        <v>29.054</v>
      </c>
      <c r="GX134">
        <v>24.8782</v>
      </c>
      <c r="GY134">
        <v>55.8182</v>
      </c>
      <c r="GZ134">
        <v>44.1827</v>
      </c>
      <c r="HA134">
        <v>1</v>
      </c>
      <c r="HB134">
        <v>-0.111402</v>
      </c>
      <c r="HC134">
        <v>0.0762963</v>
      </c>
      <c r="HD134">
        <v>20.1351</v>
      </c>
      <c r="HE134">
        <v>5.20052</v>
      </c>
      <c r="HF134">
        <v>12.0052</v>
      </c>
      <c r="HG134">
        <v>4.9752</v>
      </c>
      <c r="HH134">
        <v>3.2932</v>
      </c>
      <c r="HI134">
        <v>9999</v>
      </c>
      <c r="HJ134">
        <v>656.9</v>
      </c>
      <c r="HK134">
        <v>9999</v>
      </c>
      <c r="HL134">
        <v>9999</v>
      </c>
      <c r="HM134">
        <v>1.8631</v>
      </c>
      <c r="HN134">
        <v>1.86798</v>
      </c>
      <c r="HO134">
        <v>1.86771</v>
      </c>
      <c r="HP134">
        <v>1.8689</v>
      </c>
      <c r="HQ134">
        <v>1.86975</v>
      </c>
      <c r="HR134">
        <v>1.86584</v>
      </c>
      <c r="HS134">
        <v>1.86691</v>
      </c>
      <c r="HT134">
        <v>1.86829</v>
      </c>
      <c r="HU134">
        <v>5</v>
      </c>
      <c r="HV134">
        <v>0</v>
      </c>
      <c r="HW134">
        <v>0</v>
      </c>
      <c r="HX134">
        <v>0</v>
      </c>
      <c r="HY134" t="s">
        <v>422</v>
      </c>
      <c r="HZ134" t="s">
        <v>423</v>
      </c>
      <c r="IA134" t="s">
        <v>424</v>
      </c>
      <c r="IB134" t="s">
        <v>424</v>
      </c>
      <c r="IC134" t="s">
        <v>424</v>
      </c>
      <c r="ID134" t="s">
        <v>424</v>
      </c>
      <c r="IE134">
        <v>0</v>
      </c>
      <c r="IF134">
        <v>100</v>
      </c>
      <c r="IG134">
        <v>100</v>
      </c>
      <c r="IH134">
        <v>6.386</v>
      </c>
      <c r="II134">
        <v>0.2776</v>
      </c>
      <c r="IJ134">
        <v>4.0319575337224</v>
      </c>
      <c r="IK134">
        <v>0.00554908572697553</v>
      </c>
      <c r="IL134">
        <v>4.23774079943867e-07</v>
      </c>
      <c r="IM134">
        <v>-3.89925906918178e-10</v>
      </c>
      <c r="IN134">
        <v>-0.0657079368683254</v>
      </c>
      <c r="IO134">
        <v>-0.0180807483059915</v>
      </c>
      <c r="IP134">
        <v>0.00224471741277042</v>
      </c>
      <c r="IQ134">
        <v>-2.08026483955448e-05</v>
      </c>
      <c r="IR134">
        <v>-3</v>
      </c>
      <c r="IS134">
        <v>1726</v>
      </c>
      <c r="IT134">
        <v>1</v>
      </c>
      <c r="IU134">
        <v>23</v>
      </c>
      <c r="IV134">
        <v>559.2</v>
      </c>
      <c r="IW134">
        <v>559.1</v>
      </c>
      <c r="IX134">
        <v>1.02051</v>
      </c>
      <c r="IY134">
        <v>2.65869</v>
      </c>
      <c r="IZ134">
        <v>1.54785</v>
      </c>
      <c r="JA134">
        <v>2.30713</v>
      </c>
      <c r="JB134">
        <v>1.34644</v>
      </c>
      <c r="JC134">
        <v>2.38403</v>
      </c>
      <c r="JD134">
        <v>32.7313</v>
      </c>
      <c r="JE134">
        <v>24.2801</v>
      </c>
      <c r="JF134">
        <v>18</v>
      </c>
      <c r="JG134">
        <v>498.514</v>
      </c>
      <c r="JH134">
        <v>402.306</v>
      </c>
      <c r="JI134">
        <v>24.6369</v>
      </c>
      <c r="JJ134">
        <v>25.8687</v>
      </c>
      <c r="JK134">
        <v>30.0001</v>
      </c>
      <c r="JL134">
        <v>25.8096</v>
      </c>
      <c r="JM134">
        <v>25.7536</v>
      </c>
      <c r="JN134">
        <v>20.4448</v>
      </c>
      <c r="JO134">
        <v>29.184</v>
      </c>
      <c r="JP134">
        <v>0</v>
      </c>
      <c r="JQ134">
        <v>24.6221</v>
      </c>
      <c r="JR134">
        <v>420.1</v>
      </c>
      <c r="JS134">
        <v>18.6656</v>
      </c>
      <c r="JT134">
        <v>102.362</v>
      </c>
      <c r="JU134">
        <v>103.236</v>
      </c>
    </row>
    <row r="135" spans="1:281">
      <c r="A135">
        <v>119</v>
      </c>
      <c r="B135">
        <v>1659662165.5</v>
      </c>
      <c r="C135">
        <v>4063</v>
      </c>
      <c r="D135" t="s">
        <v>680</v>
      </c>
      <c r="E135" t="s">
        <v>681</v>
      </c>
      <c r="F135">
        <v>5</v>
      </c>
      <c r="G135" t="s">
        <v>660</v>
      </c>
      <c r="H135" t="s">
        <v>416</v>
      </c>
      <c r="I135">
        <v>1659662163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428.140572079449</v>
      </c>
      <c r="AK135">
        <v>430.884206060606</v>
      </c>
      <c r="AL135">
        <v>-0.0298583442867027</v>
      </c>
      <c r="AM135">
        <v>65.6451175135183</v>
      </c>
      <c r="AN135">
        <f>(AP135 - AO135 + DI135*1E3/(8.314*(DK135+273.15)) * AR135/DH135 * AQ135) * DH135/(100*CV135) * 1000/(1000 - AP135)</f>
        <v>0</v>
      </c>
      <c r="AO135">
        <v>18.7164292380913</v>
      </c>
      <c r="AP135">
        <v>19.6970718796992</v>
      </c>
      <c r="AQ135">
        <v>-4.05264228419585e-05</v>
      </c>
      <c r="AR135">
        <v>114.461277061312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418</v>
      </c>
      <c r="AY135" t="s">
        <v>418</v>
      </c>
      <c r="AZ135">
        <v>0</v>
      </c>
      <c r="BA135">
        <v>0</v>
      </c>
      <c r="BB135">
        <f>1-AZ135/BA135</f>
        <v>0</v>
      </c>
      <c r="BC135">
        <v>0</v>
      </c>
      <c r="BD135" t="s">
        <v>418</v>
      </c>
      <c r="BE135" t="s">
        <v>418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418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 t="s">
        <v>418</v>
      </c>
      <c r="CA135" t="s">
        <v>418</v>
      </c>
      <c r="CB135" t="s">
        <v>418</v>
      </c>
      <c r="CC135" t="s">
        <v>418</v>
      </c>
      <c r="CD135" t="s">
        <v>418</v>
      </c>
      <c r="CE135" t="s">
        <v>418</v>
      </c>
      <c r="CF135" t="s">
        <v>418</v>
      </c>
      <c r="CG135" t="s">
        <v>418</v>
      </c>
      <c r="CH135" t="s">
        <v>418</v>
      </c>
      <c r="CI135" t="s">
        <v>418</v>
      </c>
      <c r="CJ135" t="s">
        <v>418</v>
      </c>
      <c r="CK135" t="s">
        <v>418</v>
      </c>
      <c r="CL135" t="s">
        <v>418</v>
      </c>
      <c r="CM135" t="s">
        <v>418</v>
      </c>
      <c r="CN135" t="s">
        <v>418</v>
      </c>
      <c r="CO135" t="s">
        <v>418</v>
      </c>
      <c r="CP135" t="s">
        <v>418</v>
      </c>
      <c r="CQ135" t="s">
        <v>418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6</v>
      </c>
      <c r="CW135">
        <v>0.5</v>
      </c>
      <c r="CX135" t="s">
        <v>419</v>
      </c>
      <c r="CY135">
        <v>2</v>
      </c>
      <c r="CZ135" t="b">
        <v>1</v>
      </c>
      <c r="DA135">
        <v>1659662163</v>
      </c>
      <c r="DB135">
        <v>422.483777777778</v>
      </c>
      <c r="DC135">
        <v>420.142222222222</v>
      </c>
      <c r="DD135">
        <v>19.6988444444444</v>
      </c>
      <c r="DE135">
        <v>18.7192111111111</v>
      </c>
      <c r="DF135">
        <v>416.097666666667</v>
      </c>
      <c r="DG135">
        <v>19.4214</v>
      </c>
      <c r="DH135">
        <v>500.081888888889</v>
      </c>
      <c r="DI135">
        <v>90.1658777777778</v>
      </c>
      <c r="DJ135">
        <v>0.0450902</v>
      </c>
      <c r="DK135">
        <v>25.7169333333333</v>
      </c>
      <c r="DL135">
        <v>25.0167222222222</v>
      </c>
      <c r="DM135">
        <v>999.9</v>
      </c>
      <c r="DN135">
        <v>0</v>
      </c>
      <c r="DO135">
        <v>0</v>
      </c>
      <c r="DP135">
        <v>10031.1111111111</v>
      </c>
      <c r="DQ135">
        <v>0</v>
      </c>
      <c r="DR135">
        <v>0.220656</v>
      </c>
      <c r="DS135">
        <v>2.34176777777778</v>
      </c>
      <c r="DT135">
        <v>430.973555555556</v>
      </c>
      <c r="DU135">
        <v>428.156888888889</v>
      </c>
      <c r="DV135">
        <v>0.979609</v>
      </c>
      <c r="DW135">
        <v>420.142222222222</v>
      </c>
      <c r="DX135">
        <v>18.7192111111111</v>
      </c>
      <c r="DY135">
        <v>1.77616333333333</v>
      </c>
      <c r="DZ135">
        <v>1.68783555555556</v>
      </c>
      <c r="EA135">
        <v>15.5785777777778</v>
      </c>
      <c r="EB135">
        <v>14.7850222222222</v>
      </c>
      <c r="EC135">
        <v>0.00100013</v>
      </c>
      <c r="ED135">
        <v>0</v>
      </c>
      <c r="EE135">
        <v>0</v>
      </c>
      <c r="EF135">
        <v>0</v>
      </c>
      <c r="EG135">
        <v>828.611111111111</v>
      </c>
      <c r="EH135">
        <v>0.00100013</v>
      </c>
      <c r="EI135">
        <v>-27.5555555555556</v>
      </c>
      <c r="EJ135">
        <v>-1.55555555555556</v>
      </c>
      <c r="EK135">
        <v>35.25</v>
      </c>
      <c r="EL135">
        <v>39.444</v>
      </c>
      <c r="EM135">
        <v>37.062</v>
      </c>
      <c r="EN135">
        <v>39.6802222222222</v>
      </c>
      <c r="EO135">
        <v>37.6318888888889</v>
      </c>
      <c r="EP135">
        <v>0</v>
      </c>
      <c r="EQ135">
        <v>0</v>
      </c>
      <c r="ER135">
        <v>0</v>
      </c>
      <c r="ES135">
        <v>49</v>
      </c>
      <c r="ET135">
        <v>0</v>
      </c>
      <c r="EU135">
        <v>835.5</v>
      </c>
      <c r="EV135">
        <v>-107.111110586422</v>
      </c>
      <c r="EW135">
        <v>-26.3931626366261</v>
      </c>
      <c r="EX135">
        <v>-24.2692307692308</v>
      </c>
      <c r="EY135">
        <v>15</v>
      </c>
      <c r="EZ135">
        <v>1659628614.5</v>
      </c>
      <c r="FA135" t="s">
        <v>420</v>
      </c>
      <c r="FB135">
        <v>1659628608.5</v>
      </c>
      <c r="FC135">
        <v>1659628614.5</v>
      </c>
      <c r="FD135">
        <v>1</v>
      </c>
      <c r="FE135">
        <v>0.171</v>
      </c>
      <c r="FF135">
        <v>-0.023</v>
      </c>
      <c r="FG135">
        <v>6.372</v>
      </c>
      <c r="FH135">
        <v>0.072</v>
      </c>
      <c r="FI135">
        <v>420</v>
      </c>
      <c r="FJ135">
        <v>15</v>
      </c>
      <c r="FK135">
        <v>0.23</v>
      </c>
      <c r="FL135">
        <v>0.04</v>
      </c>
      <c r="FM135">
        <v>2.409256</v>
      </c>
      <c r="FN135">
        <v>-0.214478949343346</v>
      </c>
      <c r="FO135">
        <v>0.104852143654767</v>
      </c>
      <c r="FP135">
        <v>1</v>
      </c>
      <c r="FQ135">
        <v>843.220588235294</v>
      </c>
      <c r="FR135">
        <v>-148.945760258371</v>
      </c>
      <c r="FS135">
        <v>21.1434843170596</v>
      </c>
      <c r="FT135">
        <v>0</v>
      </c>
      <c r="FU135">
        <v>0.9868064</v>
      </c>
      <c r="FV135">
        <v>-0.0528656960600369</v>
      </c>
      <c r="FW135">
        <v>0.00552547773409685</v>
      </c>
      <c r="FX135">
        <v>1</v>
      </c>
      <c r="FY135">
        <v>2</v>
      </c>
      <c r="FZ135">
        <v>3</v>
      </c>
      <c r="GA135" t="s">
        <v>427</v>
      </c>
      <c r="GB135">
        <v>2.97457</v>
      </c>
      <c r="GC135">
        <v>2.69932</v>
      </c>
      <c r="GD135">
        <v>0.0907731</v>
      </c>
      <c r="GE135">
        <v>0.0915908</v>
      </c>
      <c r="GF135">
        <v>0.0899134</v>
      </c>
      <c r="GG135">
        <v>0.0875842</v>
      </c>
      <c r="GH135">
        <v>35423.9</v>
      </c>
      <c r="GI135">
        <v>38734</v>
      </c>
      <c r="GJ135">
        <v>35303.1</v>
      </c>
      <c r="GK135">
        <v>38666.8</v>
      </c>
      <c r="GL135">
        <v>45555.2</v>
      </c>
      <c r="GM135">
        <v>50957.5</v>
      </c>
      <c r="GN135">
        <v>55176.3</v>
      </c>
      <c r="GO135">
        <v>62023.5</v>
      </c>
      <c r="GP135">
        <v>1.9928</v>
      </c>
      <c r="GQ135">
        <v>1.8422</v>
      </c>
      <c r="GR135">
        <v>0.0440776</v>
      </c>
      <c r="GS135">
        <v>0</v>
      </c>
      <c r="GT135">
        <v>24.2827</v>
      </c>
      <c r="GU135">
        <v>999.9</v>
      </c>
      <c r="GV135">
        <v>55.628</v>
      </c>
      <c r="GW135">
        <v>29.034</v>
      </c>
      <c r="GX135">
        <v>24.8603</v>
      </c>
      <c r="GY135">
        <v>55.3482</v>
      </c>
      <c r="GZ135">
        <v>44.1867</v>
      </c>
      <c r="HA135">
        <v>1</v>
      </c>
      <c r="HB135">
        <v>-0.11122</v>
      </c>
      <c r="HC135">
        <v>0.0701307</v>
      </c>
      <c r="HD135">
        <v>20.1353</v>
      </c>
      <c r="HE135">
        <v>5.20052</v>
      </c>
      <c r="HF135">
        <v>12.0064</v>
      </c>
      <c r="HG135">
        <v>4.9752</v>
      </c>
      <c r="HH135">
        <v>3.293</v>
      </c>
      <c r="HI135">
        <v>9999</v>
      </c>
      <c r="HJ135">
        <v>656.9</v>
      </c>
      <c r="HK135">
        <v>9999</v>
      </c>
      <c r="HL135">
        <v>9999</v>
      </c>
      <c r="HM135">
        <v>1.8631</v>
      </c>
      <c r="HN135">
        <v>1.86798</v>
      </c>
      <c r="HO135">
        <v>1.86777</v>
      </c>
      <c r="HP135">
        <v>1.8689</v>
      </c>
      <c r="HQ135">
        <v>1.86972</v>
      </c>
      <c r="HR135">
        <v>1.86581</v>
      </c>
      <c r="HS135">
        <v>1.86691</v>
      </c>
      <c r="HT135">
        <v>1.86829</v>
      </c>
      <c r="HU135">
        <v>5</v>
      </c>
      <c r="HV135">
        <v>0</v>
      </c>
      <c r="HW135">
        <v>0</v>
      </c>
      <c r="HX135">
        <v>0</v>
      </c>
      <c r="HY135" t="s">
        <v>422</v>
      </c>
      <c r="HZ135" t="s">
        <v>423</v>
      </c>
      <c r="IA135" t="s">
        <v>424</v>
      </c>
      <c r="IB135" t="s">
        <v>424</v>
      </c>
      <c r="IC135" t="s">
        <v>424</v>
      </c>
      <c r="ID135" t="s">
        <v>424</v>
      </c>
      <c r="IE135">
        <v>0</v>
      </c>
      <c r="IF135">
        <v>100</v>
      </c>
      <c r="IG135">
        <v>100</v>
      </c>
      <c r="IH135">
        <v>6.385</v>
      </c>
      <c r="II135">
        <v>0.2772</v>
      </c>
      <c r="IJ135">
        <v>4.0319575337224</v>
      </c>
      <c r="IK135">
        <v>0.00554908572697553</v>
      </c>
      <c r="IL135">
        <v>4.23774079943867e-07</v>
      </c>
      <c r="IM135">
        <v>-3.89925906918178e-10</v>
      </c>
      <c r="IN135">
        <v>-0.0657079368683254</v>
      </c>
      <c r="IO135">
        <v>-0.0180807483059915</v>
      </c>
      <c r="IP135">
        <v>0.00224471741277042</v>
      </c>
      <c r="IQ135">
        <v>-2.08026483955448e-05</v>
      </c>
      <c r="IR135">
        <v>-3</v>
      </c>
      <c r="IS135">
        <v>1726</v>
      </c>
      <c r="IT135">
        <v>1</v>
      </c>
      <c r="IU135">
        <v>23</v>
      </c>
      <c r="IV135">
        <v>559.3</v>
      </c>
      <c r="IW135">
        <v>559.2</v>
      </c>
      <c r="IX135">
        <v>1.02051</v>
      </c>
      <c r="IY135">
        <v>2.66113</v>
      </c>
      <c r="IZ135">
        <v>1.54785</v>
      </c>
      <c r="JA135">
        <v>2.30713</v>
      </c>
      <c r="JB135">
        <v>1.34644</v>
      </c>
      <c r="JC135">
        <v>2.37183</v>
      </c>
      <c r="JD135">
        <v>32.7313</v>
      </c>
      <c r="JE135">
        <v>24.2801</v>
      </c>
      <c r="JF135">
        <v>18</v>
      </c>
      <c r="JG135">
        <v>497.99</v>
      </c>
      <c r="JH135">
        <v>402.747</v>
      </c>
      <c r="JI135">
        <v>24.5987</v>
      </c>
      <c r="JJ135">
        <v>25.8687</v>
      </c>
      <c r="JK135">
        <v>30.0002</v>
      </c>
      <c r="JL135">
        <v>25.8096</v>
      </c>
      <c r="JM135">
        <v>25.7536</v>
      </c>
      <c r="JN135">
        <v>20.4433</v>
      </c>
      <c r="JO135">
        <v>29.184</v>
      </c>
      <c r="JP135">
        <v>0</v>
      </c>
      <c r="JQ135">
        <v>24.5931</v>
      </c>
      <c r="JR135">
        <v>420.1</v>
      </c>
      <c r="JS135">
        <v>18.6626</v>
      </c>
      <c r="JT135">
        <v>102.36</v>
      </c>
      <c r="JU135">
        <v>103.237</v>
      </c>
    </row>
    <row r="136" spans="1:281">
      <c r="A136">
        <v>120</v>
      </c>
      <c r="B136">
        <v>1659662170.5</v>
      </c>
      <c r="C136">
        <v>4068</v>
      </c>
      <c r="D136" t="s">
        <v>682</v>
      </c>
      <c r="E136" t="s">
        <v>683</v>
      </c>
      <c r="F136">
        <v>5</v>
      </c>
      <c r="G136" t="s">
        <v>660</v>
      </c>
      <c r="H136" t="s">
        <v>416</v>
      </c>
      <c r="I136">
        <v>1659662167.7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428.017490162118</v>
      </c>
      <c r="AK136">
        <v>431.021787878788</v>
      </c>
      <c r="AL136">
        <v>0.00296318624941871</v>
      </c>
      <c r="AM136">
        <v>65.6451175135183</v>
      </c>
      <c r="AN136">
        <f>(AP136 - AO136 + DI136*1E3/(8.314*(DK136+273.15)) * AR136/DH136 * AQ136) * DH136/(100*CV136) * 1000/(1000 - AP136)</f>
        <v>0</v>
      </c>
      <c r="AO136">
        <v>18.7186995254122</v>
      </c>
      <c r="AP136">
        <v>19.6937819548872</v>
      </c>
      <c r="AQ136">
        <v>-8.96315777603531e-05</v>
      </c>
      <c r="AR136">
        <v>114.461277061312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418</v>
      </c>
      <c r="AY136" t="s">
        <v>418</v>
      </c>
      <c r="AZ136">
        <v>0</v>
      </c>
      <c r="BA136">
        <v>0</v>
      </c>
      <c r="BB136">
        <f>1-AZ136/BA136</f>
        <v>0</v>
      </c>
      <c r="BC136">
        <v>0</v>
      </c>
      <c r="BD136" t="s">
        <v>418</v>
      </c>
      <c r="BE136" t="s">
        <v>418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418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 t="s">
        <v>418</v>
      </c>
      <c r="CA136" t="s">
        <v>418</v>
      </c>
      <c r="CB136" t="s">
        <v>418</v>
      </c>
      <c r="CC136" t="s">
        <v>418</v>
      </c>
      <c r="CD136" t="s">
        <v>418</v>
      </c>
      <c r="CE136" t="s">
        <v>418</v>
      </c>
      <c r="CF136" t="s">
        <v>418</v>
      </c>
      <c r="CG136" t="s">
        <v>418</v>
      </c>
      <c r="CH136" t="s">
        <v>418</v>
      </c>
      <c r="CI136" t="s">
        <v>418</v>
      </c>
      <c r="CJ136" t="s">
        <v>418</v>
      </c>
      <c r="CK136" t="s">
        <v>418</v>
      </c>
      <c r="CL136" t="s">
        <v>418</v>
      </c>
      <c r="CM136" t="s">
        <v>418</v>
      </c>
      <c r="CN136" t="s">
        <v>418</v>
      </c>
      <c r="CO136" t="s">
        <v>418</v>
      </c>
      <c r="CP136" t="s">
        <v>418</v>
      </c>
      <c r="CQ136" t="s">
        <v>418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6</v>
      </c>
      <c r="CW136">
        <v>0.5</v>
      </c>
      <c r="CX136" t="s">
        <v>419</v>
      </c>
      <c r="CY136">
        <v>2</v>
      </c>
      <c r="CZ136" t="b">
        <v>1</v>
      </c>
      <c r="DA136">
        <v>1659662167.7</v>
      </c>
      <c r="DB136">
        <v>422.5064</v>
      </c>
      <c r="DC136">
        <v>420.0209</v>
      </c>
      <c r="DD136">
        <v>19.69456</v>
      </c>
      <c r="DE136">
        <v>18.72109</v>
      </c>
      <c r="DF136">
        <v>416.1202</v>
      </c>
      <c r="DG136">
        <v>19.41732</v>
      </c>
      <c r="DH136">
        <v>500.1093</v>
      </c>
      <c r="DI136">
        <v>90.16366</v>
      </c>
      <c r="DJ136">
        <v>0.04502683</v>
      </c>
      <c r="DK136">
        <v>25.7127</v>
      </c>
      <c r="DL136">
        <v>24.99922</v>
      </c>
      <c r="DM136">
        <v>999.9</v>
      </c>
      <c r="DN136">
        <v>0</v>
      </c>
      <c r="DO136">
        <v>0</v>
      </c>
      <c r="DP136">
        <v>9984.5</v>
      </c>
      <c r="DQ136">
        <v>0</v>
      </c>
      <c r="DR136">
        <v>0.220656</v>
      </c>
      <c r="DS136">
        <v>2.485755</v>
      </c>
      <c r="DT136">
        <v>430.9947</v>
      </c>
      <c r="DU136">
        <v>428.0339</v>
      </c>
      <c r="DV136">
        <v>0.9734786</v>
      </c>
      <c r="DW136">
        <v>420.0209</v>
      </c>
      <c r="DX136">
        <v>18.72109</v>
      </c>
      <c r="DY136">
        <v>1.775735</v>
      </c>
      <c r="DZ136">
        <v>1.687962</v>
      </c>
      <c r="EA136">
        <v>15.57481</v>
      </c>
      <c r="EB136">
        <v>14.78616</v>
      </c>
      <c r="EC136">
        <v>0.00100013</v>
      </c>
      <c r="ED136">
        <v>0</v>
      </c>
      <c r="EE136">
        <v>0</v>
      </c>
      <c r="EF136">
        <v>0</v>
      </c>
      <c r="EG136">
        <v>816.05</v>
      </c>
      <c r="EH136">
        <v>0.00100013</v>
      </c>
      <c r="EI136">
        <v>-16.5</v>
      </c>
      <c r="EJ136">
        <v>-2</v>
      </c>
      <c r="EK136">
        <v>35.2686</v>
      </c>
      <c r="EL136">
        <v>39.5186</v>
      </c>
      <c r="EM136">
        <v>37.0809</v>
      </c>
      <c r="EN136">
        <v>39.781</v>
      </c>
      <c r="EO136">
        <v>37.687</v>
      </c>
      <c r="EP136">
        <v>0</v>
      </c>
      <c r="EQ136">
        <v>0</v>
      </c>
      <c r="ER136">
        <v>0</v>
      </c>
      <c r="ES136">
        <v>54.4000000953674</v>
      </c>
      <c r="ET136">
        <v>0</v>
      </c>
      <c r="EU136">
        <v>823.38</v>
      </c>
      <c r="EV136">
        <v>-105.999999382556</v>
      </c>
      <c r="EW136">
        <v>24.7307692621586</v>
      </c>
      <c r="EX136">
        <v>-21.78</v>
      </c>
      <c r="EY136">
        <v>15</v>
      </c>
      <c r="EZ136">
        <v>1659628614.5</v>
      </c>
      <c r="FA136" t="s">
        <v>420</v>
      </c>
      <c r="FB136">
        <v>1659628608.5</v>
      </c>
      <c r="FC136">
        <v>1659628614.5</v>
      </c>
      <c r="FD136">
        <v>1</v>
      </c>
      <c r="FE136">
        <v>0.171</v>
      </c>
      <c r="FF136">
        <v>-0.023</v>
      </c>
      <c r="FG136">
        <v>6.372</v>
      </c>
      <c r="FH136">
        <v>0.072</v>
      </c>
      <c r="FI136">
        <v>420</v>
      </c>
      <c r="FJ136">
        <v>15</v>
      </c>
      <c r="FK136">
        <v>0.23</v>
      </c>
      <c r="FL136">
        <v>0.04</v>
      </c>
      <c r="FM136">
        <v>2.4115655</v>
      </c>
      <c r="FN136">
        <v>0.126841125703558</v>
      </c>
      <c r="FO136">
        <v>0.105919359395485</v>
      </c>
      <c r="FP136">
        <v>1</v>
      </c>
      <c r="FQ136">
        <v>833.073529411765</v>
      </c>
      <c r="FR136">
        <v>-105.508021387592</v>
      </c>
      <c r="FS136">
        <v>16.2675843107684</v>
      </c>
      <c r="FT136">
        <v>0</v>
      </c>
      <c r="FU136">
        <v>0.98199925</v>
      </c>
      <c r="FV136">
        <v>-0.0517420412757978</v>
      </c>
      <c r="FW136">
        <v>0.00540193098692496</v>
      </c>
      <c r="FX136">
        <v>1</v>
      </c>
      <c r="FY136">
        <v>2</v>
      </c>
      <c r="FZ136">
        <v>3</v>
      </c>
      <c r="GA136" t="s">
        <v>427</v>
      </c>
      <c r="GB136">
        <v>2.97401</v>
      </c>
      <c r="GC136">
        <v>2.69902</v>
      </c>
      <c r="GD136">
        <v>0.090786</v>
      </c>
      <c r="GE136">
        <v>0.0915823</v>
      </c>
      <c r="GF136">
        <v>0.0899166</v>
      </c>
      <c r="GG136">
        <v>0.0876005</v>
      </c>
      <c r="GH136">
        <v>35424.1</v>
      </c>
      <c r="GI136">
        <v>38734.1</v>
      </c>
      <c r="GJ136">
        <v>35303.7</v>
      </c>
      <c r="GK136">
        <v>38666.6</v>
      </c>
      <c r="GL136">
        <v>45556.2</v>
      </c>
      <c r="GM136">
        <v>50957</v>
      </c>
      <c r="GN136">
        <v>55177.6</v>
      </c>
      <c r="GO136">
        <v>62024</v>
      </c>
      <c r="GP136">
        <v>1.9932</v>
      </c>
      <c r="GQ136">
        <v>1.8416</v>
      </c>
      <c r="GR136">
        <v>0.0437796</v>
      </c>
      <c r="GS136">
        <v>0</v>
      </c>
      <c r="GT136">
        <v>24.2827</v>
      </c>
      <c r="GU136">
        <v>999.9</v>
      </c>
      <c r="GV136">
        <v>55.604</v>
      </c>
      <c r="GW136">
        <v>29.034</v>
      </c>
      <c r="GX136">
        <v>24.8511</v>
      </c>
      <c r="GY136">
        <v>55.8382</v>
      </c>
      <c r="GZ136">
        <v>44.1466</v>
      </c>
      <c r="HA136">
        <v>1</v>
      </c>
      <c r="HB136">
        <v>-0.111585</v>
      </c>
      <c r="HC136">
        <v>-0.0272985</v>
      </c>
      <c r="HD136">
        <v>20.1349</v>
      </c>
      <c r="HE136">
        <v>5.19692</v>
      </c>
      <c r="HF136">
        <v>12.0064</v>
      </c>
      <c r="HG136">
        <v>4.9752</v>
      </c>
      <c r="HH136">
        <v>3.2932</v>
      </c>
      <c r="HI136">
        <v>9999</v>
      </c>
      <c r="HJ136">
        <v>656.9</v>
      </c>
      <c r="HK136">
        <v>9999</v>
      </c>
      <c r="HL136">
        <v>9999</v>
      </c>
      <c r="HM136">
        <v>1.8631</v>
      </c>
      <c r="HN136">
        <v>1.86798</v>
      </c>
      <c r="HO136">
        <v>1.86768</v>
      </c>
      <c r="HP136">
        <v>1.8689</v>
      </c>
      <c r="HQ136">
        <v>1.86969</v>
      </c>
      <c r="HR136">
        <v>1.86584</v>
      </c>
      <c r="HS136">
        <v>1.86691</v>
      </c>
      <c r="HT136">
        <v>1.86829</v>
      </c>
      <c r="HU136">
        <v>5</v>
      </c>
      <c r="HV136">
        <v>0</v>
      </c>
      <c r="HW136">
        <v>0</v>
      </c>
      <c r="HX136">
        <v>0</v>
      </c>
      <c r="HY136" t="s">
        <v>422</v>
      </c>
      <c r="HZ136" t="s">
        <v>423</v>
      </c>
      <c r="IA136" t="s">
        <v>424</v>
      </c>
      <c r="IB136" t="s">
        <v>424</v>
      </c>
      <c r="IC136" t="s">
        <v>424</v>
      </c>
      <c r="ID136" t="s">
        <v>424</v>
      </c>
      <c r="IE136">
        <v>0</v>
      </c>
      <c r="IF136">
        <v>100</v>
      </c>
      <c r="IG136">
        <v>100</v>
      </c>
      <c r="IH136">
        <v>6.387</v>
      </c>
      <c r="II136">
        <v>0.2772</v>
      </c>
      <c r="IJ136">
        <v>4.0319575337224</v>
      </c>
      <c r="IK136">
        <v>0.00554908572697553</v>
      </c>
      <c r="IL136">
        <v>4.23774079943867e-07</v>
      </c>
      <c r="IM136">
        <v>-3.89925906918178e-10</v>
      </c>
      <c r="IN136">
        <v>-0.0657079368683254</v>
      </c>
      <c r="IO136">
        <v>-0.0180807483059915</v>
      </c>
      <c r="IP136">
        <v>0.00224471741277042</v>
      </c>
      <c r="IQ136">
        <v>-2.08026483955448e-05</v>
      </c>
      <c r="IR136">
        <v>-3</v>
      </c>
      <c r="IS136">
        <v>1726</v>
      </c>
      <c r="IT136">
        <v>1</v>
      </c>
      <c r="IU136">
        <v>23</v>
      </c>
      <c r="IV136">
        <v>559.4</v>
      </c>
      <c r="IW136">
        <v>559.3</v>
      </c>
      <c r="IX136">
        <v>1.02051</v>
      </c>
      <c r="IY136">
        <v>2.66357</v>
      </c>
      <c r="IZ136">
        <v>1.54785</v>
      </c>
      <c r="JA136">
        <v>2.30713</v>
      </c>
      <c r="JB136">
        <v>1.34644</v>
      </c>
      <c r="JC136">
        <v>2.38403</v>
      </c>
      <c r="JD136">
        <v>32.7313</v>
      </c>
      <c r="JE136">
        <v>24.2801</v>
      </c>
      <c r="JF136">
        <v>18</v>
      </c>
      <c r="JG136">
        <v>498.252</v>
      </c>
      <c r="JH136">
        <v>402.415</v>
      </c>
      <c r="JI136">
        <v>24.578</v>
      </c>
      <c r="JJ136">
        <v>25.8687</v>
      </c>
      <c r="JK136">
        <v>29.9999</v>
      </c>
      <c r="JL136">
        <v>25.8096</v>
      </c>
      <c r="JM136">
        <v>25.7536</v>
      </c>
      <c r="JN136">
        <v>20.4473</v>
      </c>
      <c r="JO136">
        <v>29.184</v>
      </c>
      <c r="JP136">
        <v>0</v>
      </c>
      <c r="JQ136">
        <v>24.5879</v>
      </c>
      <c r="JR136">
        <v>420.1</v>
      </c>
      <c r="JS136">
        <v>18.6577</v>
      </c>
      <c r="JT136">
        <v>102.362</v>
      </c>
      <c r="JU136">
        <v>103.237</v>
      </c>
    </row>
    <row r="137" spans="1:281">
      <c r="A137">
        <v>121</v>
      </c>
      <c r="B137">
        <v>1659662478.1</v>
      </c>
      <c r="C137">
        <v>4375.59999990463</v>
      </c>
      <c r="D137" t="s">
        <v>684</v>
      </c>
      <c r="E137" t="s">
        <v>685</v>
      </c>
      <c r="F137">
        <v>5</v>
      </c>
      <c r="G137" t="s">
        <v>686</v>
      </c>
      <c r="H137" t="s">
        <v>416</v>
      </c>
      <c r="I137">
        <v>1659662475.1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428.425347282292</v>
      </c>
      <c r="AK137">
        <v>431.435315151515</v>
      </c>
      <c r="AL137">
        <v>0.000912112246509722</v>
      </c>
      <c r="AM137">
        <v>65.6328924230013</v>
      </c>
      <c r="AN137">
        <f>(AP137 - AO137 + DI137*1E3/(8.314*(DK137+273.15)) * AR137/DH137 * AQ137) * DH137/(100*CV137) * 1000/(1000 - AP137)</f>
        <v>0</v>
      </c>
      <c r="AO137">
        <v>19.2415279005702</v>
      </c>
      <c r="AP137">
        <v>19.7067807518797</v>
      </c>
      <c r="AQ137">
        <v>-0.000576889389066818</v>
      </c>
      <c r="AR137">
        <v>114.778266599541</v>
      </c>
      <c r="AS137">
        <v>13</v>
      </c>
      <c r="AT137">
        <v>3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687</v>
      </c>
      <c r="AY137">
        <v>10340.9</v>
      </c>
      <c r="AZ137">
        <v>879.56</v>
      </c>
      <c r="BA137">
        <v>3189.56</v>
      </c>
      <c r="BB137">
        <f>1-AZ137/BA137</f>
        <v>0</v>
      </c>
      <c r="BC137">
        <v>-2.46401060575881</v>
      </c>
      <c r="BD137" t="s">
        <v>418</v>
      </c>
      <c r="BE137" t="s">
        <v>418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418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 t="s">
        <v>418</v>
      </c>
      <c r="CA137" t="s">
        <v>418</v>
      </c>
      <c r="CB137" t="s">
        <v>418</v>
      </c>
      <c r="CC137" t="s">
        <v>418</v>
      </c>
      <c r="CD137" t="s">
        <v>418</v>
      </c>
      <c r="CE137" t="s">
        <v>418</v>
      </c>
      <c r="CF137" t="s">
        <v>418</v>
      </c>
      <c r="CG137" t="s">
        <v>418</v>
      </c>
      <c r="CH137" t="s">
        <v>418</v>
      </c>
      <c r="CI137" t="s">
        <v>418</v>
      </c>
      <c r="CJ137" t="s">
        <v>418</v>
      </c>
      <c r="CK137" t="s">
        <v>418</v>
      </c>
      <c r="CL137" t="s">
        <v>418</v>
      </c>
      <c r="CM137" t="s">
        <v>418</v>
      </c>
      <c r="CN137" t="s">
        <v>418</v>
      </c>
      <c r="CO137" t="s">
        <v>418</v>
      </c>
      <c r="CP137" t="s">
        <v>418</v>
      </c>
      <c r="CQ137" t="s">
        <v>418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6</v>
      </c>
      <c r="CW137">
        <v>0.5</v>
      </c>
      <c r="CX137" t="s">
        <v>419</v>
      </c>
      <c r="CY137">
        <v>2</v>
      </c>
      <c r="CZ137" t="b">
        <v>1</v>
      </c>
      <c r="DA137">
        <v>1659662475.1</v>
      </c>
      <c r="DB137">
        <v>422.909727272727</v>
      </c>
      <c r="DC137">
        <v>420.124454545455</v>
      </c>
      <c r="DD137">
        <v>19.7096181818182</v>
      </c>
      <c r="DE137">
        <v>19.2420454545455</v>
      </c>
      <c r="DF137">
        <v>416.521181818182</v>
      </c>
      <c r="DG137">
        <v>19.4317090909091</v>
      </c>
      <c r="DH137">
        <v>500.084636363636</v>
      </c>
      <c r="DI137">
        <v>90.1790090909091</v>
      </c>
      <c r="DJ137">
        <v>0.100081018181818</v>
      </c>
      <c r="DK137">
        <v>25.6166545454545</v>
      </c>
      <c r="DL137">
        <v>24.9993454545455</v>
      </c>
      <c r="DM137">
        <v>999.9</v>
      </c>
      <c r="DN137">
        <v>0</v>
      </c>
      <c r="DO137">
        <v>0</v>
      </c>
      <c r="DP137">
        <v>10001.3636363636</v>
      </c>
      <c r="DQ137">
        <v>0</v>
      </c>
      <c r="DR137">
        <v>0.220656</v>
      </c>
      <c r="DS137">
        <v>2.78520545454545</v>
      </c>
      <c r="DT137">
        <v>431.412818181818</v>
      </c>
      <c r="DU137">
        <v>428.367090909091</v>
      </c>
      <c r="DV137">
        <v>0.467584909090909</v>
      </c>
      <c r="DW137">
        <v>420.124454545455</v>
      </c>
      <c r="DX137">
        <v>19.2420454545455</v>
      </c>
      <c r="DY137">
        <v>1.77739363636364</v>
      </c>
      <c r="DZ137">
        <v>1.73522727272727</v>
      </c>
      <c r="EA137">
        <v>15.5893818181818</v>
      </c>
      <c r="EB137">
        <v>15.2152181818182</v>
      </c>
      <c r="EC137">
        <v>0.00100013</v>
      </c>
      <c r="ED137">
        <v>0</v>
      </c>
      <c r="EE137">
        <v>0</v>
      </c>
      <c r="EF137">
        <v>0</v>
      </c>
      <c r="EG137">
        <v>878.454545454545</v>
      </c>
      <c r="EH137">
        <v>0.00100013</v>
      </c>
      <c r="EI137">
        <v>-14.3636363636364</v>
      </c>
      <c r="EJ137">
        <v>-0.227272727272727</v>
      </c>
      <c r="EK137">
        <v>35.062</v>
      </c>
      <c r="EL137">
        <v>39.2042727272727</v>
      </c>
      <c r="EM137">
        <v>36.9200909090909</v>
      </c>
      <c r="EN137">
        <v>39.2668181818182</v>
      </c>
      <c r="EO137">
        <v>37.4484545454545</v>
      </c>
      <c r="EP137">
        <v>0</v>
      </c>
      <c r="EQ137">
        <v>0</v>
      </c>
      <c r="ER137">
        <v>0</v>
      </c>
      <c r="ES137">
        <v>361.599999904633</v>
      </c>
      <c r="ET137">
        <v>0</v>
      </c>
      <c r="EU137">
        <v>879.56</v>
      </c>
      <c r="EV137">
        <v>-43.6923077097075</v>
      </c>
      <c r="EW137">
        <v>52.2307690236225</v>
      </c>
      <c r="EX137">
        <v>-21.54</v>
      </c>
      <c r="EY137">
        <v>15</v>
      </c>
      <c r="EZ137">
        <v>1659628614.5</v>
      </c>
      <c r="FA137" t="s">
        <v>420</v>
      </c>
      <c r="FB137">
        <v>1659628608.5</v>
      </c>
      <c r="FC137">
        <v>1659628614.5</v>
      </c>
      <c r="FD137">
        <v>1</v>
      </c>
      <c r="FE137">
        <v>0.171</v>
      </c>
      <c r="FF137">
        <v>-0.023</v>
      </c>
      <c r="FG137">
        <v>6.372</v>
      </c>
      <c r="FH137">
        <v>0.072</v>
      </c>
      <c r="FI137">
        <v>420</v>
      </c>
      <c r="FJ137">
        <v>15</v>
      </c>
      <c r="FK137">
        <v>0.23</v>
      </c>
      <c r="FL137">
        <v>0.04</v>
      </c>
      <c r="FM137">
        <v>2.780459</v>
      </c>
      <c r="FN137">
        <v>-0.0493798874296524</v>
      </c>
      <c r="FO137">
        <v>0.0859524315770066</v>
      </c>
      <c r="FP137">
        <v>1</v>
      </c>
      <c r="FQ137">
        <v>878.632352941176</v>
      </c>
      <c r="FR137">
        <v>4.25515672888202</v>
      </c>
      <c r="FS137">
        <v>12.9002444251407</v>
      </c>
      <c r="FT137">
        <v>0</v>
      </c>
      <c r="FU137">
        <v>0.486225025</v>
      </c>
      <c r="FV137">
        <v>-0.165750427767356</v>
      </c>
      <c r="FW137">
        <v>0.0163108463521785</v>
      </c>
      <c r="FX137">
        <v>0</v>
      </c>
      <c r="FY137">
        <v>1</v>
      </c>
      <c r="FZ137">
        <v>3</v>
      </c>
      <c r="GA137" t="s">
        <v>432</v>
      </c>
      <c r="GB137">
        <v>2.97436</v>
      </c>
      <c r="GC137">
        <v>2.75474</v>
      </c>
      <c r="GD137">
        <v>0.0908444</v>
      </c>
      <c r="GE137">
        <v>0.0915887</v>
      </c>
      <c r="GF137">
        <v>0.0899502</v>
      </c>
      <c r="GG137">
        <v>0.0892992</v>
      </c>
      <c r="GH137">
        <v>35415.8</v>
      </c>
      <c r="GI137">
        <v>38724.5</v>
      </c>
      <c r="GJ137">
        <v>35298.2</v>
      </c>
      <c r="GK137">
        <v>38657.7</v>
      </c>
      <c r="GL137">
        <v>45548.1</v>
      </c>
      <c r="GM137">
        <v>50851.2</v>
      </c>
      <c r="GN137">
        <v>55169.8</v>
      </c>
      <c r="GO137">
        <v>62011</v>
      </c>
      <c r="GP137">
        <v>1.9656</v>
      </c>
      <c r="GQ137">
        <v>1.8418</v>
      </c>
      <c r="GR137">
        <v>0.0421703</v>
      </c>
      <c r="GS137">
        <v>0</v>
      </c>
      <c r="GT137">
        <v>24.3114</v>
      </c>
      <c r="GU137">
        <v>999.9</v>
      </c>
      <c r="GV137">
        <v>55.579</v>
      </c>
      <c r="GW137">
        <v>29.064</v>
      </c>
      <c r="GX137">
        <v>24.8794</v>
      </c>
      <c r="GY137">
        <v>55.5237</v>
      </c>
      <c r="GZ137">
        <v>49.0184</v>
      </c>
      <c r="HA137">
        <v>1</v>
      </c>
      <c r="HB137">
        <v>-0.103598</v>
      </c>
      <c r="HC137">
        <v>-0.0124401</v>
      </c>
      <c r="HD137">
        <v>20.1349</v>
      </c>
      <c r="HE137">
        <v>5.20291</v>
      </c>
      <c r="HF137">
        <v>12.0064</v>
      </c>
      <c r="HG137">
        <v>4.976</v>
      </c>
      <c r="HH137">
        <v>3.293</v>
      </c>
      <c r="HI137">
        <v>9999</v>
      </c>
      <c r="HJ137">
        <v>656.9</v>
      </c>
      <c r="HK137">
        <v>9999</v>
      </c>
      <c r="HL137">
        <v>9999</v>
      </c>
      <c r="HM137">
        <v>1.8631</v>
      </c>
      <c r="HN137">
        <v>1.86798</v>
      </c>
      <c r="HO137">
        <v>1.86771</v>
      </c>
      <c r="HP137">
        <v>1.8689</v>
      </c>
      <c r="HQ137">
        <v>1.86978</v>
      </c>
      <c r="HR137">
        <v>1.86584</v>
      </c>
      <c r="HS137">
        <v>1.86691</v>
      </c>
      <c r="HT137">
        <v>1.86829</v>
      </c>
      <c r="HU137">
        <v>5</v>
      </c>
      <c r="HV137">
        <v>0</v>
      </c>
      <c r="HW137">
        <v>0</v>
      </c>
      <c r="HX137">
        <v>0</v>
      </c>
      <c r="HY137" t="s">
        <v>422</v>
      </c>
      <c r="HZ137" t="s">
        <v>423</v>
      </c>
      <c r="IA137" t="s">
        <v>424</v>
      </c>
      <c r="IB137" t="s">
        <v>424</v>
      </c>
      <c r="IC137" t="s">
        <v>424</v>
      </c>
      <c r="ID137" t="s">
        <v>424</v>
      </c>
      <c r="IE137">
        <v>0</v>
      </c>
      <c r="IF137">
        <v>100</v>
      </c>
      <c r="IG137">
        <v>100</v>
      </c>
      <c r="IH137">
        <v>6.389</v>
      </c>
      <c r="II137">
        <v>0.2778</v>
      </c>
      <c r="IJ137">
        <v>4.0319575337224</v>
      </c>
      <c r="IK137">
        <v>0.00554908572697553</v>
      </c>
      <c r="IL137">
        <v>4.23774079943867e-07</v>
      </c>
      <c r="IM137">
        <v>-3.89925906918178e-10</v>
      </c>
      <c r="IN137">
        <v>-0.0657079368683254</v>
      </c>
      <c r="IO137">
        <v>-0.0180807483059915</v>
      </c>
      <c r="IP137">
        <v>0.00224471741277042</v>
      </c>
      <c r="IQ137">
        <v>-2.08026483955448e-05</v>
      </c>
      <c r="IR137">
        <v>-3</v>
      </c>
      <c r="IS137">
        <v>1726</v>
      </c>
      <c r="IT137">
        <v>1</v>
      </c>
      <c r="IU137">
        <v>23</v>
      </c>
      <c r="IV137">
        <v>564.5</v>
      </c>
      <c r="IW137">
        <v>564.4</v>
      </c>
      <c r="IX137">
        <v>1.02051</v>
      </c>
      <c r="IY137">
        <v>2.65869</v>
      </c>
      <c r="IZ137">
        <v>1.54785</v>
      </c>
      <c r="JA137">
        <v>2.30713</v>
      </c>
      <c r="JB137">
        <v>1.34644</v>
      </c>
      <c r="JC137">
        <v>2.33154</v>
      </c>
      <c r="JD137">
        <v>32.7758</v>
      </c>
      <c r="JE137">
        <v>24.2801</v>
      </c>
      <c r="JF137">
        <v>18</v>
      </c>
      <c r="JG137">
        <v>481.106</v>
      </c>
      <c r="JH137">
        <v>403.044</v>
      </c>
      <c r="JI137">
        <v>24.457</v>
      </c>
      <c r="JJ137">
        <v>25.9582</v>
      </c>
      <c r="JK137">
        <v>30.0004</v>
      </c>
      <c r="JL137">
        <v>25.8834</v>
      </c>
      <c r="JM137">
        <v>25.8248</v>
      </c>
      <c r="JN137">
        <v>20.4565</v>
      </c>
      <c r="JO137">
        <v>27.2755</v>
      </c>
      <c r="JP137">
        <v>0</v>
      </c>
      <c r="JQ137">
        <v>24.3969</v>
      </c>
      <c r="JR137">
        <v>420.1</v>
      </c>
      <c r="JS137">
        <v>19.1993</v>
      </c>
      <c r="JT137">
        <v>102.347</v>
      </c>
      <c r="JU137">
        <v>103.215</v>
      </c>
    </row>
    <row r="138" spans="1:281">
      <c r="A138">
        <v>122</v>
      </c>
      <c r="B138">
        <v>1659662484.1</v>
      </c>
      <c r="C138">
        <v>4381.59999990463</v>
      </c>
      <c r="D138" t="s">
        <v>688</v>
      </c>
      <c r="E138" t="s">
        <v>689</v>
      </c>
      <c r="F138">
        <v>5</v>
      </c>
      <c r="G138" t="s">
        <v>686</v>
      </c>
      <c r="H138" t="s">
        <v>416</v>
      </c>
      <c r="I138">
        <v>1659662482.1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428.299347064415</v>
      </c>
      <c r="AK138">
        <v>431.358806060606</v>
      </c>
      <c r="AL138">
        <v>-0.0149792445840993</v>
      </c>
      <c r="AM138">
        <v>65.6328924230013</v>
      </c>
      <c r="AN138">
        <f>(AP138 - AO138 + DI138*1E3/(8.314*(DK138+273.15)) * AR138/DH138 * AQ138) * DH138/(100*CV138) * 1000/(1000 - AP138)</f>
        <v>0</v>
      </c>
      <c r="AO138">
        <v>19.2423667714532</v>
      </c>
      <c r="AP138">
        <v>19.7404478195489</v>
      </c>
      <c r="AQ138">
        <v>-0.00388805932298456</v>
      </c>
      <c r="AR138">
        <v>114.778266599541</v>
      </c>
      <c r="AS138">
        <v>13</v>
      </c>
      <c r="AT138">
        <v>3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418</v>
      </c>
      <c r="AY138" t="s">
        <v>418</v>
      </c>
      <c r="AZ138">
        <v>0</v>
      </c>
      <c r="BA138">
        <v>0</v>
      </c>
      <c r="BB138">
        <f>1-AZ138/BA138</f>
        <v>0</v>
      </c>
      <c r="BC138">
        <v>0</v>
      </c>
      <c r="BD138" t="s">
        <v>418</v>
      </c>
      <c r="BE138" t="s">
        <v>418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418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 t="s">
        <v>418</v>
      </c>
      <c r="CA138" t="s">
        <v>418</v>
      </c>
      <c r="CB138" t="s">
        <v>418</v>
      </c>
      <c r="CC138" t="s">
        <v>418</v>
      </c>
      <c r="CD138" t="s">
        <v>418</v>
      </c>
      <c r="CE138" t="s">
        <v>418</v>
      </c>
      <c r="CF138" t="s">
        <v>418</v>
      </c>
      <c r="CG138" t="s">
        <v>418</v>
      </c>
      <c r="CH138" t="s">
        <v>418</v>
      </c>
      <c r="CI138" t="s">
        <v>418</v>
      </c>
      <c r="CJ138" t="s">
        <v>418</v>
      </c>
      <c r="CK138" t="s">
        <v>418</v>
      </c>
      <c r="CL138" t="s">
        <v>418</v>
      </c>
      <c r="CM138" t="s">
        <v>418</v>
      </c>
      <c r="CN138" t="s">
        <v>418</v>
      </c>
      <c r="CO138" t="s">
        <v>418</v>
      </c>
      <c r="CP138" t="s">
        <v>418</v>
      </c>
      <c r="CQ138" t="s">
        <v>418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6</v>
      </c>
      <c r="CW138">
        <v>0.5</v>
      </c>
      <c r="CX138" t="s">
        <v>419</v>
      </c>
      <c r="CY138">
        <v>2</v>
      </c>
      <c r="CZ138" t="b">
        <v>1</v>
      </c>
      <c r="DA138">
        <v>1659662482.1</v>
      </c>
      <c r="DB138">
        <v>422.887</v>
      </c>
      <c r="DC138">
        <v>420.090571428571</v>
      </c>
      <c r="DD138">
        <v>19.7266857142857</v>
      </c>
      <c r="DE138">
        <v>19.2429714285714</v>
      </c>
      <c r="DF138">
        <v>416.498571428571</v>
      </c>
      <c r="DG138">
        <v>19.4480285714286</v>
      </c>
      <c r="DH138">
        <v>500.077285714286</v>
      </c>
      <c r="DI138">
        <v>90.1782</v>
      </c>
      <c r="DJ138">
        <v>0.1000952</v>
      </c>
      <c r="DK138">
        <v>25.8149</v>
      </c>
      <c r="DL138">
        <v>26.0213</v>
      </c>
      <c r="DM138">
        <v>999.9</v>
      </c>
      <c r="DN138">
        <v>0</v>
      </c>
      <c r="DO138">
        <v>0</v>
      </c>
      <c r="DP138">
        <v>10024.2857142857</v>
      </c>
      <c r="DQ138">
        <v>0</v>
      </c>
      <c r="DR138">
        <v>0.230112714285714</v>
      </c>
      <c r="DS138">
        <v>2.79628714285714</v>
      </c>
      <c r="DT138">
        <v>431.397</v>
      </c>
      <c r="DU138">
        <v>428.333142857143</v>
      </c>
      <c r="DV138">
        <v>0.483713857142857</v>
      </c>
      <c r="DW138">
        <v>420.090571428571</v>
      </c>
      <c r="DX138">
        <v>19.2429714285714</v>
      </c>
      <c r="DY138">
        <v>1.77891428571429</v>
      </c>
      <c r="DZ138">
        <v>1.73529571428571</v>
      </c>
      <c r="EA138">
        <v>15.6027285714286</v>
      </c>
      <c r="EB138">
        <v>15.2158285714286</v>
      </c>
      <c r="EC138">
        <v>0.00100013</v>
      </c>
      <c r="ED138">
        <v>0</v>
      </c>
      <c r="EE138">
        <v>0</v>
      </c>
      <c r="EF138">
        <v>0</v>
      </c>
      <c r="EG138">
        <v>1498.78571428571</v>
      </c>
      <c r="EH138">
        <v>0.00100013</v>
      </c>
      <c r="EI138">
        <v>-23.8571428571429</v>
      </c>
      <c r="EJ138">
        <v>-2.64285714285714</v>
      </c>
      <c r="EK138">
        <v>35.2141428571429</v>
      </c>
      <c r="EL138">
        <v>39.33</v>
      </c>
      <c r="EM138">
        <v>36.973</v>
      </c>
      <c r="EN138">
        <v>39.4461428571429</v>
      </c>
      <c r="EO138">
        <v>37.5177142857143</v>
      </c>
      <c r="EP138">
        <v>0</v>
      </c>
      <c r="EQ138">
        <v>0</v>
      </c>
      <c r="ER138">
        <v>0</v>
      </c>
      <c r="ES138">
        <v>5.40000009536743</v>
      </c>
      <c r="ET138">
        <v>0</v>
      </c>
      <c r="EU138">
        <v>1255.12153846154</v>
      </c>
      <c r="EV138">
        <v>4414.23716682814</v>
      </c>
      <c r="EW138">
        <v>169531.983301879</v>
      </c>
      <c r="EX138">
        <v>23668.2115384615</v>
      </c>
      <c r="EY138">
        <v>15</v>
      </c>
      <c r="EZ138">
        <v>1659628614.5</v>
      </c>
      <c r="FA138" t="s">
        <v>420</v>
      </c>
      <c r="FB138">
        <v>1659628608.5</v>
      </c>
      <c r="FC138">
        <v>1659628614.5</v>
      </c>
      <c r="FD138">
        <v>1</v>
      </c>
      <c r="FE138">
        <v>0.171</v>
      </c>
      <c r="FF138">
        <v>-0.023</v>
      </c>
      <c r="FG138">
        <v>6.372</v>
      </c>
      <c r="FH138">
        <v>0.072</v>
      </c>
      <c r="FI138">
        <v>420</v>
      </c>
      <c r="FJ138">
        <v>15</v>
      </c>
      <c r="FK138">
        <v>0.23</v>
      </c>
      <c r="FL138">
        <v>0.04</v>
      </c>
      <c r="FM138">
        <v>2.79751025</v>
      </c>
      <c r="FN138">
        <v>0.00162720450281396</v>
      </c>
      <c r="FO138">
        <v>0.0878592772986297</v>
      </c>
      <c r="FP138">
        <v>1</v>
      </c>
      <c r="FQ138">
        <v>1136.87235294118</v>
      </c>
      <c r="FR138">
        <v>3137.4249342818</v>
      </c>
      <c r="FS138">
        <v>563.660819517526</v>
      </c>
      <c r="FT138">
        <v>0</v>
      </c>
      <c r="FU138">
        <v>0.47610165</v>
      </c>
      <c r="FV138">
        <v>-0.052987001876174</v>
      </c>
      <c r="FW138">
        <v>0.0103016659782532</v>
      </c>
      <c r="FX138">
        <v>1</v>
      </c>
      <c r="FY138">
        <v>2</v>
      </c>
      <c r="FZ138">
        <v>3</v>
      </c>
      <c r="GA138" t="s">
        <v>427</v>
      </c>
      <c r="GB138">
        <v>2.97427</v>
      </c>
      <c r="GC138">
        <v>2.75403</v>
      </c>
      <c r="GD138">
        <v>0.0908308</v>
      </c>
      <c r="GE138">
        <v>0.0916177</v>
      </c>
      <c r="GF138">
        <v>0.0900455</v>
      </c>
      <c r="GG138">
        <v>0.0893001</v>
      </c>
      <c r="GH138">
        <v>35415.7</v>
      </c>
      <c r="GI138">
        <v>38723.7</v>
      </c>
      <c r="GJ138">
        <v>35297.6</v>
      </c>
      <c r="GK138">
        <v>38658.2</v>
      </c>
      <c r="GL138">
        <v>45542.5</v>
      </c>
      <c r="GM138">
        <v>50851.7</v>
      </c>
      <c r="GN138">
        <v>55168.9</v>
      </c>
      <c r="GO138">
        <v>62011.6</v>
      </c>
      <c r="GP138">
        <v>1.9666</v>
      </c>
      <c r="GQ138">
        <v>1.841</v>
      </c>
      <c r="GR138">
        <v>0.0987947</v>
      </c>
      <c r="GS138">
        <v>0</v>
      </c>
      <c r="GT138">
        <v>24.3134</v>
      </c>
      <c r="GU138">
        <v>999.9</v>
      </c>
      <c r="GV138">
        <v>55.604</v>
      </c>
      <c r="GW138">
        <v>29.064</v>
      </c>
      <c r="GX138">
        <v>24.8899</v>
      </c>
      <c r="GY138">
        <v>54.8037</v>
      </c>
      <c r="GZ138">
        <v>48.9423</v>
      </c>
      <c r="HA138">
        <v>1</v>
      </c>
      <c r="HB138">
        <v>-0.10311</v>
      </c>
      <c r="HC138">
        <v>-0.074597</v>
      </c>
      <c r="HD138">
        <v>20.1346</v>
      </c>
      <c r="HE138">
        <v>5.20411</v>
      </c>
      <c r="HF138">
        <v>12.0088</v>
      </c>
      <c r="HG138">
        <v>4.976</v>
      </c>
      <c r="HH138">
        <v>3.2934</v>
      </c>
      <c r="HI138">
        <v>9999</v>
      </c>
      <c r="HJ138">
        <v>656.9</v>
      </c>
      <c r="HK138">
        <v>9999</v>
      </c>
      <c r="HL138">
        <v>9999</v>
      </c>
      <c r="HM138">
        <v>1.8631</v>
      </c>
      <c r="HN138">
        <v>1.86798</v>
      </c>
      <c r="HO138">
        <v>1.86777</v>
      </c>
      <c r="HP138">
        <v>1.8689</v>
      </c>
      <c r="HQ138">
        <v>1.86975</v>
      </c>
      <c r="HR138">
        <v>1.86584</v>
      </c>
      <c r="HS138">
        <v>1.86691</v>
      </c>
      <c r="HT138">
        <v>1.86829</v>
      </c>
      <c r="HU138">
        <v>5</v>
      </c>
      <c r="HV138">
        <v>0</v>
      </c>
      <c r="HW138">
        <v>0</v>
      </c>
      <c r="HX138">
        <v>0</v>
      </c>
      <c r="HY138" t="s">
        <v>422</v>
      </c>
      <c r="HZ138" t="s">
        <v>423</v>
      </c>
      <c r="IA138" t="s">
        <v>424</v>
      </c>
      <c r="IB138" t="s">
        <v>424</v>
      </c>
      <c r="IC138" t="s">
        <v>424</v>
      </c>
      <c r="ID138" t="s">
        <v>424</v>
      </c>
      <c r="IE138">
        <v>0</v>
      </c>
      <c r="IF138">
        <v>100</v>
      </c>
      <c r="IG138">
        <v>100</v>
      </c>
      <c r="IH138">
        <v>6.388</v>
      </c>
      <c r="II138">
        <v>0.2791</v>
      </c>
      <c r="IJ138">
        <v>4.0319575337224</v>
      </c>
      <c r="IK138">
        <v>0.00554908572697553</v>
      </c>
      <c r="IL138">
        <v>4.23774079943867e-07</v>
      </c>
      <c r="IM138">
        <v>-3.89925906918178e-10</v>
      </c>
      <c r="IN138">
        <v>-0.0657079368683254</v>
      </c>
      <c r="IO138">
        <v>-0.0180807483059915</v>
      </c>
      <c r="IP138">
        <v>0.00224471741277042</v>
      </c>
      <c r="IQ138">
        <v>-2.08026483955448e-05</v>
      </c>
      <c r="IR138">
        <v>-3</v>
      </c>
      <c r="IS138">
        <v>1726</v>
      </c>
      <c r="IT138">
        <v>1</v>
      </c>
      <c r="IU138">
        <v>23</v>
      </c>
      <c r="IV138">
        <v>564.6</v>
      </c>
      <c r="IW138">
        <v>564.5</v>
      </c>
      <c r="IX138">
        <v>1.02051</v>
      </c>
      <c r="IY138">
        <v>2.66846</v>
      </c>
      <c r="IZ138">
        <v>1.54785</v>
      </c>
      <c r="JA138">
        <v>2.30713</v>
      </c>
      <c r="JB138">
        <v>1.34644</v>
      </c>
      <c r="JC138">
        <v>2.25098</v>
      </c>
      <c r="JD138">
        <v>32.7758</v>
      </c>
      <c r="JE138">
        <v>24.2714</v>
      </c>
      <c r="JF138">
        <v>18</v>
      </c>
      <c r="JG138">
        <v>481.762</v>
      </c>
      <c r="JH138">
        <v>402.627</v>
      </c>
      <c r="JI138">
        <v>24.4475</v>
      </c>
      <c r="JJ138">
        <v>25.9604</v>
      </c>
      <c r="JK138">
        <v>30.0003</v>
      </c>
      <c r="JL138">
        <v>25.8855</v>
      </c>
      <c r="JM138">
        <v>25.8286</v>
      </c>
      <c r="JN138">
        <v>20.4537</v>
      </c>
      <c r="JO138">
        <v>27.2755</v>
      </c>
      <c r="JP138">
        <v>0</v>
      </c>
      <c r="JQ138">
        <v>24.46</v>
      </c>
      <c r="JR138">
        <v>420.1</v>
      </c>
      <c r="JS138">
        <v>19.2025</v>
      </c>
      <c r="JT138">
        <v>102.345</v>
      </c>
      <c r="JU138">
        <v>103.216</v>
      </c>
    </row>
    <row r="139" spans="1:281">
      <c r="A139">
        <v>123</v>
      </c>
      <c r="B139">
        <v>1659662488.1</v>
      </c>
      <c r="C139">
        <v>4385.59999990463</v>
      </c>
      <c r="D139" t="s">
        <v>690</v>
      </c>
      <c r="E139" t="s">
        <v>691</v>
      </c>
      <c r="F139">
        <v>5</v>
      </c>
      <c r="G139" t="s">
        <v>686</v>
      </c>
      <c r="H139" t="s">
        <v>416</v>
      </c>
      <c r="I139">
        <v>1659662485.2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428.273516482357</v>
      </c>
      <c r="AK139">
        <v>431.33686060606</v>
      </c>
      <c r="AL139">
        <v>-0.00270629117972181</v>
      </c>
      <c r="AM139">
        <v>65.6328924230013</v>
      </c>
      <c r="AN139">
        <f>(AP139 - AO139 + DI139*1E3/(8.314*(DK139+273.15)) * AR139/DH139 * AQ139) * DH139/(100*CV139) * 1000/(1000 - AP139)</f>
        <v>0</v>
      </c>
      <c r="AO139">
        <v>19.2422234756658</v>
      </c>
      <c r="AP139">
        <v>19.7419601503759</v>
      </c>
      <c r="AQ139">
        <v>0.00980574646471535</v>
      </c>
      <c r="AR139">
        <v>114.778266599541</v>
      </c>
      <c r="AS139">
        <v>13</v>
      </c>
      <c r="AT139">
        <v>3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418</v>
      </c>
      <c r="AY139" t="s">
        <v>418</v>
      </c>
      <c r="AZ139">
        <v>0</v>
      </c>
      <c r="BA139">
        <v>0</v>
      </c>
      <c r="BB139">
        <f>1-AZ139/BA139</f>
        <v>0</v>
      </c>
      <c r="BC139">
        <v>0</v>
      </c>
      <c r="BD139" t="s">
        <v>418</v>
      </c>
      <c r="BE139" t="s">
        <v>418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418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 t="s">
        <v>418</v>
      </c>
      <c r="CA139" t="s">
        <v>418</v>
      </c>
      <c r="CB139" t="s">
        <v>418</v>
      </c>
      <c r="CC139" t="s">
        <v>418</v>
      </c>
      <c r="CD139" t="s">
        <v>418</v>
      </c>
      <c r="CE139" t="s">
        <v>418</v>
      </c>
      <c r="CF139" t="s">
        <v>418</v>
      </c>
      <c r="CG139" t="s">
        <v>418</v>
      </c>
      <c r="CH139" t="s">
        <v>418</v>
      </c>
      <c r="CI139" t="s">
        <v>418</v>
      </c>
      <c r="CJ139" t="s">
        <v>418</v>
      </c>
      <c r="CK139" t="s">
        <v>418</v>
      </c>
      <c r="CL139" t="s">
        <v>418</v>
      </c>
      <c r="CM139" t="s">
        <v>418</v>
      </c>
      <c r="CN139" t="s">
        <v>418</v>
      </c>
      <c r="CO139" t="s">
        <v>418</v>
      </c>
      <c r="CP139" t="s">
        <v>418</v>
      </c>
      <c r="CQ139" t="s">
        <v>418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6</v>
      </c>
      <c r="CW139">
        <v>0.5</v>
      </c>
      <c r="CX139" t="s">
        <v>419</v>
      </c>
      <c r="CY139">
        <v>2</v>
      </c>
      <c r="CZ139" t="b">
        <v>1</v>
      </c>
      <c r="DA139">
        <v>1659662485.2</v>
      </c>
      <c r="DB139">
        <v>422.851</v>
      </c>
      <c r="DC139">
        <v>420.0744</v>
      </c>
      <c r="DD139">
        <v>19.73954</v>
      </c>
      <c r="DE139">
        <v>19.24348</v>
      </c>
      <c r="DF139">
        <v>416.4628</v>
      </c>
      <c r="DG139">
        <v>19.46033</v>
      </c>
      <c r="DH139">
        <v>500.0872</v>
      </c>
      <c r="DI139">
        <v>90.18026</v>
      </c>
      <c r="DJ139">
        <v>0.10027665</v>
      </c>
      <c r="DK139">
        <v>25.76088</v>
      </c>
      <c r="DL139">
        <v>25.83706</v>
      </c>
      <c r="DM139">
        <v>999.9</v>
      </c>
      <c r="DN139">
        <v>0</v>
      </c>
      <c r="DO139">
        <v>0</v>
      </c>
      <c r="DP139">
        <v>9993.5</v>
      </c>
      <c r="DQ139">
        <v>0</v>
      </c>
      <c r="DR139">
        <v>0.220656</v>
      </c>
      <c r="DS139">
        <v>2.776606</v>
      </c>
      <c r="DT139">
        <v>431.366</v>
      </c>
      <c r="DU139">
        <v>428.3167</v>
      </c>
      <c r="DV139">
        <v>0.49606</v>
      </c>
      <c r="DW139">
        <v>420.0744</v>
      </c>
      <c r="DX139">
        <v>19.24348</v>
      </c>
      <c r="DY139">
        <v>1.780117</v>
      </c>
      <c r="DZ139">
        <v>1.735382</v>
      </c>
      <c r="EA139">
        <v>15.61328</v>
      </c>
      <c r="EB139">
        <v>15.21661</v>
      </c>
      <c r="EC139">
        <v>0.00100013</v>
      </c>
      <c r="ED139">
        <v>0</v>
      </c>
      <c r="EE139">
        <v>0</v>
      </c>
      <c r="EF139">
        <v>0</v>
      </c>
      <c r="EG139">
        <v>1384.55</v>
      </c>
      <c r="EH139">
        <v>0.00100013</v>
      </c>
      <c r="EI139">
        <v>-20.35</v>
      </c>
      <c r="EJ139">
        <v>-1.5</v>
      </c>
      <c r="EK139">
        <v>35.3499</v>
      </c>
      <c r="EL139">
        <v>39.3811</v>
      </c>
      <c r="EM139">
        <v>37</v>
      </c>
      <c r="EN139">
        <v>39.5185</v>
      </c>
      <c r="EO139">
        <v>37.581</v>
      </c>
      <c r="EP139">
        <v>0</v>
      </c>
      <c r="EQ139">
        <v>0</v>
      </c>
      <c r="ER139">
        <v>0</v>
      </c>
      <c r="ES139">
        <v>9</v>
      </c>
      <c r="ET139">
        <v>0</v>
      </c>
      <c r="EU139">
        <v>1365.37153846154</v>
      </c>
      <c r="EV139">
        <v>2218.36547622622</v>
      </c>
      <c r="EW139">
        <v>-89187.2458636554</v>
      </c>
      <c r="EX139">
        <v>23668.25</v>
      </c>
      <c r="EY139">
        <v>15</v>
      </c>
      <c r="EZ139">
        <v>1659628614.5</v>
      </c>
      <c r="FA139" t="s">
        <v>420</v>
      </c>
      <c r="FB139">
        <v>1659628608.5</v>
      </c>
      <c r="FC139">
        <v>1659628614.5</v>
      </c>
      <c r="FD139">
        <v>1</v>
      </c>
      <c r="FE139">
        <v>0.171</v>
      </c>
      <c r="FF139">
        <v>-0.023</v>
      </c>
      <c r="FG139">
        <v>6.372</v>
      </c>
      <c r="FH139">
        <v>0.072</v>
      </c>
      <c r="FI139">
        <v>420</v>
      </c>
      <c r="FJ139">
        <v>15</v>
      </c>
      <c r="FK139">
        <v>0.23</v>
      </c>
      <c r="FL139">
        <v>0.04</v>
      </c>
      <c r="FM139">
        <v>2.78895658536585</v>
      </c>
      <c r="FN139">
        <v>-0.0235080836236923</v>
      </c>
      <c r="FO139">
        <v>0.097759780363056</v>
      </c>
      <c r="FP139">
        <v>1</v>
      </c>
      <c r="FQ139">
        <v>1223.81352941176</v>
      </c>
      <c r="FR139">
        <v>2836.49393272676</v>
      </c>
      <c r="FS139">
        <v>556.273834740548</v>
      </c>
      <c r="FT139">
        <v>0</v>
      </c>
      <c r="FU139">
        <v>0.477465390243902</v>
      </c>
      <c r="FV139">
        <v>0.0469272543554026</v>
      </c>
      <c r="FW139">
        <v>0.0119033120844333</v>
      </c>
      <c r="FX139">
        <v>1</v>
      </c>
      <c r="FY139">
        <v>2</v>
      </c>
      <c r="FZ139">
        <v>3</v>
      </c>
      <c r="GA139" t="s">
        <v>427</v>
      </c>
      <c r="GB139">
        <v>2.97421</v>
      </c>
      <c r="GC139">
        <v>2.75425</v>
      </c>
      <c r="GD139">
        <v>0.0908498</v>
      </c>
      <c r="GE139">
        <v>0.0915916</v>
      </c>
      <c r="GF139">
        <v>0.0900666</v>
      </c>
      <c r="GG139">
        <v>0.0893236</v>
      </c>
      <c r="GH139">
        <v>35415.7</v>
      </c>
      <c r="GI139">
        <v>38724.6</v>
      </c>
      <c r="GJ139">
        <v>35298.4</v>
      </c>
      <c r="GK139">
        <v>38658</v>
      </c>
      <c r="GL139">
        <v>45542.5</v>
      </c>
      <c r="GM139">
        <v>50850</v>
      </c>
      <c r="GN139">
        <v>55170.2</v>
      </c>
      <c r="GO139">
        <v>62011.2</v>
      </c>
      <c r="GP139">
        <v>1.9654</v>
      </c>
      <c r="GQ139">
        <v>1.8414</v>
      </c>
      <c r="GR139">
        <v>0.0762939</v>
      </c>
      <c r="GS139">
        <v>0</v>
      </c>
      <c r="GT139">
        <v>24.3134</v>
      </c>
      <c r="GU139">
        <v>999.9</v>
      </c>
      <c r="GV139">
        <v>55.604</v>
      </c>
      <c r="GW139">
        <v>29.064</v>
      </c>
      <c r="GX139">
        <v>24.8904</v>
      </c>
      <c r="GY139">
        <v>54.6137</v>
      </c>
      <c r="GZ139">
        <v>48.8902</v>
      </c>
      <c r="HA139">
        <v>1</v>
      </c>
      <c r="HB139">
        <v>-0.103415</v>
      </c>
      <c r="HC139">
        <v>-0.0227887</v>
      </c>
      <c r="HD139">
        <v>20.1346</v>
      </c>
      <c r="HE139">
        <v>5.20172</v>
      </c>
      <c r="HF139">
        <v>12.0064</v>
      </c>
      <c r="HG139">
        <v>4.9756</v>
      </c>
      <c r="HH139">
        <v>3.2932</v>
      </c>
      <c r="HI139">
        <v>9999</v>
      </c>
      <c r="HJ139">
        <v>656.9</v>
      </c>
      <c r="HK139">
        <v>9999</v>
      </c>
      <c r="HL139">
        <v>9999</v>
      </c>
      <c r="HM139">
        <v>1.8631</v>
      </c>
      <c r="HN139">
        <v>1.86798</v>
      </c>
      <c r="HO139">
        <v>1.86774</v>
      </c>
      <c r="HP139">
        <v>1.8689</v>
      </c>
      <c r="HQ139">
        <v>1.86972</v>
      </c>
      <c r="HR139">
        <v>1.86584</v>
      </c>
      <c r="HS139">
        <v>1.86691</v>
      </c>
      <c r="HT139">
        <v>1.86829</v>
      </c>
      <c r="HU139">
        <v>5</v>
      </c>
      <c r="HV139">
        <v>0</v>
      </c>
      <c r="HW139">
        <v>0</v>
      </c>
      <c r="HX139">
        <v>0</v>
      </c>
      <c r="HY139" t="s">
        <v>422</v>
      </c>
      <c r="HZ139" t="s">
        <v>423</v>
      </c>
      <c r="IA139" t="s">
        <v>424</v>
      </c>
      <c r="IB139" t="s">
        <v>424</v>
      </c>
      <c r="IC139" t="s">
        <v>424</v>
      </c>
      <c r="ID139" t="s">
        <v>424</v>
      </c>
      <c r="IE139">
        <v>0</v>
      </c>
      <c r="IF139">
        <v>100</v>
      </c>
      <c r="IG139">
        <v>100</v>
      </c>
      <c r="IH139">
        <v>6.389</v>
      </c>
      <c r="II139">
        <v>0.2793</v>
      </c>
      <c r="IJ139">
        <v>4.0319575337224</v>
      </c>
      <c r="IK139">
        <v>0.00554908572697553</v>
      </c>
      <c r="IL139">
        <v>4.23774079943867e-07</v>
      </c>
      <c r="IM139">
        <v>-3.89925906918178e-10</v>
      </c>
      <c r="IN139">
        <v>-0.0657079368683254</v>
      </c>
      <c r="IO139">
        <v>-0.0180807483059915</v>
      </c>
      <c r="IP139">
        <v>0.00224471741277042</v>
      </c>
      <c r="IQ139">
        <v>-2.08026483955448e-05</v>
      </c>
      <c r="IR139">
        <v>-3</v>
      </c>
      <c r="IS139">
        <v>1726</v>
      </c>
      <c r="IT139">
        <v>1</v>
      </c>
      <c r="IU139">
        <v>23</v>
      </c>
      <c r="IV139">
        <v>564.7</v>
      </c>
      <c r="IW139">
        <v>564.6</v>
      </c>
      <c r="IX139">
        <v>1.02051</v>
      </c>
      <c r="IY139">
        <v>2.65747</v>
      </c>
      <c r="IZ139">
        <v>1.54785</v>
      </c>
      <c r="JA139">
        <v>2.30713</v>
      </c>
      <c r="JB139">
        <v>1.34644</v>
      </c>
      <c r="JC139">
        <v>2.32056</v>
      </c>
      <c r="JD139">
        <v>32.7758</v>
      </c>
      <c r="JE139">
        <v>24.2714</v>
      </c>
      <c r="JF139">
        <v>18</v>
      </c>
      <c r="JG139">
        <v>481.017</v>
      </c>
      <c r="JH139">
        <v>402.854</v>
      </c>
      <c r="JI139">
        <v>24.4606</v>
      </c>
      <c r="JJ139">
        <v>25.9626</v>
      </c>
      <c r="JK139">
        <v>30.0001</v>
      </c>
      <c r="JL139">
        <v>25.8877</v>
      </c>
      <c r="JM139">
        <v>25.8291</v>
      </c>
      <c r="JN139">
        <v>20.4564</v>
      </c>
      <c r="JO139">
        <v>27.2755</v>
      </c>
      <c r="JP139">
        <v>0</v>
      </c>
      <c r="JQ139">
        <v>24.46</v>
      </c>
      <c r="JR139">
        <v>420.1</v>
      </c>
      <c r="JS139">
        <v>19.1965</v>
      </c>
      <c r="JT139">
        <v>102.347</v>
      </c>
      <c r="JU139">
        <v>103.215</v>
      </c>
    </row>
    <row r="140" spans="1:281">
      <c r="A140">
        <v>124</v>
      </c>
      <c r="B140">
        <v>1659662493.1</v>
      </c>
      <c r="C140">
        <v>4390.59999990463</v>
      </c>
      <c r="D140" t="s">
        <v>692</v>
      </c>
      <c r="E140" t="s">
        <v>693</v>
      </c>
      <c r="F140">
        <v>5</v>
      </c>
      <c r="G140" t="s">
        <v>686</v>
      </c>
      <c r="H140" t="s">
        <v>416</v>
      </c>
      <c r="I140">
        <v>1659662490.3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428.371277391547</v>
      </c>
      <c r="AK140">
        <v>431.33296969697</v>
      </c>
      <c r="AL140">
        <v>-0.000721279304072051</v>
      </c>
      <c r="AM140">
        <v>65.6328924230013</v>
      </c>
      <c r="AN140">
        <f>(AP140 - AO140 + DI140*1E3/(8.314*(DK140+273.15)) * AR140/DH140 * AQ140) * DH140/(100*CV140) * 1000/(1000 - AP140)</f>
        <v>0</v>
      </c>
      <c r="AO140">
        <v>19.2441860131361</v>
      </c>
      <c r="AP140">
        <v>19.7328914285714</v>
      </c>
      <c r="AQ140">
        <v>0.0010771843360778</v>
      </c>
      <c r="AR140">
        <v>114.778266599541</v>
      </c>
      <c r="AS140">
        <v>13</v>
      </c>
      <c r="AT140">
        <v>3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418</v>
      </c>
      <c r="AY140" t="s">
        <v>418</v>
      </c>
      <c r="AZ140">
        <v>0</v>
      </c>
      <c r="BA140">
        <v>0</v>
      </c>
      <c r="BB140">
        <f>1-AZ140/BA140</f>
        <v>0</v>
      </c>
      <c r="BC140">
        <v>0</v>
      </c>
      <c r="BD140" t="s">
        <v>418</v>
      </c>
      <c r="BE140" t="s">
        <v>418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418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 t="s">
        <v>418</v>
      </c>
      <c r="CA140" t="s">
        <v>418</v>
      </c>
      <c r="CB140" t="s">
        <v>418</v>
      </c>
      <c r="CC140" t="s">
        <v>418</v>
      </c>
      <c r="CD140" t="s">
        <v>418</v>
      </c>
      <c r="CE140" t="s">
        <v>418</v>
      </c>
      <c r="CF140" t="s">
        <v>418</v>
      </c>
      <c r="CG140" t="s">
        <v>418</v>
      </c>
      <c r="CH140" t="s">
        <v>418</v>
      </c>
      <c r="CI140" t="s">
        <v>418</v>
      </c>
      <c r="CJ140" t="s">
        <v>418</v>
      </c>
      <c r="CK140" t="s">
        <v>418</v>
      </c>
      <c r="CL140" t="s">
        <v>418</v>
      </c>
      <c r="CM140" t="s">
        <v>418</v>
      </c>
      <c r="CN140" t="s">
        <v>418</v>
      </c>
      <c r="CO140" t="s">
        <v>418</v>
      </c>
      <c r="CP140" t="s">
        <v>418</v>
      </c>
      <c r="CQ140" t="s">
        <v>418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6</v>
      </c>
      <c r="CW140">
        <v>0.5</v>
      </c>
      <c r="CX140" t="s">
        <v>419</v>
      </c>
      <c r="CY140">
        <v>2</v>
      </c>
      <c r="CZ140" t="b">
        <v>1</v>
      </c>
      <c r="DA140">
        <v>1659662490.3</v>
      </c>
      <c r="DB140">
        <v>422.8288</v>
      </c>
      <c r="DC140">
        <v>420.1341</v>
      </c>
      <c r="DD140">
        <v>19.738</v>
      </c>
      <c r="DE140">
        <v>19.24395</v>
      </c>
      <c r="DF140">
        <v>416.4408</v>
      </c>
      <c r="DG140">
        <v>19.45884</v>
      </c>
      <c r="DH140">
        <v>500.085</v>
      </c>
      <c r="DI140">
        <v>90.18088</v>
      </c>
      <c r="DJ140">
        <v>0.10045326</v>
      </c>
      <c r="DK140">
        <v>25.7037</v>
      </c>
      <c r="DL140">
        <v>25.45112</v>
      </c>
      <c r="DM140">
        <v>999.9</v>
      </c>
      <c r="DN140">
        <v>0</v>
      </c>
      <c r="DO140">
        <v>0</v>
      </c>
      <c r="DP140">
        <v>9964</v>
      </c>
      <c r="DQ140">
        <v>0</v>
      </c>
      <c r="DR140">
        <v>0.220656</v>
      </c>
      <c r="DS140">
        <v>2.694639</v>
      </c>
      <c r="DT140">
        <v>431.3426</v>
      </c>
      <c r="DU140">
        <v>428.3779</v>
      </c>
      <c r="DV140">
        <v>0.4940537</v>
      </c>
      <c r="DW140">
        <v>420.1341</v>
      </c>
      <c r="DX140">
        <v>19.24395</v>
      </c>
      <c r="DY140">
        <v>1.77999</v>
      </c>
      <c r="DZ140">
        <v>1.735436</v>
      </c>
      <c r="EA140">
        <v>15.61216</v>
      </c>
      <c r="EB140">
        <v>15.21708</v>
      </c>
      <c r="EC140">
        <v>0.00100013</v>
      </c>
      <c r="ED140">
        <v>0</v>
      </c>
      <c r="EE140">
        <v>0</v>
      </c>
      <c r="EF140">
        <v>0</v>
      </c>
      <c r="EG140">
        <v>1269.9</v>
      </c>
      <c r="EH140">
        <v>0.00100013</v>
      </c>
      <c r="EI140">
        <v>-20.5</v>
      </c>
      <c r="EJ140">
        <v>-1.1</v>
      </c>
      <c r="EK140">
        <v>35.3372</v>
      </c>
      <c r="EL140">
        <v>39.4622</v>
      </c>
      <c r="EM140">
        <v>37.0496</v>
      </c>
      <c r="EN140">
        <v>39.6435</v>
      </c>
      <c r="EO140">
        <v>37.6498</v>
      </c>
      <c r="EP140">
        <v>0</v>
      </c>
      <c r="EQ140">
        <v>0</v>
      </c>
      <c r="ER140">
        <v>0</v>
      </c>
      <c r="ES140">
        <v>14.4000000953674</v>
      </c>
      <c r="ET140">
        <v>0</v>
      </c>
      <c r="EU140">
        <v>1496.41</v>
      </c>
      <c r="EV140">
        <v>-3652.97605018063</v>
      </c>
      <c r="EW140">
        <v>-463855.532468609</v>
      </c>
      <c r="EX140">
        <v>23667.9807692308</v>
      </c>
      <c r="EY140">
        <v>15</v>
      </c>
      <c r="EZ140">
        <v>1659628614.5</v>
      </c>
      <c r="FA140" t="s">
        <v>420</v>
      </c>
      <c r="FB140">
        <v>1659628608.5</v>
      </c>
      <c r="FC140">
        <v>1659628614.5</v>
      </c>
      <c r="FD140">
        <v>1</v>
      </c>
      <c r="FE140">
        <v>0.171</v>
      </c>
      <c r="FF140">
        <v>-0.023</v>
      </c>
      <c r="FG140">
        <v>6.372</v>
      </c>
      <c r="FH140">
        <v>0.072</v>
      </c>
      <c r="FI140">
        <v>420</v>
      </c>
      <c r="FJ140">
        <v>15</v>
      </c>
      <c r="FK140">
        <v>0.23</v>
      </c>
      <c r="FL140">
        <v>0.04</v>
      </c>
      <c r="FM140">
        <v>2.766294</v>
      </c>
      <c r="FN140">
        <v>-0.324849230769233</v>
      </c>
      <c r="FO140">
        <v>0.105713683333805</v>
      </c>
      <c r="FP140">
        <v>1</v>
      </c>
      <c r="FQ140">
        <v>1329.71058823529</v>
      </c>
      <c r="FR140">
        <v>944.557432897128</v>
      </c>
      <c r="FS140">
        <v>517.899131610764</v>
      </c>
      <c r="FT140">
        <v>0</v>
      </c>
      <c r="FU140">
        <v>0.4819795</v>
      </c>
      <c r="FV140">
        <v>0.124009823639774</v>
      </c>
      <c r="FW140">
        <v>0.0144613359808145</v>
      </c>
      <c r="FX140">
        <v>0</v>
      </c>
      <c r="FY140">
        <v>1</v>
      </c>
      <c r="FZ140">
        <v>3</v>
      </c>
      <c r="GA140" t="s">
        <v>432</v>
      </c>
      <c r="GB140">
        <v>2.97445</v>
      </c>
      <c r="GC140">
        <v>2.75378</v>
      </c>
      <c r="GD140">
        <v>0.0908257</v>
      </c>
      <c r="GE140">
        <v>0.0915797</v>
      </c>
      <c r="GF140">
        <v>0.0900362</v>
      </c>
      <c r="GG140">
        <v>0.0893128</v>
      </c>
      <c r="GH140">
        <v>35415.9</v>
      </c>
      <c r="GI140">
        <v>38724.6</v>
      </c>
      <c r="GJ140">
        <v>35297.7</v>
      </c>
      <c r="GK140">
        <v>38657.5</v>
      </c>
      <c r="GL140">
        <v>45543.7</v>
      </c>
      <c r="GM140">
        <v>50850</v>
      </c>
      <c r="GN140">
        <v>55169.8</v>
      </c>
      <c r="GO140">
        <v>62010.5</v>
      </c>
      <c r="GP140">
        <v>1.9658</v>
      </c>
      <c r="GQ140">
        <v>1.8414</v>
      </c>
      <c r="GR140">
        <v>0.0618398</v>
      </c>
      <c r="GS140">
        <v>0</v>
      </c>
      <c r="GT140">
        <v>24.3155</v>
      </c>
      <c r="GU140">
        <v>999.9</v>
      </c>
      <c r="GV140">
        <v>55.604</v>
      </c>
      <c r="GW140">
        <v>29.064</v>
      </c>
      <c r="GX140">
        <v>24.8892</v>
      </c>
      <c r="GY140">
        <v>55.2537</v>
      </c>
      <c r="GZ140">
        <v>48.8421</v>
      </c>
      <c r="HA140">
        <v>1</v>
      </c>
      <c r="HB140">
        <v>-0.103008</v>
      </c>
      <c r="HC140">
        <v>-0.0012854</v>
      </c>
      <c r="HD140">
        <v>20.135</v>
      </c>
      <c r="HE140">
        <v>5.20411</v>
      </c>
      <c r="HF140">
        <v>12.0052</v>
      </c>
      <c r="HG140">
        <v>4.9756</v>
      </c>
      <c r="HH140">
        <v>3.293</v>
      </c>
      <c r="HI140">
        <v>9999</v>
      </c>
      <c r="HJ140">
        <v>656.9</v>
      </c>
      <c r="HK140">
        <v>9999</v>
      </c>
      <c r="HL140">
        <v>9999</v>
      </c>
      <c r="HM140">
        <v>1.8631</v>
      </c>
      <c r="HN140">
        <v>1.86798</v>
      </c>
      <c r="HO140">
        <v>1.86774</v>
      </c>
      <c r="HP140">
        <v>1.8689</v>
      </c>
      <c r="HQ140">
        <v>1.86981</v>
      </c>
      <c r="HR140">
        <v>1.86584</v>
      </c>
      <c r="HS140">
        <v>1.86691</v>
      </c>
      <c r="HT140">
        <v>1.86829</v>
      </c>
      <c r="HU140">
        <v>5</v>
      </c>
      <c r="HV140">
        <v>0</v>
      </c>
      <c r="HW140">
        <v>0</v>
      </c>
      <c r="HX140">
        <v>0</v>
      </c>
      <c r="HY140" t="s">
        <v>422</v>
      </c>
      <c r="HZ140" t="s">
        <v>423</v>
      </c>
      <c r="IA140" t="s">
        <v>424</v>
      </c>
      <c r="IB140" t="s">
        <v>424</v>
      </c>
      <c r="IC140" t="s">
        <v>424</v>
      </c>
      <c r="ID140" t="s">
        <v>424</v>
      </c>
      <c r="IE140">
        <v>0</v>
      </c>
      <c r="IF140">
        <v>100</v>
      </c>
      <c r="IG140">
        <v>100</v>
      </c>
      <c r="IH140">
        <v>6.388</v>
      </c>
      <c r="II140">
        <v>0.2789</v>
      </c>
      <c r="IJ140">
        <v>4.0319575337224</v>
      </c>
      <c r="IK140">
        <v>0.00554908572697553</v>
      </c>
      <c r="IL140">
        <v>4.23774079943867e-07</v>
      </c>
      <c r="IM140">
        <v>-3.89925906918178e-10</v>
      </c>
      <c r="IN140">
        <v>-0.0657079368683254</v>
      </c>
      <c r="IO140">
        <v>-0.0180807483059915</v>
      </c>
      <c r="IP140">
        <v>0.00224471741277042</v>
      </c>
      <c r="IQ140">
        <v>-2.08026483955448e-05</v>
      </c>
      <c r="IR140">
        <v>-3</v>
      </c>
      <c r="IS140">
        <v>1726</v>
      </c>
      <c r="IT140">
        <v>1</v>
      </c>
      <c r="IU140">
        <v>23</v>
      </c>
      <c r="IV140">
        <v>564.7</v>
      </c>
      <c r="IW140">
        <v>564.6</v>
      </c>
      <c r="IX140">
        <v>1.02051</v>
      </c>
      <c r="IY140">
        <v>2.65625</v>
      </c>
      <c r="IZ140">
        <v>1.54785</v>
      </c>
      <c r="JA140">
        <v>2.30713</v>
      </c>
      <c r="JB140">
        <v>1.34644</v>
      </c>
      <c r="JC140">
        <v>2.33032</v>
      </c>
      <c r="JD140">
        <v>32.7758</v>
      </c>
      <c r="JE140">
        <v>24.2714</v>
      </c>
      <c r="JF140">
        <v>18</v>
      </c>
      <c r="JG140">
        <v>481.29</v>
      </c>
      <c r="JH140">
        <v>402.87</v>
      </c>
      <c r="JI140">
        <v>24.4629</v>
      </c>
      <c r="JJ140">
        <v>25.9648</v>
      </c>
      <c r="JK140">
        <v>30</v>
      </c>
      <c r="JL140">
        <v>25.8899</v>
      </c>
      <c r="JM140">
        <v>25.8313</v>
      </c>
      <c r="JN140">
        <v>20.4559</v>
      </c>
      <c r="JO140">
        <v>27.2755</v>
      </c>
      <c r="JP140">
        <v>0</v>
      </c>
      <c r="JQ140">
        <v>24.46</v>
      </c>
      <c r="JR140">
        <v>420.1</v>
      </c>
      <c r="JS140">
        <v>19.1989</v>
      </c>
      <c r="JT140">
        <v>102.346</v>
      </c>
      <c r="JU140">
        <v>103.214</v>
      </c>
    </row>
    <row r="141" spans="1:281">
      <c r="A141">
        <v>125</v>
      </c>
      <c r="B141">
        <v>1659662498.1</v>
      </c>
      <c r="C141">
        <v>4395.59999990463</v>
      </c>
      <c r="D141" t="s">
        <v>694</v>
      </c>
      <c r="E141" t="s">
        <v>695</v>
      </c>
      <c r="F141">
        <v>5</v>
      </c>
      <c r="G141" t="s">
        <v>686</v>
      </c>
      <c r="H141" t="s">
        <v>416</v>
      </c>
      <c r="I141">
        <v>1659662495.6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428.294803152715</v>
      </c>
      <c r="AK141">
        <v>431.278448484848</v>
      </c>
      <c r="AL141">
        <v>-0.00434914603262964</v>
      </c>
      <c r="AM141">
        <v>65.6328924230013</v>
      </c>
      <c r="AN141">
        <f>(AP141 - AO141 + DI141*1E3/(8.314*(DK141+273.15)) * AR141/DH141 * AQ141) * DH141/(100*CV141) * 1000/(1000 - AP141)</f>
        <v>0</v>
      </c>
      <c r="AO141">
        <v>19.2449746053536</v>
      </c>
      <c r="AP141">
        <v>19.7206718796992</v>
      </c>
      <c r="AQ141">
        <v>-0.000246033225382431</v>
      </c>
      <c r="AR141">
        <v>114.778266599541</v>
      </c>
      <c r="AS141">
        <v>13</v>
      </c>
      <c r="AT141">
        <v>3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418</v>
      </c>
      <c r="AY141" t="s">
        <v>418</v>
      </c>
      <c r="AZ141">
        <v>0</v>
      </c>
      <c r="BA141">
        <v>0</v>
      </c>
      <c r="BB141">
        <f>1-AZ141/BA141</f>
        <v>0</v>
      </c>
      <c r="BC141">
        <v>0</v>
      </c>
      <c r="BD141" t="s">
        <v>418</v>
      </c>
      <c r="BE141" t="s">
        <v>418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418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 t="s">
        <v>418</v>
      </c>
      <c r="CA141" t="s">
        <v>418</v>
      </c>
      <c r="CB141" t="s">
        <v>418</v>
      </c>
      <c r="CC141" t="s">
        <v>418</v>
      </c>
      <c r="CD141" t="s">
        <v>418</v>
      </c>
      <c r="CE141" t="s">
        <v>418</v>
      </c>
      <c r="CF141" t="s">
        <v>418</v>
      </c>
      <c r="CG141" t="s">
        <v>418</v>
      </c>
      <c r="CH141" t="s">
        <v>418</v>
      </c>
      <c r="CI141" t="s">
        <v>418</v>
      </c>
      <c r="CJ141" t="s">
        <v>418</v>
      </c>
      <c r="CK141" t="s">
        <v>418</v>
      </c>
      <c r="CL141" t="s">
        <v>418</v>
      </c>
      <c r="CM141" t="s">
        <v>418</v>
      </c>
      <c r="CN141" t="s">
        <v>418</v>
      </c>
      <c r="CO141" t="s">
        <v>418</v>
      </c>
      <c r="CP141" t="s">
        <v>418</v>
      </c>
      <c r="CQ141" t="s">
        <v>418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6</v>
      </c>
      <c r="CW141">
        <v>0.5</v>
      </c>
      <c r="CX141" t="s">
        <v>419</v>
      </c>
      <c r="CY141">
        <v>2</v>
      </c>
      <c r="CZ141" t="b">
        <v>1</v>
      </c>
      <c r="DA141">
        <v>1659662495.6</v>
      </c>
      <c r="DB141">
        <v>422.814222222222</v>
      </c>
      <c r="DC141">
        <v>420.101666666667</v>
      </c>
      <c r="DD141">
        <v>19.7269</v>
      </c>
      <c r="DE141">
        <v>19.2452666666667</v>
      </c>
      <c r="DF141">
        <v>416.426222222222</v>
      </c>
      <c r="DG141">
        <v>19.4482444444444</v>
      </c>
      <c r="DH141">
        <v>500.033666666667</v>
      </c>
      <c r="DI141">
        <v>90.1809555555556</v>
      </c>
      <c r="DJ141">
        <v>0.0999037333333333</v>
      </c>
      <c r="DK141">
        <v>25.6809555555556</v>
      </c>
      <c r="DL141">
        <v>25.2544555555556</v>
      </c>
      <c r="DM141">
        <v>999.9</v>
      </c>
      <c r="DN141">
        <v>0</v>
      </c>
      <c r="DO141">
        <v>0</v>
      </c>
      <c r="DP141">
        <v>10007.7777777778</v>
      </c>
      <c r="DQ141">
        <v>0</v>
      </c>
      <c r="DR141">
        <v>0.220656</v>
      </c>
      <c r="DS141">
        <v>2.71262333333333</v>
      </c>
      <c r="DT141">
        <v>431.322888888889</v>
      </c>
      <c r="DU141">
        <v>428.345222222222</v>
      </c>
      <c r="DV141">
        <v>0.481653666666667</v>
      </c>
      <c r="DW141">
        <v>420.101666666667</v>
      </c>
      <c r="DX141">
        <v>19.2452666666667</v>
      </c>
      <c r="DY141">
        <v>1.77899</v>
      </c>
      <c r="DZ141">
        <v>1.73555444444444</v>
      </c>
      <c r="EA141">
        <v>15.6034</v>
      </c>
      <c r="EB141">
        <v>15.2181444444444</v>
      </c>
      <c r="EC141">
        <v>0.00100013</v>
      </c>
      <c r="ED141">
        <v>0</v>
      </c>
      <c r="EE141">
        <v>0</v>
      </c>
      <c r="EF141">
        <v>0</v>
      </c>
      <c r="EG141">
        <v>1185.83333333333</v>
      </c>
      <c r="EH141">
        <v>0.00100013</v>
      </c>
      <c r="EI141">
        <v>-18.6666666666667</v>
      </c>
      <c r="EJ141">
        <v>-1.27777777777778</v>
      </c>
      <c r="EK141">
        <v>35.312</v>
      </c>
      <c r="EL141">
        <v>39.5275555555556</v>
      </c>
      <c r="EM141">
        <v>37.076</v>
      </c>
      <c r="EN141">
        <v>39.7637777777778</v>
      </c>
      <c r="EO141">
        <v>37.687</v>
      </c>
      <c r="EP141">
        <v>0</v>
      </c>
      <c r="EQ141">
        <v>0</v>
      </c>
      <c r="ER141">
        <v>0</v>
      </c>
      <c r="ES141">
        <v>19.2000000476837</v>
      </c>
      <c r="ET141">
        <v>0</v>
      </c>
      <c r="EU141">
        <v>1267.3</v>
      </c>
      <c r="EV141">
        <v>-1091.11538719249</v>
      </c>
      <c r="EW141">
        <v>1.46153967643871</v>
      </c>
      <c r="EX141">
        <v>-19.92</v>
      </c>
      <c r="EY141">
        <v>15</v>
      </c>
      <c r="EZ141">
        <v>1659628614.5</v>
      </c>
      <c r="FA141" t="s">
        <v>420</v>
      </c>
      <c r="FB141">
        <v>1659628608.5</v>
      </c>
      <c r="FC141">
        <v>1659628614.5</v>
      </c>
      <c r="FD141">
        <v>1</v>
      </c>
      <c r="FE141">
        <v>0.171</v>
      </c>
      <c r="FF141">
        <v>-0.023</v>
      </c>
      <c r="FG141">
        <v>6.372</v>
      </c>
      <c r="FH141">
        <v>0.072</v>
      </c>
      <c r="FI141">
        <v>420</v>
      </c>
      <c r="FJ141">
        <v>15</v>
      </c>
      <c r="FK141">
        <v>0.23</v>
      </c>
      <c r="FL141">
        <v>0.04</v>
      </c>
      <c r="FM141">
        <v>2.757677</v>
      </c>
      <c r="FN141">
        <v>-0.372819061913696</v>
      </c>
      <c r="FO141">
        <v>0.10539292030777</v>
      </c>
      <c r="FP141">
        <v>1</v>
      </c>
      <c r="FQ141">
        <v>1404.56352941176</v>
      </c>
      <c r="FR141">
        <v>-1848.60895137879</v>
      </c>
      <c r="FS141">
        <v>467.475973851833</v>
      </c>
      <c r="FT141">
        <v>0</v>
      </c>
      <c r="FU141">
        <v>0.486039875</v>
      </c>
      <c r="FV141">
        <v>0.0489174821763586</v>
      </c>
      <c r="FW141">
        <v>0.0120150175097407</v>
      </c>
      <c r="FX141">
        <v>1</v>
      </c>
      <c r="FY141">
        <v>2</v>
      </c>
      <c r="FZ141">
        <v>3</v>
      </c>
      <c r="GA141" t="s">
        <v>427</v>
      </c>
      <c r="GB141">
        <v>2.97457</v>
      </c>
      <c r="GC141">
        <v>2.75426</v>
      </c>
      <c r="GD141">
        <v>0.0908335</v>
      </c>
      <c r="GE141">
        <v>0.0915785</v>
      </c>
      <c r="GF141">
        <v>0.0900005</v>
      </c>
      <c r="GG141">
        <v>0.0893231</v>
      </c>
      <c r="GH141">
        <v>35415.6</v>
      </c>
      <c r="GI141">
        <v>38724.2</v>
      </c>
      <c r="GJ141">
        <v>35297.7</v>
      </c>
      <c r="GK141">
        <v>38657</v>
      </c>
      <c r="GL141">
        <v>45545.5</v>
      </c>
      <c r="GM141">
        <v>50848.9</v>
      </c>
      <c r="GN141">
        <v>55169.8</v>
      </c>
      <c r="GO141">
        <v>62009.8</v>
      </c>
      <c r="GP141">
        <v>1.966</v>
      </c>
      <c r="GQ141">
        <v>1.841</v>
      </c>
      <c r="GR141">
        <v>0.0537932</v>
      </c>
      <c r="GS141">
        <v>0</v>
      </c>
      <c r="GT141">
        <v>24.3175</v>
      </c>
      <c r="GU141">
        <v>999.9</v>
      </c>
      <c r="GV141">
        <v>55.604</v>
      </c>
      <c r="GW141">
        <v>29.064</v>
      </c>
      <c r="GX141">
        <v>24.8895</v>
      </c>
      <c r="GY141">
        <v>55.0537</v>
      </c>
      <c r="GZ141">
        <v>48.9223</v>
      </c>
      <c r="HA141">
        <v>1</v>
      </c>
      <c r="HB141">
        <v>-0.102846</v>
      </c>
      <c r="HC141">
        <v>0.0072549</v>
      </c>
      <c r="HD141">
        <v>20.1349</v>
      </c>
      <c r="HE141">
        <v>5.20411</v>
      </c>
      <c r="HF141">
        <v>12.0088</v>
      </c>
      <c r="HG141">
        <v>4.9756</v>
      </c>
      <c r="HH141">
        <v>3.2934</v>
      </c>
      <c r="HI141">
        <v>9999</v>
      </c>
      <c r="HJ141">
        <v>656.9</v>
      </c>
      <c r="HK141">
        <v>9999</v>
      </c>
      <c r="HL141">
        <v>9999</v>
      </c>
      <c r="HM141">
        <v>1.8631</v>
      </c>
      <c r="HN141">
        <v>1.86798</v>
      </c>
      <c r="HO141">
        <v>1.86771</v>
      </c>
      <c r="HP141">
        <v>1.8689</v>
      </c>
      <c r="HQ141">
        <v>1.86975</v>
      </c>
      <c r="HR141">
        <v>1.86584</v>
      </c>
      <c r="HS141">
        <v>1.86691</v>
      </c>
      <c r="HT141">
        <v>1.86829</v>
      </c>
      <c r="HU141">
        <v>5</v>
      </c>
      <c r="HV141">
        <v>0</v>
      </c>
      <c r="HW141">
        <v>0</v>
      </c>
      <c r="HX141">
        <v>0</v>
      </c>
      <c r="HY141" t="s">
        <v>422</v>
      </c>
      <c r="HZ141" t="s">
        <v>423</v>
      </c>
      <c r="IA141" t="s">
        <v>424</v>
      </c>
      <c r="IB141" t="s">
        <v>424</v>
      </c>
      <c r="IC141" t="s">
        <v>424</v>
      </c>
      <c r="ID141" t="s">
        <v>424</v>
      </c>
      <c r="IE141">
        <v>0</v>
      </c>
      <c r="IF141">
        <v>100</v>
      </c>
      <c r="IG141">
        <v>100</v>
      </c>
      <c r="IH141">
        <v>6.389</v>
      </c>
      <c r="II141">
        <v>0.2784</v>
      </c>
      <c r="IJ141">
        <v>4.0319575337224</v>
      </c>
      <c r="IK141">
        <v>0.00554908572697553</v>
      </c>
      <c r="IL141">
        <v>4.23774079943867e-07</v>
      </c>
      <c r="IM141">
        <v>-3.89925906918178e-10</v>
      </c>
      <c r="IN141">
        <v>-0.0657079368683254</v>
      </c>
      <c r="IO141">
        <v>-0.0180807483059915</v>
      </c>
      <c r="IP141">
        <v>0.00224471741277042</v>
      </c>
      <c r="IQ141">
        <v>-2.08026483955448e-05</v>
      </c>
      <c r="IR141">
        <v>-3</v>
      </c>
      <c r="IS141">
        <v>1726</v>
      </c>
      <c r="IT141">
        <v>1</v>
      </c>
      <c r="IU141">
        <v>23</v>
      </c>
      <c r="IV141">
        <v>564.8</v>
      </c>
      <c r="IW141">
        <v>564.7</v>
      </c>
      <c r="IX141">
        <v>1.02051</v>
      </c>
      <c r="IY141">
        <v>2.65869</v>
      </c>
      <c r="IZ141">
        <v>1.54785</v>
      </c>
      <c r="JA141">
        <v>2.30713</v>
      </c>
      <c r="JB141">
        <v>1.34644</v>
      </c>
      <c r="JC141">
        <v>2.3291</v>
      </c>
      <c r="JD141">
        <v>32.7758</v>
      </c>
      <c r="JE141">
        <v>24.2714</v>
      </c>
      <c r="JF141">
        <v>18</v>
      </c>
      <c r="JG141">
        <v>481.437</v>
      </c>
      <c r="JH141">
        <v>402.665</v>
      </c>
      <c r="JI141">
        <v>24.4622</v>
      </c>
      <c r="JJ141">
        <v>25.967</v>
      </c>
      <c r="JK141">
        <v>30.0001</v>
      </c>
      <c r="JL141">
        <v>25.8921</v>
      </c>
      <c r="JM141">
        <v>25.8334</v>
      </c>
      <c r="JN141">
        <v>20.4542</v>
      </c>
      <c r="JO141">
        <v>27.2755</v>
      </c>
      <c r="JP141">
        <v>0</v>
      </c>
      <c r="JQ141">
        <v>24.46</v>
      </c>
      <c r="JR141">
        <v>420.1</v>
      </c>
      <c r="JS141">
        <v>19.2008</v>
      </c>
      <c r="JT141">
        <v>102.346</v>
      </c>
      <c r="JU141">
        <v>103.213</v>
      </c>
    </row>
    <row r="142" spans="1:281">
      <c r="A142">
        <v>126</v>
      </c>
      <c r="B142">
        <v>1659662503.1</v>
      </c>
      <c r="C142">
        <v>4400.59999990463</v>
      </c>
      <c r="D142" t="s">
        <v>696</v>
      </c>
      <c r="E142" t="s">
        <v>697</v>
      </c>
      <c r="F142">
        <v>5</v>
      </c>
      <c r="G142" t="s">
        <v>686</v>
      </c>
      <c r="H142" t="s">
        <v>416</v>
      </c>
      <c r="I142">
        <v>1659662500.3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428.334296536596</v>
      </c>
      <c r="AK142">
        <v>431.348375757576</v>
      </c>
      <c r="AL142">
        <v>-0.0210740642607808</v>
      </c>
      <c r="AM142">
        <v>65.6328924230013</v>
      </c>
      <c r="AN142">
        <f>(AP142 - AO142 + DI142*1E3/(8.314*(DK142+273.15)) * AR142/DH142 * AQ142) * DH142/(100*CV142) * 1000/(1000 - AP142)</f>
        <v>0</v>
      </c>
      <c r="AO142">
        <v>19.2469496933557</v>
      </c>
      <c r="AP142">
        <v>19.7156572932331</v>
      </c>
      <c r="AQ142">
        <v>-0.000371016926567963</v>
      </c>
      <c r="AR142">
        <v>114.778266599541</v>
      </c>
      <c r="AS142">
        <v>13</v>
      </c>
      <c r="AT142">
        <v>3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418</v>
      </c>
      <c r="AY142" t="s">
        <v>418</v>
      </c>
      <c r="AZ142">
        <v>0</v>
      </c>
      <c r="BA142">
        <v>0</v>
      </c>
      <c r="BB142">
        <f>1-AZ142/BA142</f>
        <v>0</v>
      </c>
      <c r="BC142">
        <v>0</v>
      </c>
      <c r="BD142" t="s">
        <v>418</v>
      </c>
      <c r="BE142" t="s">
        <v>418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418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 t="s">
        <v>418</v>
      </c>
      <c r="CA142" t="s">
        <v>418</v>
      </c>
      <c r="CB142" t="s">
        <v>418</v>
      </c>
      <c r="CC142" t="s">
        <v>418</v>
      </c>
      <c r="CD142" t="s">
        <v>418</v>
      </c>
      <c r="CE142" t="s">
        <v>418</v>
      </c>
      <c r="CF142" t="s">
        <v>418</v>
      </c>
      <c r="CG142" t="s">
        <v>418</v>
      </c>
      <c r="CH142" t="s">
        <v>418</v>
      </c>
      <c r="CI142" t="s">
        <v>418</v>
      </c>
      <c r="CJ142" t="s">
        <v>418</v>
      </c>
      <c r="CK142" t="s">
        <v>418</v>
      </c>
      <c r="CL142" t="s">
        <v>418</v>
      </c>
      <c r="CM142" t="s">
        <v>418</v>
      </c>
      <c r="CN142" t="s">
        <v>418</v>
      </c>
      <c r="CO142" t="s">
        <v>418</v>
      </c>
      <c r="CP142" t="s">
        <v>418</v>
      </c>
      <c r="CQ142" t="s">
        <v>418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6</v>
      </c>
      <c r="CW142">
        <v>0.5</v>
      </c>
      <c r="CX142" t="s">
        <v>419</v>
      </c>
      <c r="CY142">
        <v>2</v>
      </c>
      <c r="CZ142" t="b">
        <v>1</v>
      </c>
      <c r="DA142">
        <v>1659662500.3</v>
      </c>
      <c r="DB142">
        <v>422.8609</v>
      </c>
      <c r="DC142">
        <v>420.13</v>
      </c>
      <c r="DD142">
        <v>19.71846</v>
      </c>
      <c r="DE142">
        <v>19.24681</v>
      </c>
      <c r="DF142">
        <v>416.4726</v>
      </c>
      <c r="DG142">
        <v>19.44017</v>
      </c>
      <c r="DH142">
        <v>500.0976</v>
      </c>
      <c r="DI142">
        <v>90.18159</v>
      </c>
      <c r="DJ142">
        <v>0.10010736</v>
      </c>
      <c r="DK142">
        <v>25.66939</v>
      </c>
      <c r="DL142">
        <v>25.1609</v>
      </c>
      <c r="DM142">
        <v>999.9</v>
      </c>
      <c r="DN142">
        <v>0</v>
      </c>
      <c r="DO142">
        <v>0</v>
      </c>
      <c r="DP142">
        <v>9978</v>
      </c>
      <c r="DQ142">
        <v>0</v>
      </c>
      <c r="DR142">
        <v>0.220656</v>
      </c>
      <c r="DS142">
        <v>2.730947</v>
      </c>
      <c r="DT142">
        <v>431.3668</v>
      </c>
      <c r="DU142">
        <v>428.3749</v>
      </c>
      <c r="DV142">
        <v>0.4716556</v>
      </c>
      <c r="DW142">
        <v>420.13</v>
      </c>
      <c r="DX142">
        <v>19.24681</v>
      </c>
      <c r="DY142">
        <v>1.778243</v>
      </c>
      <c r="DZ142">
        <v>1.735707</v>
      </c>
      <c r="EA142">
        <v>15.59683</v>
      </c>
      <c r="EB142">
        <v>15.21951</v>
      </c>
      <c r="EC142">
        <v>0.00100013</v>
      </c>
      <c r="ED142">
        <v>0</v>
      </c>
      <c r="EE142">
        <v>0</v>
      </c>
      <c r="EF142">
        <v>0</v>
      </c>
      <c r="EG142">
        <v>1119.6</v>
      </c>
      <c r="EH142">
        <v>0.00100013</v>
      </c>
      <c r="EI142">
        <v>-26.4</v>
      </c>
      <c r="EJ142">
        <v>-3.4</v>
      </c>
      <c r="EK142">
        <v>35.3246</v>
      </c>
      <c r="EL142">
        <v>39.6124</v>
      </c>
      <c r="EM142">
        <v>37.125</v>
      </c>
      <c r="EN142">
        <v>39.8811</v>
      </c>
      <c r="EO142">
        <v>37.7374</v>
      </c>
      <c r="EP142">
        <v>0</v>
      </c>
      <c r="EQ142">
        <v>0</v>
      </c>
      <c r="ER142">
        <v>0</v>
      </c>
      <c r="ES142">
        <v>24</v>
      </c>
      <c r="ET142">
        <v>0</v>
      </c>
      <c r="EU142">
        <v>1186.58</v>
      </c>
      <c r="EV142">
        <v>-873.384618393531</v>
      </c>
      <c r="EW142">
        <v>-3.80769218178189</v>
      </c>
      <c r="EX142">
        <v>-18.68</v>
      </c>
      <c r="EY142">
        <v>15</v>
      </c>
      <c r="EZ142">
        <v>1659628614.5</v>
      </c>
      <c r="FA142" t="s">
        <v>420</v>
      </c>
      <c r="FB142">
        <v>1659628608.5</v>
      </c>
      <c r="FC142">
        <v>1659628614.5</v>
      </c>
      <c r="FD142">
        <v>1</v>
      </c>
      <c r="FE142">
        <v>0.171</v>
      </c>
      <c r="FF142">
        <v>-0.023</v>
      </c>
      <c r="FG142">
        <v>6.372</v>
      </c>
      <c r="FH142">
        <v>0.072</v>
      </c>
      <c r="FI142">
        <v>420</v>
      </c>
      <c r="FJ142">
        <v>15</v>
      </c>
      <c r="FK142">
        <v>0.23</v>
      </c>
      <c r="FL142">
        <v>0.04</v>
      </c>
      <c r="FM142">
        <v>2.73217775</v>
      </c>
      <c r="FN142">
        <v>-0.0550064915572275</v>
      </c>
      <c r="FO142">
        <v>0.104213717031097</v>
      </c>
      <c r="FP142">
        <v>1</v>
      </c>
      <c r="FQ142">
        <v>1246.79411764706</v>
      </c>
      <c r="FR142">
        <v>-1061.61955739959</v>
      </c>
      <c r="FS142">
        <v>106.097909668316</v>
      </c>
      <c r="FT142">
        <v>0</v>
      </c>
      <c r="FU142">
        <v>0.486714</v>
      </c>
      <c r="FV142">
        <v>-0.0976560675422139</v>
      </c>
      <c r="FW142">
        <v>0.0104216856578003</v>
      </c>
      <c r="FX142">
        <v>1</v>
      </c>
      <c r="FY142">
        <v>2</v>
      </c>
      <c r="FZ142">
        <v>3</v>
      </c>
      <c r="GA142" t="s">
        <v>427</v>
      </c>
      <c r="GB142">
        <v>2.97407</v>
      </c>
      <c r="GC142">
        <v>2.7539</v>
      </c>
      <c r="GD142">
        <v>0.0908281</v>
      </c>
      <c r="GE142">
        <v>0.0915775</v>
      </c>
      <c r="GF142">
        <v>0.0899806</v>
      </c>
      <c r="GG142">
        <v>0.0893178</v>
      </c>
      <c r="GH142">
        <v>35415.6</v>
      </c>
      <c r="GI142">
        <v>38723.9</v>
      </c>
      <c r="GJ142">
        <v>35297.5</v>
      </c>
      <c r="GK142">
        <v>38656.7</v>
      </c>
      <c r="GL142">
        <v>45546.3</v>
      </c>
      <c r="GM142">
        <v>50849.4</v>
      </c>
      <c r="GN142">
        <v>55169.6</v>
      </c>
      <c r="GO142">
        <v>62010.1</v>
      </c>
      <c r="GP142">
        <v>1.9662</v>
      </c>
      <c r="GQ142">
        <v>1.8412</v>
      </c>
      <c r="GR142">
        <v>0.0490248</v>
      </c>
      <c r="GS142">
        <v>0</v>
      </c>
      <c r="GT142">
        <v>24.3216</v>
      </c>
      <c r="GU142">
        <v>999.9</v>
      </c>
      <c r="GV142">
        <v>55.604</v>
      </c>
      <c r="GW142">
        <v>29.054</v>
      </c>
      <c r="GX142">
        <v>24.8753</v>
      </c>
      <c r="GY142">
        <v>55.4837</v>
      </c>
      <c r="GZ142">
        <v>48.9263</v>
      </c>
      <c r="HA142">
        <v>1</v>
      </c>
      <c r="HB142">
        <v>-0.102886</v>
      </c>
      <c r="HC142">
        <v>0.00901961</v>
      </c>
      <c r="HD142">
        <v>20.1352</v>
      </c>
      <c r="HE142">
        <v>5.20172</v>
      </c>
      <c r="HF142">
        <v>12.0088</v>
      </c>
      <c r="HG142">
        <v>4.9752</v>
      </c>
      <c r="HH142">
        <v>3.2934</v>
      </c>
      <c r="HI142">
        <v>9999</v>
      </c>
      <c r="HJ142">
        <v>656.9</v>
      </c>
      <c r="HK142">
        <v>9999</v>
      </c>
      <c r="HL142">
        <v>9999</v>
      </c>
      <c r="HM142">
        <v>1.8631</v>
      </c>
      <c r="HN142">
        <v>1.86798</v>
      </c>
      <c r="HO142">
        <v>1.8678</v>
      </c>
      <c r="HP142">
        <v>1.8689</v>
      </c>
      <c r="HQ142">
        <v>1.86978</v>
      </c>
      <c r="HR142">
        <v>1.86584</v>
      </c>
      <c r="HS142">
        <v>1.86691</v>
      </c>
      <c r="HT142">
        <v>1.86829</v>
      </c>
      <c r="HU142">
        <v>5</v>
      </c>
      <c r="HV142">
        <v>0</v>
      </c>
      <c r="HW142">
        <v>0</v>
      </c>
      <c r="HX142">
        <v>0</v>
      </c>
      <c r="HY142" t="s">
        <v>422</v>
      </c>
      <c r="HZ142" t="s">
        <v>423</v>
      </c>
      <c r="IA142" t="s">
        <v>424</v>
      </c>
      <c r="IB142" t="s">
        <v>424</v>
      </c>
      <c r="IC142" t="s">
        <v>424</v>
      </c>
      <c r="ID142" t="s">
        <v>424</v>
      </c>
      <c r="IE142">
        <v>0</v>
      </c>
      <c r="IF142">
        <v>100</v>
      </c>
      <c r="IG142">
        <v>100</v>
      </c>
      <c r="IH142">
        <v>6.388</v>
      </c>
      <c r="II142">
        <v>0.2781</v>
      </c>
      <c r="IJ142">
        <v>4.0319575337224</v>
      </c>
      <c r="IK142">
        <v>0.00554908572697553</v>
      </c>
      <c r="IL142">
        <v>4.23774079943867e-07</v>
      </c>
      <c r="IM142">
        <v>-3.89925906918178e-10</v>
      </c>
      <c r="IN142">
        <v>-0.0657079368683254</v>
      </c>
      <c r="IO142">
        <v>-0.0180807483059915</v>
      </c>
      <c r="IP142">
        <v>0.00224471741277042</v>
      </c>
      <c r="IQ142">
        <v>-2.08026483955448e-05</v>
      </c>
      <c r="IR142">
        <v>-3</v>
      </c>
      <c r="IS142">
        <v>1726</v>
      </c>
      <c r="IT142">
        <v>1</v>
      </c>
      <c r="IU142">
        <v>23</v>
      </c>
      <c r="IV142">
        <v>564.9</v>
      </c>
      <c r="IW142">
        <v>564.8</v>
      </c>
      <c r="IX142">
        <v>1.02051</v>
      </c>
      <c r="IY142">
        <v>2.65625</v>
      </c>
      <c r="IZ142">
        <v>1.54785</v>
      </c>
      <c r="JA142">
        <v>2.30713</v>
      </c>
      <c r="JB142">
        <v>1.34644</v>
      </c>
      <c r="JC142">
        <v>2.33154</v>
      </c>
      <c r="JD142">
        <v>32.7758</v>
      </c>
      <c r="JE142">
        <v>24.2714</v>
      </c>
      <c r="JF142">
        <v>18</v>
      </c>
      <c r="JG142">
        <v>481.584</v>
      </c>
      <c r="JH142">
        <v>402.791</v>
      </c>
      <c r="JI142">
        <v>24.4609</v>
      </c>
      <c r="JJ142">
        <v>25.9691</v>
      </c>
      <c r="JK142">
        <v>30.0001</v>
      </c>
      <c r="JL142">
        <v>25.8942</v>
      </c>
      <c r="JM142">
        <v>25.8356</v>
      </c>
      <c r="JN142">
        <v>20.4558</v>
      </c>
      <c r="JO142">
        <v>27.2755</v>
      </c>
      <c r="JP142">
        <v>0</v>
      </c>
      <c r="JQ142">
        <v>24.46</v>
      </c>
      <c r="JR142">
        <v>420.1</v>
      </c>
      <c r="JS142">
        <v>19.2008</v>
      </c>
      <c r="JT142">
        <v>102.346</v>
      </c>
      <c r="JU142">
        <v>103.213</v>
      </c>
    </row>
    <row r="143" spans="1:281">
      <c r="A143">
        <v>127</v>
      </c>
      <c r="B143">
        <v>1659662508.1</v>
      </c>
      <c r="C143">
        <v>4405.59999990463</v>
      </c>
      <c r="D143" t="s">
        <v>698</v>
      </c>
      <c r="E143" t="s">
        <v>699</v>
      </c>
      <c r="F143">
        <v>5</v>
      </c>
      <c r="G143" t="s">
        <v>686</v>
      </c>
      <c r="H143" t="s">
        <v>416</v>
      </c>
      <c r="I143">
        <v>1659662505.6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428.358096127306</v>
      </c>
      <c r="AK143">
        <v>431.287109090909</v>
      </c>
      <c r="AL143">
        <v>-0.00534270057710146</v>
      </c>
      <c r="AM143">
        <v>65.6328924230013</v>
      </c>
      <c r="AN143">
        <f>(AP143 - AO143 + DI143*1E3/(8.314*(DK143+273.15)) * AR143/DH143 * AQ143) * DH143/(100*CV143) * 1000/(1000 - AP143)</f>
        <v>0</v>
      </c>
      <c r="AO143">
        <v>19.2453517644254</v>
      </c>
      <c r="AP143">
        <v>19.7128209022556</v>
      </c>
      <c r="AQ143">
        <v>-0.000242881479799438</v>
      </c>
      <c r="AR143">
        <v>114.778266599541</v>
      </c>
      <c r="AS143">
        <v>13</v>
      </c>
      <c r="AT143">
        <v>3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418</v>
      </c>
      <c r="AY143" t="s">
        <v>418</v>
      </c>
      <c r="AZ143">
        <v>0</v>
      </c>
      <c r="BA143">
        <v>0</v>
      </c>
      <c r="BB143">
        <f>1-AZ143/BA143</f>
        <v>0</v>
      </c>
      <c r="BC143">
        <v>0</v>
      </c>
      <c r="BD143" t="s">
        <v>418</v>
      </c>
      <c r="BE143" t="s">
        <v>418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418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 t="s">
        <v>418</v>
      </c>
      <c r="CA143" t="s">
        <v>418</v>
      </c>
      <c r="CB143" t="s">
        <v>418</v>
      </c>
      <c r="CC143" t="s">
        <v>418</v>
      </c>
      <c r="CD143" t="s">
        <v>418</v>
      </c>
      <c r="CE143" t="s">
        <v>418</v>
      </c>
      <c r="CF143" t="s">
        <v>418</v>
      </c>
      <c r="CG143" t="s">
        <v>418</v>
      </c>
      <c r="CH143" t="s">
        <v>418</v>
      </c>
      <c r="CI143" t="s">
        <v>418</v>
      </c>
      <c r="CJ143" t="s">
        <v>418</v>
      </c>
      <c r="CK143" t="s">
        <v>418</v>
      </c>
      <c r="CL143" t="s">
        <v>418</v>
      </c>
      <c r="CM143" t="s">
        <v>418</v>
      </c>
      <c r="CN143" t="s">
        <v>418</v>
      </c>
      <c r="CO143" t="s">
        <v>418</v>
      </c>
      <c r="CP143" t="s">
        <v>418</v>
      </c>
      <c r="CQ143" t="s">
        <v>418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6</v>
      </c>
      <c r="CW143">
        <v>0.5</v>
      </c>
      <c r="CX143" t="s">
        <v>419</v>
      </c>
      <c r="CY143">
        <v>2</v>
      </c>
      <c r="CZ143" t="b">
        <v>1</v>
      </c>
      <c r="DA143">
        <v>1659662505.6</v>
      </c>
      <c r="DB143">
        <v>422.827111111111</v>
      </c>
      <c r="DC143">
        <v>420.099444444444</v>
      </c>
      <c r="DD143">
        <v>19.7129555555556</v>
      </c>
      <c r="DE143">
        <v>19.2466888888889</v>
      </c>
      <c r="DF143">
        <v>416.439111111111</v>
      </c>
      <c r="DG143">
        <v>19.4349</v>
      </c>
      <c r="DH143">
        <v>500.039666666667</v>
      </c>
      <c r="DI143">
        <v>90.182</v>
      </c>
      <c r="DJ143">
        <v>0.100455533333333</v>
      </c>
      <c r="DK143">
        <v>25.6642888888889</v>
      </c>
      <c r="DL143">
        <v>25.1081888888889</v>
      </c>
      <c r="DM143">
        <v>999.9</v>
      </c>
      <c r="DN143">
        <v>0</v>
      </c>
      <c r="DO143">
        <v>0</v>
      </c>
      <c r="DP143">
        <v>9979.44444444445</v>
      </c>
      <c r="DQ143">
        <v>0</v>
      </c>
      <c r="DR143">
        <v>0.230463</v>
      </c>
      <c r="DS143">
        <v>2.72786111111111</v>
      </c>
      <c r="DT143">
        <v>431.330111111111</v>
      </c>
      <c r="DU143">
        <v>428.343555555556</v>
      </c>
      <c r="DV143">
        <v>0.466270222222222</v>
      </c>
      <c r="DW143">
        <v>420.099444444444</v>
      </c>
      <c r="DX143">
        <v>19.2466888888889</v>
      </c>
      <c r="DY143">
        <v>1.77775333333333</v>
      </c>
      <c r="DZ143">
        <v>1.73570444444444</v>
      </c>
      <c r="EA143">
        <v>15.5925333333333</v>
      </c>
      <c r="EB143">
        <v>15.2194666666667</v>
      </c>
      <c r="EC143">
        <v>0.00100013</v>
      </c>
      <c r="ED143">
        <v>0</v>
      </c>
      <c r="EE143">
        <v>0</v>
      </c>
      <c r="EF143">
        <v>0</v>
      </c>
      <c r="EG143">
        <v>1090.22222222222</v>
      </c>
      <c r="EH143">
        <v>0.00100013</v>
      </c>
      <c r="EI143">
        <v>-14.4444444444444</v>
      </c>
      <c r="EJ143">
        <v>0.222222222222222</v>
      </c>
      <c r="EK143">
        <v>35.375</v>
      </c>
      <c r="EL143">
        <v>39.6663333333333</v>
      </c>
      <c r="EM143">
        <v>37.1801111111111</v>
      </c>
      <c r="EN143">
        <v>39.9927777777778</v>
      </c>
      <c r="EO143">
        <v>37.7775555555556</v>
      </c>
      <c r="EP143">
        <v>0</v>
      </c>
      <c r="EQ143">
        <v>0</v>
      </c>
      <c r="ER143">
        <v>0</v>
      </c>
      <c r="ES143">
        <v>29.4000000953674</v>
      </c>
      <c r="ET143">
        <v>0</v>
      </c>
      <c r="EU143">
        <v>1128.34615384615</v>
      </c>
      <c r="EV143">
        <v>-590.90598333009</v>
      </c>
      <c r="EW143">
        <v>8.25641067413473</v>
      </c>
      <c r="EX143">
        <v>-18.5576923076923</v>
      </c>
      <c r="EY143">
        <v>15</v>
      </c>
      <c r="EZ143">
        <v>1659628614.5</v>
      </c>
      <c r="FA143" t="s">
        <v>420</v>
      </c>
      <c r="FB143">
        <v>1659628608.5</v>
      </c>
      <c r="FC143">
        <v>1659628614.5</v>
      </c>
      <c r="FD143">
        <v>1</v>
      </c>
      <c r="FE143">
        <v>0.171</v>
      </c>
      <c r="FF143">
        <v>-0.023</v>
      </c>
      <c r="FG143">
        <v>6.372</v>
      </c>
      <c r="FH143">
        <v>0.072</v>
      </c>
      <c r="FI143">
        <v>420</v>
      </c>
      <c r="FJ143">
        <v>15</v>
      </c>
      <c r="FK143">
        <v>0.23</v>
      </c>
      <c r="FL143">
        <v>0.04</v>
      </c>
      <c r="FM143">
        <v>2.72624024390244</v>
      </c>
      <c r="FN143">
        <v>0.113860348432056</v>
      </c>
      <c r="FO143">
        <v>0.0973688372917653</v>
      </c>
      <c r="FP143">
        <v>1</v>
      </c>
      <c r="FQ143">
        <v>1167.76470588235</v>
      </c>
      <c r="FR143">
        <v>-726.035141372427</v>
      </c>
      <c r="FS143">
        <v>74.2079981512733</v>
      </c>
      <c r="FT143">
        <v>0</v>
      </c>
      <c r="FU143">
        <v>0.479168634146341</v>
      </c>
      <c r="FV143">
        <v>-0.110128452961673</v>
      </c>
      <c r="FW143">
        <v>0.0114094263803912</v>
      </c>
      <c r="FX143">
        <v>0</v>
      </c>
      <c r="FY143">
        <v>1</v>
      </c>
      <c r="FZ143">
        <v>3</v>
      </c>
      <c r="GA143" t="s">
        <v>432</v>
      </c>
      <c r="GB143">
        <v>2.97449</v>
      </c>
      <c r="GC143">
        <v>2.75421</v>
      </c>
      <c r="GD143">
        <v>0.0908468</v>
      </c>
      <c r="GE143">
        <v>0.0915811</v>
      </c>
      <c r="GF143">
        <v>0.0899648</v>
      </c>
      <c r="GG143">
        <v>0.0893383</v>
      </c>
      <c r="GH143">
        <v>35415.3</v>
      </c>
      <c r="GI143">
        <v>38724.4</v>
      </c>
      <c r="GJ143">
        <v>35297.9</v>
      </c>
      <c r="GK143">
        <v>38657.3</v>
      </c>
      <c r="GL143">
        <v>45546.5</v>
      </c>
      <c r="GM143">
        <v>50848.9</v>
      </c>
      <c r="GN143">
        <v>55168.8</v>
      </c>
      <c r="GO143">
        <v>62010.8</v>
      </c>
      <c r="GP143">
        <v>1.966</v>
      </c>
      <c r="GQ143">
        <v>1.842</v>
      </c>
      <c r="GR143">
        <v>0.0458956</v>
      </c>
      <c r="GS143">
        <v>0</v>
      </c>
      <c r="GT143">
        <v>24.3257</v>
      </c>
      <c r="GU143">
        <v>999.9</v>
      </c>
      <c r="GV143">
        <v>55.579</v>
      </c>
      <c r="GW143">
        <v>29.064</v>
      </c>
      <c r="GX143">
        <v>24.879</v>
      </c>
      <c r="GY143">
        <v>55.6137</v>
      </c>
      <c r="GZ143">
        <v>48.8662</v>
      </c>
      <c r="HA143">
        <v>1</v>
      </c>
      <c r="HB143">
        <v>-0.102642</v>
      </c>
      <c r="HC143">
        <v>0.0110458</v>
      </c>
      <c r="HD143">
        <v>20.1349</v>
      </c>
      <c r="HE143">
        <v>5.20411</v>
      </c>
      <c r="HF143">
        <v>12.0076</v>
      </c>
      <c r="HG143">
        <v>4.9756</v>
      </c>
      <c r="HH143">
        <v>3.2932</v>
      </c>
      <c r="HI143">
        <v>9999</v>
      </c>
      <c r="HJ143">
        <v>657</v>
      </c>
      <c r="HK143">
        <v>9999</v>
      </c>
      <c r="HL143">
        <v>9999</v>
      </c>
      <c r="HM143">
        <v>1.86307</v>
      </c>
      <c r="HN143">
        <v>1.86798</v>
      </c>
      <c r="HO143">
        <v>1.86777</v>
      </c>
      <c r="HP143">
        <v>1.8689</v>
      </c>
      <c r="HQ143">
        <v>1.86975</v>
      </c>
      <c r="HR143">
        <v>1.86584</v>
      </c>
      <c r="HS143">
        <v>1.86691</v>
      </c>
      <c r="HT143">
        <v>1.86829</v>
      </c>
      <c r="HU143">
        <v>5</v>
      </c>
      <c r="HV143">
        <v>0</v>
      </c>
      <c r="HW143">
        <v>0</v>
      </c>
      <c r="HX143">
        <v>0</v>
      </c>
      <c r="HY143" t="s">
        <v>422</v>
      </c>
      <c r="HZ143" t="s">
        <v>423</v>
      </c>
      <c r="IA143" t="s">
        <v>424</v>
      </c>
      <c r="IB143" t="s">
        <v>424</v>
      </c>
      <c r="IC143" t="s">
        <v>424</v>
      </c>
      <c r="ID143" t="s">
        <v>424</v>
      </c>
      <c r="IE143">
        <v>0</v>
      </c>
      <c r="IF143">
        <v>100</v>
      </c>
      <c r="IG143">
        <v>100</v>
      </c>
      <c r="IH143">
        <v>6.389</v>
      </c>
      <c r="II143">
        <v>0.2779</v>
      </c>
      <c r="IJ143">
        <v>4.0319575337224</v>
      </c>
      <c r="IK143">
        <v>0.00554908572697553</v>
      </c>
      <c r="IL143">
        <v>4.23774079943867e-07</v>
      </c>
      <c r="IM143">
        <v>-3.89925906918178e-10</v>
      </c>
      <c r="IN143">
        <v>-0.0657079368683254</v>
      </c>
      <c r="IO143">
        <v>-0.0180807483059915</v>
      </c>
      <c r="IP143">
        <v>0.00224471741277042</v>
      </c>
      <c r="IQ143">
        <v>-2.08026483955448e-05</v>
      </c>
      <c r="IR143">
        <v>-3</v>
      </c>
      <c r="IS143">
        <v>1726</v>
      </c>
      <c r="IT143">
        <v>1</v>
      </c>
      <c r="IU143">
        <v>23</v>
      </c>
      <c r="IV143">
        <v>565</v>
      </c>
      <c r="IW143">
        <v>564.9</v>
      </c>
      <c r="IX143">
        <v>1.02051</v>
      </c>
      <c r="IY143">
        <v>2.65869</v>
      </c>
      <c r="IZ143">
        <v>1.54785</v>
      </c>
      <c r="JA143">
        <v>2.30713</v>
      </c>
      <c r="JB143">
        <v>1.34644</v>
      </c>
      <c r="JC143">
        <v>2.34253</v>
      </c>
      <c r="JD143">
        <v>32.7758</v>
      </c>
      <c r="JE143">
        <v>24.2714</v>
      </c>
      <c r="JF143">
        <v>18</v>
      </c>
      <c r="JG143">
        <v>481.476</v>
      </c>
      <c r="JH143">
        <v>403.249</v>
      </c>
      <c r="JI143">
        <v>24.4605</v>
      </c>
      <c r="JJ143">
        <v>25.9691</v>
      </c>
      <c r="JK143">
        <v>30.0004</v>
      </c>
      <c r="JL143">
        <v>25.8964</v>
      </c>
      <c r="JM143">
        <v>25.8377</v>
      </c>
      <c r="JN143">
        <v>20.4563</v>
      </c>
      <c r="JO143">
        <v>27.2755</v>
      </c>
      <c r="JP143">
        <v>0</v>
      </c>
      <c r="JQ143">
        <v>24.46</v>
      </c>
      <c r="JR143">
        <v>420.1</v>
      </c>
      <c r="JS143">
        <v>19.2394</v>
      </c>
      <c r="JT143">
        <v>102.345</v>
      </c>
      <c r="JU143">
        <v>103.214</v>
      </c>
    </row>
    <row r="144" spans="1:281">
      <c r="A144">
        <v>128</v>
      </c>
      <c r="B144">
        <v>1659662513.1</v>
      </c>
      <c r="C144">
        <v>4410.59999990463</v>
      </c>
      <c r="D144" t="s">
        <v>700</v>
      </c>
      <c r="E144" t="s">
        <v>701</v>
      </c>
      <c r="F144">
        <v>5</v>
      </c>
      <c r="G144" t="s">
        <v>686</v>
      </c>
      <c r="H144" t="s">
        <v>416</v>
      </c>
      <c r="I144">
        <v>1659662510.3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428.334941972909</v>
      </c>
      <c r="AK144">
        <v>431.326757575757</v>
      </c>
      <c r="AL144">
        <v>-0.00740526330874247</v>
      </c>
      <c r="AM144">
        <v>65.6328924230013</v>
      </c>
      <c r="AN144">
        <f>(AP144 - AO144 + DI144*1E3/(8.314*(DK144+273.15)) * AR144/DH144 * AQ144) * DH144/(100*CV144) * 1000/(1000 - AP144)</f>
        <v>0</v>
      </c>
      <c r="AO144">
        <v>19.2488968494429</v>
      </c>
      <c r="AP144">
        <v>19.707557443609</v>
      </c>
      <c r="AQ144">
        <v>9.4154545390237e-07</v>
      </c>
      <c r="AR144">
        <v>114.778266599541</v>
      </c>
      <c r="AS144">
        <v>13</v>
      </c>
      <c r="AT144">
        <v>3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418</v>
      </c>
      <c r="AY144" t="s">
        <v>418</v>
      </c>
      <c r="AZ144">
        <v>0</v>
      </c>
      <c r="BA144">
        <v>0</v>
      </c>
      <c r="BB144">
        <f>1-AZ144/BA144</f>
        <v>0</v>
      </c>
      <c r="BC144">
        <v>0</v>
      </c>
      <c r="BD144" t="s">
        <v>418</v>
      </c>
      <c r="BE144" t="s">
        <v>418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418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 t="s">
        <v>418</v>
      </c>
      <c r="CA144" t="s">
        <v>418</v>
      </c>
      <c r="CB144" t="s">
        <v>418</v>
      </c>
      <c r="CC144" t="s">
        <v>418</v>
      </c>
      <c r="CD144" t="s">
        <v>418</v>
      </c>
      <c r="CE144" t="s">
        <v>418</v>
      </c>
      <c r="CF144" t="s">
        <v>418</v>
      </c>
      <c r="CG144" t="s">
        <v>418</v>
      </c>
      <c r="CH144" t="s">
        <v>418</v>
      </c>
      <c r="CI144" t="s">
        <v>418</v>
      </c>
      <c r="CJ144" t="s">
        <v>418</v>
      </c>
      <c r="CK144" t="s">
        <v>418</v>
      </c>
      <c r="CL144" t="s">
        <v>418</v>
      </c>
      <c r="CM144" t="s">
        <v>418</v>
      </c>
      <c r="CN144" t="s">
        <v>418</v>
      </c>
      <c r="CO144" t="s">
        <v>418</v>
      </c>
      <c r="CP144" t="s">
        <v>418</v>
      </c>
      <c r="CQ144" t="s">
        <v>418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6</v>
      </c>
      <c r="CW144">
        <v>0.5</v>
      </c>
      <c r="CX144" t="s">
        <v>419</v>
      </c>
      <c r="CY144">
        <v>2</v>
      </c>
      <c r="CZ144" t="b">
        <v>1</v>
      </c>
      <c r="DA144">
        <v>1659662510.3</v>
      </c>
      <c r="DB144">
        <v>422.8251</v>
      </c>
      <c r="DC144">
        <v>420.0762</v>
      </c>
      <c r="DD144">
        <v>19.7101</v>
      </c>
      <c r="DE144">
        <v>19.24709</v>
      </c>
      <c r="DF144">
        <v>416.4369</v>
      </c>
      <c r="DG144">
        <v>19.43218</v>
      </c>
      <c r="DH144">
        <v>500.0899</v>
      </c>
      <c r="DI144">
        <v>90.18258</v>
      </c>
      <c r="DJ144">
        <v>0.09997512</v>
      </c>
      <c r="DK144">
        <v>25.67436</v>
      </c>
      <c r="DL144">
        <v>25.0906</v>
      </c>
      <c r="DM144">
        <v>999.9</v>
      </c>
      <c r="DN144">
        <v>0</v>
      </c>
      <c r="DO144">
        <v>0</v>
      </c>
      <c r="DP144">
        <v>10048</v>
      </c>
      <c r="DQ144">
        <v>0</v>
      </c>
      <c r="DR144">
        <v>0.220656</v>
      </c>
      <c r="DS144">
        <v>2.7488</v>
      </c>
      <c r="DT144">
        <v>431.3264</v>
      </c>
      <c r="DU144">
        <v>428.3202</v>
      </c>
      <c r="DV144">
        <v>0.462999</v>
      </c>
      <c r="DW144">
        <v>420.0762</v>
      </c>
      <c r="DX144">
        <v>19.24709</v>
      </c>
      <c r="DY144">
        <v>1.777508</v>
      </c>
      <c r="DZ144">
        <v>1.735753</v>
      </c>
      <c r="EA144">
        <v>15.59039</v>
      </c>
      <c r="EB144">
        <v>15.21991</v>
      </c>
      <c r="EC144">
        <v>0.00100013</v>
      </c>
      <c r="ED144">
        <v>0</v>
      </c>
      <c r="EE144">
        <v>0</v>
      </c>
      <c r="EF144">
        <v>0</v>
      </c>
      <c r="EG144">
        <v>1055.95</v>
      </c>
      <c r="EH144">
        <v>0.00100013</v>
      </c>
      <c r="EI144">
        <v>-9.25</v>
      </c>
      <c r="EJ144">
        <v>2</v>
      </c>
      <c r="EK144">
        <v>35.375</v>
      </c>
      <c r="EL144">
        <v>39.7561</v>
      </c>
      <c r="EM144">
        <v>37.2122</v>
      </c>
      <c r="EN144">
        <v>40.0998</v>
      </c>
      <c r="EO144">
        <v>37.812</v>
      </c>
      <c r="EP144">
        <v>0</v>
      </c>
      <c r="EQ144">
        <v>0</v>
      </c>
      <c r="ER144">
        <v>0</v>
      </c>
      <c r="ES144">
        <v>34.2000000476837</v>
      </c>
      <c r="ET144">
        <v>0</v>
      </c>
      <c r="EU144">
        <v>1087.34615384615</v>
      </c>
      <c r="EV144">
        <v>-422.188035438957</v>
      </c>
      <c r="EW144">
        <v>56.8376070731401</v>
      </c>
      <c r="EX144">
        <v>-14.8653846153846</v>
      </c>
      <c r="EY144">
        <v>15</v>
      </c>
      <c r="EZ144">
        <v>1659628614.5</v>
      </c>
      <c r="FA144" t="s">
        <v>420</v>
      </c>
      <c r="FB144">
        <v>1659628608.5</v>
      </c>
      <c r="FC144">
        <v>1659628614.5</v>
      </c>
      <c r="FD144">
        <v>1</v>
      </c>
      <c r="FE144">
        <v>0.171</v>
      </c>
      <c r="FF144">
        <v>-0.023</v>
      </c>
      <c r="FG144">
        <v>6.372</v>
      </c>
      <c r="FH144">
        <v>0.072</v>
      </c>
      <c r="FI144">
        <v>420</v>
      </c>
      <c r="FJ144">
        <v>15</v>
      </c>
      <c r="FK144">
        <v>0.23</v>
      </c>
      <c r="FL144">
        <v>0.04</v>
      </c>
      <c r="FM144">
        <v>2.74283536585366</v>
      </c>
      <c r="FN144">
        <v>0.00189428571428425</v>
      </c>
      <c r="FO144">
        <v>0.0963822651204266</v>
      </c>
      <c r="FP144">
        <v>1</v>
      </c>
      <c r="FQ144">
        <v>1126.85294117647</v>
      </c>
      <c r="FR144">
        <v>-553.766234271859</v>
      </c>
      <c r="FS144">
        <v>57.1803814324568</v>
      </c>
      <c r="FT144">
        <v>0</v>
      </c>
      <c r="FU144">
        <v>0.472658585365854</v>
      </c>
      <c r="FV144">
        <v>-0.0867662508710792</v>
      </c>
      <c r="FW144">
        <v>0.00923791600132793</v>
      </c>
      <c r="FX144">
        <v>1</v>
      </c>
      <c r="FY144">
        <v>2</v>
      </c>
      <c r="FZ144">
        <v>3</v>
      </c>
      <c r="GA144" t="s">
        <v>427</v>
      </c>
      <c r="GB144">
        <v>2.97417</v>
      </c>
      <c r="GC144">
        <v>2.75416</v>
      </c>
      <c r="GD144">
        <v>0.0908307</v>
      </c>
      <c r="GE144">
        <v>0.0915977</v>
      </c>
      <c r="GF144">
        <v>0.0899579</v>
      </c>
      <c r="GG144">
        <v>0.0893259</v>
      </c>
      <c r="GH144">
        <v>35415.6</v>
      </c>
      <c r="GI144">
        <v>38723.4</v>
      </c>
      <c r="GJ144">
        <v>35297.5</v>
      </c>
      <c r="GK144">
        <v>38657.1</v>
      </c>
      <c r="GL144">
        <v>45547.3</v>
      </c>
      <c r="GM144">
        <v>50848.8</v>
      </c>
      <c r="GN144">
        <v>55169.4</v>
      </c>
      <c r="GO144">
        <v>62009.9</v>
      </c>
      <c r="GP144">
        <v>1.9658</v>
      </c>
      <c r="GQ144">
        <v>1.8412</v>
      </c>
      <c r="GR144">
        <v>0.0454485</v>
      </c>
      <c r="GS144">
        <v>0</v>
      </c>
      <c r="GT144">
        <v>24.3298</v>
      </c>
      <c r="GU144">
        <v>999.9</v>
      </c>
      <c r="GV144">
        <v>55.604</v>
      </c>
      <c r="GW144">
        <v>29.064</v>
      </c>
      <c r="GX144">
        <v>24.8899</v>
      </c>
      <c r="GY144">
        <v>54.9937</v>
      </c>
      <c r="GZ144">
        <v>48.8301</v>
      </c>
      <c r="HA144">
        <v>1</v>
      </c>
      <c r="HB144">
        <v>-0.100854</v>
      </c>
      <c r="HC144">
        <v>0.327451</v>
      </c>
      <c r="HD144">
        <v>20.1343</v>
      </c>
      <c r="HE144">
        <v>5.20052</v>
      </c>
      <c r="HF144">
        <v>12.0052</v>
      </c>
      <c r="HG144">
        <v>4.976</v>
      </c>
      <c r="HH144">
        <v>3.293</v>
      </c>
      <c r="HI144">
        <v>9999</v>
      </c>
      <c r="HJ144">
        <v>657</v>
      </c>
      <c r="HK144">
        <v>9999</v>
      </c>
      <c r="HL144">
        <v>9999</v>
      </c>
      <c r="HM144">
        <v>1.8631</v>
      </c>
      <c r="HN144">
        <v>1.86798</v>
      </c>
      <c r="HO144">
        <v>1.86771</v>
      </c>
      <c r="HP144">
        <v>1.8689</v>
      </c>
      <c r="HQ144">
        <v>1.86975</v>
      </c>
      <c r="HR144">
        <v>1.86584</v>
      </c>
      <c r="HS144">
        <v>1.86688</v>
      </c>
      <c r="HT144">
        <v>1.86829</v>
      </c>
      <c r="HU144">
        <v>5</v>
      </c>
      <c r="HV144">
        <v>0</v>
      </c>
      <c r="HW144">
        <v>0</v>
      </c>
      <c r="HX144">
        <v>0</v>
      </c>
      <c r="HY144" t="s">
        <v>422</v>
      </c>
      <c r="HZ144" t="s">
        <v>423</v>
      </c>
      <c r="IA144" t="s">
        <v>424</v>
      </c>
      <c r="IB144" t="s">
        <v>424</v>
      </c>
      <c r="IC144" t="s">
        <v>424</v>
      </c>
      <c r="ID144" t="s">
        <v>424</v>
      </c>
      <c r="IE144">
        <v>0</v>
      </c>
      <c r="IF144">
        <v>100</v>
      </c>
      <c r="IG144">
        <v>100</v>
      </c>
      <c r="IH144">
        <v>6.388</v>
      </c>
      <c r="II144">
        <v>0.2779</v>
      </c>
      <c r="IJ144">
        <v>4.0319575337224</v>
      </c>
      <c r="IK144">
        <v>0.00554908572697553</v>
      </c>
      <c r="IL144">
        <v>4.23774079943867e-07</v>
      </c>
      <c r="IM144">
        <v>-3.89925906918178e-10</v>
      </c>
      <c r="IN144">
        <v>-0.0657079368683254</v>
      </c>
      <c r="IO144">
        <v>-0.0180807483059915</v>
      </c>
      <c r="IP144">
        <v>0.00224471741277042</v>
      </c>
      <c r="IQ144">
        <v>-2.08026483955448e-05</v>
      </c>
      <c r="IR144">
        <v>-3</v>
      </c>
      <c r="IS144">
        <v>1726</v>
      </c>
      <c r="IT144">
        <v>1</v>
      </c>
      <c r="IU144">
        <v>23</v>
      </c>
      <c r="IV144">
        <v>565.1</v>
      </c>
      <c r="IW144">
        <v>565</v>
      </c>
      <c r="IX144">
        <v>1.02051</v>
      </c>
      <c r="IY144">
        <v>2.65869</v>
      </c>
      <c r="IZ144">
        <v>1.54785</v>
      </c>
      <c r="JA144">
        <v>2.30713</v>
      </c>
      <c r="JB144">
        <v>1.34644</v>
      </c>
      <c r="JC144">
        <v>2.32056</v>
      </c>
      <c r="JD144">
        <v>32.7758</v>
      </c>
      <c r="JE144">
        <v>24.2714</v>
      </c>
      <c r="JF144">
        <v>18</v>
      </c>
      <c r="JG144">
        <v>481.348</v>
      </c>
      <c r="JH144">
        <v>402.816</v>
      </c>
      <c r="JI144">
        <v>24.3815</v>
      </c>
      <c r="JJ144">
        <v>25.9713</v>
      </c>
      <c r="JK144">
        <v>30.0012</v>
      </c>
      <c r="JL144">
        <v>25.8964</v>
      </c>
      <c r="JM144">
        <v>25.8395</v>
      </c>
      <c r="JN144">
        <v>20.4563</v>
      </c>
      <c r="JO144">
        <v>27.2755</v>
      </c>
      <c r="JP144">
        <v>0</v>
      </c>
      <c r="JQ144">
        <v>24.3629</v>
      </c>
      <c r="JR144">
        <v>420.1</v>
      </c>
      <c r="JS144">
        <v>19.2578</v>
      </c>
      <c r="JT144">
        <v>102.346</v>
      </c>
      <c r="JU144">
        <v>103.213</v>
      </c>
    </row>
    <row r="145" spans="1:281">
      <c r="A145">
        <v>129</v>
      </c>
      <c r="B145">
        <v>1659662518.1</v>
      </c>
      <c r="C145">
        <v>4415.59999990463</v>
      </c>
      <c r="D145" t="s">
        <v>702</v>
      </c>
      <c r="E145" t="s">
        <v>703</v>
      </c>
      <c r="F145">
        <v>5</v>
      </c>
      <c r="G145" t="s">
        <v>686</v>
      </c>
      <c r="H145" t="s">
        <v>416</v>
      </c>
      <c r="I145">
        <v>1659662515.6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428.447175879329</v>
      </c>
      <c r="AK145">
        <v>431.266896969697</v>
      </c>
      <c r="AL145">
        <v>-0.0200826991126431</v>
      </c>
      <c r="AM145">
        <v>65.6328924230013</v>
      </c>
      <c r="AN145">
        <f>(AP145 - AO145 + DI145*1E3/(8.314*(DK145+273.15)) * AR145/DH145 * AQ145) * DH145/(100*CV145) * 1000/(1000 - AP145)</f>
        <v>0</v>
      </c>
      <c r="AO145">
        <v>19.2473226112726</v>
      </c>
      <c r="AP145">
        <v>19.7000380451128</v>
      </c>
      <c r="AQ145">
        <v>-8.31039275063865e-05</v>
      </c>
      <c r="AR145">
        <v>114.778266599541</v>
      </c>
      <c r="AS145">
        <v>13</v>
      </c>
      <c r="AT145">
        <v>3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418</v>
      </c>
      <c r="AY145" t="s">
        <v>418</v>
      </c>
      <c r="AZ145">
        <v>0</v>
      </c>
      <c r="BA145">
        <v>0</v>
      </c>
      <c r="BB145">
        <f>1-AZ145/BA145</f>
        <v>0</v>
      </c>
      <c r="BC145">
        <v>0</v>
      </c>
      <c r="BD145" t="s">
        <v>418</v>
      </c>
      <c r="BE145" t="s">
        <v>418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418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 t="s">
        <v>418</v>
      </c>
      <c r="CA145" t="s">
        <v>418</v>
      </c>
      <c r="CB145" t="s">
        <v>418</v>
      </c>
      <c r="CC145" t="s">
        <v>418</v>
      </c>
      <c r="CD145" t="s">
        <v>418</v>
      </c>
      <c r="CE145" t="s">
        <v>418</v>
      </c>
      <c r="CF145" t="s">
        <v>418</v>
      </c>
      <c r="CG145" t="s">
        <v>418</v>
      </c>
      <c r="CH145" t="s">
        <v>418</v>
      </c>
      <c r="CI145" t="s">
        <v>418</v>
      </c>
      <c r="CJ145" t="s">
        <v>418</v>
      </c>
      <c r="CK145" t="s">
        <v>418</v>
      </c>
      <c r="CL145" t="s">
        <v>418</v>
      </c>
      <c r="CM145" t="s">
        <v>418</v>
      </c>
      <c r="CN145" t="s">
        <v>418</v>
      </c>
      <c r="CO145" t="s">
        <v>418</v>
      </c>
      <c r="CP145" t="s">
        <v>418</v>
      </c>
      <c r="CQ145" t="s">
        <v>418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6</v>
      </c>
      <c r="CW145">
        <v>0.5</v>
      </c>
      <c r="CX145" t="s">
        <v>419</v>
      </c>
      <c r="CY145">
        <v>2</v>
      </c>
      <c r="CZ145" t="b">
        <v>1</v>
      </c>
      <c r="DA145">
        <v>1659662515.6</v>
      </c>
      <c r="DB145">
        <v>422.817</v>
      </c>
      <c r="DC145">
        <v>420.139</v>
      </c>
      <c r="DD145">
        <v>19.7027888888889</v>
      </c>
      <c r="DE145">
        <v>19.2474888888889</v>
      </c>
      <c r="DF145">
        <v>416.428888888889</v>
      </c>
      <c r="DG145">
        <v>19.4251888888889</v>
      </c>
      <c r="DH145">
        <v>500.065222222222</v>
      </c>
      <c r="DI145">
        <v>90.1829444444444</v>
      </c>
      <c r="DJ145">
        <v>0.0998410111111111</v>
      </c>
      <c r="DK145">
        <v>25.6707444444444</v>
      </c>
      <c r="DL145">
        <v>25.0859</v>
      </c>
      <c r="DM145">
        <v>999.9</v>
      </c>
      <c r="DN145">
        <v>0</v>
      </c>
      <c r="DO145">
        <v>0</v>
      </c>
      <c r="DP145">
        <v>9993.88888888889</v>
      </c>
      <c r="DQ145">
        <v>0</v>
      </c>
      <c r="DR145">
        <v>0.220656</v>
      </c>
      <c r="DS145">
        <v>2.67798555555556</v>
      </c>
      <c r="DT145">
        <v>431.315111111111</v>
      </c>
      <c r="DU145">
        <v>428.384444444444</v>
      </c>
      <c r="DV145">
        <v>0.455297888888889</v>
      </c>
      <c r="DW145">
        <v>420.139</v>
      </c>
      <c r="DX145">
        <v>19.2474888888889</v>
      </c>
      <c r="DY145">
        <v>1.77685666666667</v>
      </c>
      <c r="DZ145">
        <v>1.73579666666667</v>
      </c>
      <c r="EA145">
        <v>15.5846666666667</v>
      </c>
      <c r="EB145">
        <v>15.2203</v>
      </c>
      <c r="EC145">
        <v>0.00100013</v>
      </c>
      <c r="ED145">
        <v>0</v>
      </c>
      <c r="EE145">
        <v>0</v>
      </c>
      <c r="EF145">
        <v>0</v>
      </c>
      <c r="EG145">
        <v>1025.16666666667</v>
      </c>
      <c r="EH145">
        <v>0.00100013</v>
      </c>
      <c r="EI145">
        <v>-21.1666666666667</v>
      </c>
      <c r="EJ145">
        <v>-2.22222222222222</v>
      </c>
      <c r="EK145">
        <v>35.4301111111111</v>
      </c>
      <c r="EL145">
        <v>39.826</v>
      </c>
      <c r="EM145">
        <v>37.25</v>
      </c>
      <c r="EN145">
        <v>40.1941111111111</v>
      </c>
      <c r="EO145">
        <v>37.84</v>
      </c>
      <c r="EP145">
        <v>0</v>
      </c>
      <c r="EQ145">
        <v>0</v>
      </c>
      <c r="ER145">
        <v>0</v>
      </c>
      <c r="ES145">
        <v>39</v>
      </c>
      <c r="ET145">
        <v>0</v>
      </c>
      <c r="EU145">
        <v>1057.15384615385</v>
      </c>
      <c r="EV145">
        <v>-371.555555200674</v>
      </c>
      <c r="EW145">
        <v>-34.7521368286314</v>
      </c>
      <c r="EX145">
        <v>-14.7884615384615</v>
      </c>
      <c r="EY145">
        <v>15</v>
      </c>
      <c r="EZ145">
        <v>1659628614.5</v>
      </c>
      <c r="FA145" t="s">
        <v>420</v>
      </c>
      <c r="FB145">
        <v>1659628608.5</v>
      </c>
      <c r="FC145">
        <v>1659628614.5</v>
      </c>
      <c r="FD145">
        <v>1</v>
      </c>
      <c r="FE145">
        <v>0.171</v>
      </c>
      <c r="FF145">
        <v>-0.023</v>
      </c>
      <c r="FG145">
        <v>6.372</v>
      </c>
      <c r="FH145">
        <v>0.072</v>
      </c>
      <c r="FI145">
        <v>420</v>
      </c>
      <c r="FJ145">
        <v>15</v>
      </c>
      <c r="FK145">
        <v>0.23</v>
      </c>
      <c r="FL145">
        <v>0.04</v>
      </c>
      <c r="FM145">
        <v>2.7243843902439</v>
      </c>
      <c r="FN145">
        <v>-0.193118257839722</v>
      </c>
      <c r="FO145">
        <v>0.101208422310495</v>
      </c>
      <c r="FP145">
        <v>1</v>
      </c>
      <c r="FQ145">
        <v>1081.80882352941</v>
      </c>
      <c r="FR145">
        <v>-407.219251288198</v>
      </c>
      <c r="FS145">
        <v>43.0177826953887</v>
      </c>
      <c r="FT145">
        <v>0</v>
      </c>
      <c r="FU145">
        <v>0.465520390243902</v>
      </c>
      <c r="FV145">
        <v>-0.0680919930313589</v>
      </c>
      <c r="FW145">
        <v>0.00719737210470345</v>
      </c>
      <c r="FX145">
        <v>1</v>
      </c>
      <c r="FY145">
        <v>2</v>
      </c>
      <c r="FZ145">
        <v>3</v>
      </c>
      <c r="GA145" t="s">
        <v>427</v>
      </c>
      <c r="GB145">
        <v>2.97443</v>
      </c>
      <c r="GC145">
        <v>2.75401</v>
      </c>
      <c r="GD145">
        <v>0.0908398</v>
      </c>
      <c r="GE145">
        <v>0.0915717</v>
      </c>
      <c r="GF145">
        <v>0.0899336</v>
      </c>
      <c r="GG145">
        <v>0.0893164</v>
      </c>
      <c r="GH145">
        <v>35414.3</v>
      </c>
      <c r="GI145">
        <v>38723.7</v>
      </c>
      <c r="GJ145">
        <v>35296.6</v>
      </c>
      <c r="GK145">
        <v>38656.3</v>
      </c>
      <c r="GL145">
        <v>45547.6</v>
      </c>
      <c r="GM145">
        <v>50848.6</v>
      </c>
      <c r="GN145">
        <v>55168.1</v>
      </c>
      <c r="GO145">
        <v>62009</v>
      </c>
      <c r="GP145">
        <v>1.9658</v>
      </c>
      <c r="GQ145">
        <v>1.8414</v>
      </c>
      <c r="GR145">
        <v>0.0455976</v>
      </c>
      <c r="GS145">
        <v>0</v>
      </c>
      <c r="GT145">
        <v>24.3318</v>
      </c>
      <c r="GU145">
        <v>999.9</v>
      </c>
      <c r="GV145">
        <v>55.604</v>
      </c>
      <c r="GW145">
        <v>29.064</v>
      </c>
      <c r="GX145">
        <v>24.8889</v>
      </c>
      <c r="GY145">
        <v>55.3037</v>
      </c>
      <c r="GZ145">
        <v>48.75</v>
      </c>
      <c r="HA145">
        <v>1</v>
      </c>
      <c r="HB145">
        <v>-0.100813</v>
      </c>
      <c r="HC145">
        <v>0.449194</v>
      </c>
      <c r="HD145">
        <v>20.1339</v>
      </c>
      <c r="HE145">
        <v>5.20411</v>
      </c>
      <c r="HF145">
        <v>12.0076</v>
      </c>
      <c r="HG145">
        <v>4.9756</v>
      </c>
      <c r="HH145">
        <v>3.2934</v>
      </c>
      <c r="HI145">
        <v>9999</v>
      </c>
      <c r="HJ145">
        <v>657</v>
      </c>
      <c r="HK145">
        <v>9999</v>
      </c>
      <c r="HL145">
        <v>9999</v>
      </c>
      <c r="HM145">
        <v>1.8631</v>
      </c>
      <c r="HN145">
        <v>1.86798</v>
      </c>
      <c r="HO145">
        <v>1.86777</v>
      </c>
      <c r="HP145">
        <v>1.86893</v>
      </c>
      <c r="HQ145">
        <v>1.86978</v>
      </c>
      <c r="HR145">
        <v>1.86584</v>
      </c>
      <c r="HS145">
        <v>1.86691</v>
      </c>
      <c r="HT145">
        <v>1.86829</v>
      </c>
      <c r="HU145">
        <v>5</v>
      </c>
      <c r="HV145">
        <v>0</v>
      </c>
      <c r="HW145">
        <v>0</v>
      </c>
      <c r="HX145">
        <v>0</v>
      </c>
      <c r="HY145" t="s">
        <v>422</v>
      </c>
      <c r="HZ145" t="s">
        <v>423</v>
      </c>
      <c r="IA145" t="s">
        <v>424</v>
      </c>
      <c r="IB145" t="s">
        <v>424</v>
      </c>
      <c r="IC145" t="s">
        <v>424</v>
      </c>
      <c r="ID145" t="s">
        <v>424</v>
      </c>
      <c r="IE145">
        <v>0</v>
      </c>
      <c r="IF145">
        <v>100</v>
      </c>
      <c r="IG145">
        <v>100</v>
      </c>
      <c r="IH145">
        <v>6.388</v>
      </c>
      <c r="II145">
        <v>0.2776</v>
      </c>
      <c r="IJ145">
        <v>4.0319575337224</v>
      </c>
      <c r="IK145">
        <v>0.00554908572697553</v>
      </c>
      <c r="IL145">
        <v>4.23774079943867e-07</v>
      </c>
      <c r="IM145">
        <v>-3.89925906918178e-10</v>
      </c>
      <c r="IN145">
        <v>-0.0657079368683254</v>
      </c>
      <c r="IO145">
        <v>-0.0180807483059915</v>
      </c>
      <c r="IP145">
        <v>0.00224471741277042</v>
      </c>
      <c r="IQ145">
        <v>-2.08026483955448e-05</v>
      </c>
      <c r="IR145">
        <v>-3</v>
      </c>
      <c r="IS145">
        <v>1726</v>
      </c>
      <c r="IT145">
        <v>1</v>
      </c>
      <c r="IU145">
        <v>23</v>
      </c>
      <c r="IV145">
        <v>565.2</v>
      </c>
      <c r="IW145">
        <v>565.1</v>
      </c>
      <c r="IX145">
        <v>1.02051</v>
      </c>
      <c r="IY145">
        <v>2.65869</v>
      </c>
      <c r="IZ145">
        <v>1.54785</v>
      </c>
      <c r="JA145">
        <v>2.30713</v>
      </c>
      <c r="JB145">
        <v>1.34644</v>
      </c>
      <c r="JC145">
        <v>2.30103</v>
      </c>
      <c r="JD145">
        <v>32.7758</v>
      </c>
      <c r="JE145">
        <v>24.2714</v>
      </c>
      <c r="JF145">
        <v>18</v>
      </c>
      <c r="JG145">
        <v>481.367</v>
      </c>
      <c r="JH145">
        <v>402.942</v>
      </c>
      <c r="JI145">
        <v>24.2773</v>
      </c>
      <c r="JJ145">
        <v>25.9735</v>
      </c>
      <c r="JK145">
        <v>30.0004</v>
      </c>
      <c r="JL145">
        <v>25.8986</v>
      </c>
      <c r="JM145">
        <v>25.8416</v>
      </c>
      <c r="JN145">
        <v>20.456</v>
      </c>
      <c r="JO145">
        <v>27.2755</v>
      </c>
      <c r="JP145">
        <v>0</v>
      </c>
      <c r="JQ145">
        <v>24.2737</v>
      </c>
      <c r="JR145">
        <v>420.1</v>
      </c>
      <c r="JS145">
        <v>19.283</v>
      </c>
      <c r="JT145">
        <v>102.343</v>
      </c>
      <c r="JU145">
        <v>103.211</v>
      </c>
    </row>
    <row r="146" spans="1:281">
      <c r="A146">
        <v>130</v>
      </c>
      <c r="B146">
        <v>1659662523.1</v>
      </c>
      <c r="C146">
        <v>4420.59999990463</v>
      </c>
      <c r="D146" t="s">
        <v>704</v>
      </c>
      <c r="E146" t="s">
        <v>705</v>
      </c>
      <c r="F146">
        <v>5</v>
      </c>
      <c r="G146" t="s">
        <v>686</v>
      </c>
      <c r="H146" t="s">
        <v>416</v>
      </c>
      <c r="I146">
        <v>1659662520.3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428.292290498347</v>
      </c>
      <c r="AK146">
        <v>431.300666666666</v>
      </c>
      <c r="AL146">
        <v>-0.000254146517319735</v>
      </c>
      <c r="AM146">
        <v>65.6328924230013</v>
      </c>
      <c r="AN146">
        <f>(AP146 - AO146 + DI146*1E3/(8.314*(DK146+273.15)) * AR146/DH146 * AQ146) * DH146/(100*CV146) * 1000/(1000 - AP146)</f>
        <v>0</v>
      </c>
      <c r="AO146">
        <v>19.2446307917669</v>
      </c>
      <c r="AP146">
        <v>19.6948309774436</v>
      </c>
      <c r="AQ146">
        <v>-0.000103869419945755</v>
      </c>
      <c r="AR146">
        <v>114.778266599541</v>
      </c>
      <c r="AS146">
        <v>13</v>
      </c>
      <c r="AT146">
        <v>3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418</v>
      </c>
      <c r="AY146" t="s">
        <v>418</v>
      </c>
      <c r="AZ146">
        <v>0</v>
      </c>
      <c r="BA146">
        <v>0</v>
      </c>
      <c r="BB146">
        <f>1-AZ146/BA146</f>
        <v>0</v>
      </c>
      <c r="BC146">
        <v>0</v>
      </c>
      <c r="BD146" t="s">
        <v>418</v>
      </c>
      <c r="BE146" t="s">
        <v>418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418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 t="s">
        <v>418</v>
      </c>
      <c r="CA146" t="s">
        <v>418</v>
      </c>
      <c r="CB146" t="s">
        <v>418</v>
      </c>
      <c r="CC146" t="s">
        <v>418</v>
      </c>
      <c r="CD146" t="s">
        <v>418</v>
      </c>
      <c r="CE146" t="s">
        <v>418</v>
      </c>
      <c r="CF146" t="s">
        <v>418</v>
      </c>
      <c r="CG146" t="s">
        <v>418</v>
      </c>
      <c r="CH146" t="s">
        <v>418</v>
      </c>
      <c r="CI146" t="s">
        <v>418</v>
      </c>
      <c r="CJ146" t="s">
        <v>418</v>
      </c>
      <c r="CK146" t="s">
        <v>418</v>
      </c>
      <c r="CL146" t="s">
        <v>418</v>
      </c>
      <c r="CM146" t="s">
        <v>418</v>
      </c>
      <c r="CN146" t="s">
        <v>418</v>
      </c>
      <c r="CO146" t="s">
        <v>418</v>
      </c>
      <c r="CP146" t="s">
        <v>418</v>
      </c>
      <c r="CQ146" t="s">
        <v>418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6</v>
      </c>
      <c r="CW146">
        <v>0.5</v>
      </c>
      <c r="CX146" t="s">
        <v>419</v>
      </c>
      <c r="CY146">
        <v>2</v>
      </c>
      <c r="CZ146" t="b">
        <v>1</v>
      </c>
      <c r="DA146">
        <v>1659662520.3</v>
      </c>
      <c r="DB146">
        <v>422.799</v>
      </c>
      <c r="DC146">
        <v>420.0718</v>
      </c>
      <c r="DD146">
        <v>19.69652</v>
      </c>
      <c r="DE146">
        <v>19.24678</v>
      </c>
      <c r="DF146">
        <v>416.4109</v>
      </c>
      <c r="DG146">
        <v>19.41917</v>
      </c>
      <c r="DH146">
        <v>500.0986</v>
      </c>
      <c r="DI146">
        <v>90.18297</v>
      </c>
      <c r="DJ146">
        <v>0.10000448</v>
      </c>
      <c r="DK146">
        <v>25.66358</v>
      </c>
      <c r="DL146">
        <v>25.08536</v>
      </c>
      <c r="DM146">
        <v>999.9</v>
      </c>
      <c r="DN146">
        <v>0</v>
      </c>
      <c r="DO146">
        <v>0</v>
      </c>
      <c r="DP146">
        <v>10012.5</v>
      </c>
      <c r="DQ146">
        <v>0</v>
      </c>
      <c r="DR146">
        <v>0.220656</v>
      </c>
      <c r="DS146">
        <v>2.727168</v>
      </c>
      <c r="DT146">
        <v>431.2939</v>
      </c>
      <c r="DU146">
        <v>428.3154</v>
      </c>
      <c r="DV146">
        <v>0.4497266</v>
      </c>
      <c r="DW146">
        <v>420.0718</v>
      </c>
      <c r="DX146">
        <v>19.24678</v>
      </c>
      <c r="DY146">
        <v>1.776289</v>
      </c>
      <c r="DZ146">
        <v>1.735732</v>
      </c>
      <c r="EA146">
        <v>15.57967</v>
      </c>
      <c r="EB146">
        <v>15.21973</v>
      </c>
      <c r="EC146">
        <v>0.00100013</v>
      </c>
      <c r="ED146">
        <v>0</v>
      </c>
      <c r="EE146">
        <v>0</v>
      </c>
      <c r="EF146">
        <v>0</v>
      </c>
      <c r="EG146">
        <v>1010.6</v>
      </c>
      <c r="EH146">
        <v>0.00100013</v>
      </c>
      <c r="EI146">
        <v>-11.8</v>
      </c>
      <c r="EJ146">
        <v>-0.6</v>
      </c>
      <c r="EK146">
        <v>35.437</v>
      </c>
      <c r="EL146">
        <v>39.8874</v>
      </c>
      <c r="EM146">
        <v>37.3058</v>
      </c>
      <c r="EN146">
        <v>40.2998</v>
      </c>
      <c r="EO146">
        <v>37.875</v>
      </c>
      <c r="EP146">
        <v>0</v>
      </c>
      <c r="EQ146">
        <v>0</v>
      </c>
      <c r="ER146">
        <v>0</v>
      </c>
      <c r="ES146">
        <v>44.4000000953674</v>
      </c>
      <c r="ET146">
        <v>0</v>
      </c>
      <c r="EU146">
        <v>1027.24</v>
      </c>
      <c r="EV146">
        <v>-288.038460364594</v>
      </c>
      <c r="EW146">
        <v>-24.5769232371619</v>
      </c>
      <c r="EX146">
        <v>-14.9</v>
      </c>
      <c r="EY146">
        <v>15</v>
      </c>
      <c r="EZ146">
        <v>1659628614.5</v>
      </c>
      <c r="FA146" t="s">
        <v>420</v>
      </c>
      <c r="FB146">
        <v>1659628608.5</v>
      </c>
      <c r="FC146">
        <v>1659628614.5</v>
      </c>
      <c r="FD146">
        <v>1</v>
      </c>
      <c r="FE146">
        <v>0.171</v>
      </c>
      <c r="FF146">
        <v>-0.023</v>
      </c>
      <c r="FG146">
        <v>6.372</v>
      </c>
      <c r="FH146">
        <v>0.072</v>
      </c>
      <c r="FI146">
        <v>420</v>
      </c>
      <c r="FJ146">
        <v>15</v>
      </c>
      <c r="FK146">
        <v>0.23</v>
      </c>
      <c r="FL146">
        <v>0.04</v>
      </c>
      <c r="FM146">
        <v>2.72482073170732</v>
      </c>
      <c r="FN146">
        <v>-0.0893458536585366</v>
      </c>
      <c r="FO146">
        <v>0.0873872020654653</v>
      </c>
      <c r="FP146">
        <v>1</v>
      </c>
      <c r="FQ146">
        <v>1051.38235294118</v>
      </c>
      <c r="FR146">
        <v>-305.408708904794</v>
      </c>
      <c r="FS146">
        <v>32.4522406603216</v>
      </c>
      <c r="FT146">
        <v>0</v>
      </c>
      <c r="FU146">
        <v>0.459922170731707</v>
      </c>
      <c r="FV146">
        <v>-0.0645559651567946</v>
      </c>
      <c r="FW146">
        <v>0.00692511178707851</v>
      </c>
      <c r="FX146">
        <v>1</v>
      </c>
      <c r="FY146">
        <v>2</v>
      </c>
      <c r="FZ146">
        <v>3</v>
      </c>
      <c r="GA146" t="s">
        <v>427</v>
      </c>
      <c r="GB146">
        <v>2.97457</v>
      </c>
      <c r="GC146">
        <v>2.75428</v>
      </c>
      <c r="GD146">
        <v>0.0908132</v>
      </c>
      <c r="GE146">
        <v>0.0915623</v>
      </c>
      <c r="GF146">
        <v>0.0899236</v>
      </c>
      <c r="GG146">
        <v>0.0893086</v>
      </c>
      <c r="GH146">
        <v>35414.9</v>
      </c>
      <c r="GI146">
        <v>38723.6</v>
      </c>
      <c r="GJ146">
        <v>35296.3</v>
      </c>
      <c r="GK146">
        <v>38655.8</v>
      </c>
      <c r="GL146">
        <v>45548.3</v>
      </c>
      <c r="GM146">
        <v>50848.8</v>
      </c>
      <c r="GN146">
        <v>55168.4</v>
      </c>
      <c r="GO146">
        <v>62008.7</v>
      </c>
      <c r="GP146">
        <v>1.9656</v>
      </c>
      <c r="GQ146">
        <v>1.8406</v>
      </c>
      <c r="GR146">
        <v>0.0457466</v>
      </c>
      <c r="GS146">
        <v>0</v>
      </c>
      <c r="GT146">
        <v>24.3339</v>
      </c>
      <c r="GU146">
        <v>999.9</v>
      </c>
      <c r="GV146">
        <v>55.604</v>
      </c>
      <c r="GW146">
        <v>29.064</v>
      </c>
      <c r="GX146">
        <v>24.889</v>
      </c>
      <c r="GY146">
        <v>55.1337</v>
      </c>
      <c r="GZ146">
        <v>48.6498</v>
      </c>
      <c r="HA146">
        <v>1</v>
      </c>
      <c r="HB146">
        <v>-0.1</v>
      </c>
      <c r="HC146">
        <v>0.50695</v>
      </c>
      <c r="HD146">
        <v>20.1338</v>
      </c>
      <c r="HE146">
        <v>5.20291</v>
      </c>
      <c r="HF146">
        <v>12.0076</v>
      </c>
      <c r="HG146">
        <v>4.9756</v>
      </c>
      <c r="HH146">
        <v>3.2932</v>
      </c>
      <c r="HI146">
        <v>9999</v>
      </c>
      <c r="HJ146">
        <v>657</v>
      </c>
      <c r="HK146">
        <v>9999</v>
      </c>
      <c r="HL146">
        <v>9999</v>
      </c>
      <c r="HM146">
        <v>1.8631</v>
      </c>
      <c r="HN146">
        <v>1.86798</v>
      </c>
      <c r="HO146">
        <v>1.86777</v>
      </c>
      <c r="HP146">
        <v>1.8689</v>
      </c>
      <c r="HQ146">
        <v>1.86981</v>
      </c>
      <c r="HR146">
        <v>1.86584</v>
      </c>
      <c r="HS146">
        <v>1.86691</v>
      </c>
      <c r="HT146">
        <v>1.86829</v>
      </c>
      <c r="HU146">
        <v>5</v>
      </c>
      <c r="HV146">
        <v>0</v>
      </c>
      <c r="HW146">
        <v>0</v>
      </c>
      <c r="HX146">
        <v>0</v>
      </c>
      <c r="HY146" t="s">
        <v>422</v>
      </c>
      <c r="HZ146" t="s">
        <v>423</v>
      </c>
      <c r="IA146" t="s">
        <v>424</v>
      </c>
      <c r="IB146" t="s">
        <v>424</v>
      </c>
      <c r="IC146" t="s">
        <v>424</v>
      </c>
      <c r="ID146" t="s">
        <v>424</v>
      </c>
      <c r="IE146">
        <v>0</v>
      </c>
      <c r="IF146">
        <v>100</v>
      </c>
      <c r="IG146">
        <v>100</v>
      </c>
      <c r="IH146">
        <v>6.387</v>
      </c>
      <c r="II146">
        <v>0.2774</v>
      </c>
      <c r="IJ146">
        <v>4.0319575337224</v>
      </c>
      <c r="IK146">
        <v>0.00554908572697553</v>
      </c>
      <c r="IL146">
        <v>4.23774079943867e-07</v>
      </c>
      <c r="IM146">
        <v>-3.89925906918178e-10</v>
      </c>
      <c r="IN146">
        <v>-0.0657079368683254</v>
      </c>
      <c r="IO146">
        <v>-0.0180807483059915</v>
      </c>
      <c r="IP146">
        <v>0.00224471741277042</v>
      </c>
      <c r="IQ146">
        <v>-2.08026483955448e-05</v>
      </c>
      <c r="IR146">
        <v>-3</v>
      </c>
      <c r="IS146">
        <v>1726</v>
      </c>
      <c r="IT146">
        <v>1</v>
      </c>
      <c r="IU146">
        <v>23</v>
      </c>
      <c r="IV146">
        <v>565.2</v>
      </c>
      <c r="IW146">
        <v>565.1</v>
      </c>
      <c r="IX146">
        <v>1.02051</v>
      </c>
      <c r="IY146">
        <v>2.66724</v>
      </c>
      <c r="IZ146">
        <v>1.54785</v>
      </c>
      <c r="JA146">
        <v>2.30713</v>
      </c>
      <c r="JB146">
        <v>1.34644</v>
      </c>
      <c r="JC146">
        <v>2.26318</v>
      </c>
      <c r="JD146">
        <v>32.7758</v>
      </c>
      <c r="JE146">
        <v>24.2714</v>
      </c>
      <c r="JF146">
        <v>18</v>
      </c>
      <c r="JG146">
        <v>481.26</v>
      </c>
      <c r="JH146">
        <v>402.517</v>
      </c>
      <c r="JI146">
        <v>24.1807</v>
      </c>
      <c r="JJ146">
        <v>25.9757</v>
      </c>
      <c r="JK146">
        <v>30.0006</v>
      </c>
      <c r="JL146">
        <v>25.9008</v>
      </c>
      <c r="JM146">
        <v>25.8438</v>
      </c>
      <c r="JN146">
        <v>20.457</v>
      </c>
      <c r="JO146">
        <v>27.2755</v>
      </c>
      <c r="JP146">
        <v>0</v>
      </c>
      <c r="JQ146">
        <v>24.1892</v>
      </c>
      <c r="JR146">
        <v>420.1</v>
      </c>
      <c r="JS146">
        <v>19.3046</v>
      </c>
      <c r="JT146">
        <v>102.343</v>
      </c>
      <c r="JU146">
        <v>103.211</v>
      </c>
    </row>
    <row r="147" spans="1:281">
      <c r="A147">
        <v>131</v>
      </c>
      <c r="B147">
        <v>1659662528.1</v>
      </c>
      <c r="C147">
        <v>4425.59999990463</v>
      </c>
      <c r="D147" t="s">
        <v>706</v>
      </c>
      <c r="E147" t="s">
        <v>707</v>
      </c>
      <c r="F147">
        <v>5</v>
      </c>
      <c r="G147" t="s">
        <v>686</v>
      </c>
      <c r="H147" t="s">
        <v>416</v>
      </c>
      <c r="I147">
        <v>1659662525.6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428.266453123756</v>
      </c>
      <c r="AK147">
        <v>431.194818181818</v>
      </c>
      <c r="AL147">
        <v>-0.0487892697177735</v>
      </c>
      <c r="AM147">
        <v>65.6328924230013</v>
      </c>
      <c r="AN147">
        <f>(AP147 - AO147 + DI147*1E3/(8.314*(DK147+273.15)) * AR147/DH147 * AQ147) * DH147/(100*CV147) * 1000/(1000 - AP147)</f>
        <v>0</v>
      </c>
      <c r="AO147">
        <v>19.2451090050862</v>
      </c>
      <c r="AP147">
        <v>19.6868254135338</v>
      </c>
      <c r="AQ147">
        <v>-1.50481258188898e-06</v>
      </c>
      <c r="AR147">
        <v>114.778266599541</v>
      </c>
      <c r="AS147">
        <v>13</v>
      </c>
      <c r="AT147">
        <v>3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418</v>
      </c>
      <c r="AY147" t="s">
        <v>418</v>
      </c>
      <c r="AZ147">
        <v>0</v>
      </c>
      <c r="BA147">
        <v>0</v>
      </c>
      <c r="BB147">
        <f>1-AZ147/BA147</f>
        <v>0</v>
      </c>
      <c r="BC147">
        <v>0</v>
      </c>
      <c r="BD147" t="s">
        <v>418</v>
      </c>
      <c r="BE147" t="s">
        <v>418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418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 t="s">
        <v>418</v>
      </c>
      <c r="CA147" t="s">
        <v>418</v>
      </c>
      <c r="CB147" t="s">
        <v>418</v>
      </c>
      <c r="CC147" t="s">
        <v>418</v>
      </c>
      <c r="CD147" t="s">
        <v>418</v>
      </c>
      <c r="CE147" t="s">
        <v>418</v>
      </c>
      <c r="CF147" t="s">
        <v>418</v>
      </c>
      <c r="CG147" t="s">
        <v>418</v>
      </c>
      <c r="CH147" t="s">
        <v>418</v>
      </c>
      <c r="CI147" t="s">
        <v>418</v>
      </c>
      <c r="CJ147" t="s">
        <v>418</v>
      </c>
      <c r="CK147" t="s">
        <v>418</v>
      </c>
      <c r="CL147" t="s">
        <v>418</v>
      </c>
      <c r="CM147" t="s">
        <v>418</v>
      </c>
      <c r="CN147" t="s">
        <v>418</v>
      </c>
      <c r="CO147" t="s">
        <v>418</v>
      </c>
      <c r="CP147" t="s">
        <v>418</v>
      </c>
      <c r="CQ147" t="s">
        <v>418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6</v>
      </c>
      <c r="CW147">
        <v>0.5</v>
      </c>
      <c r="CX147" t="s">
        <v>419</v>
      </c>
      <c r="CY147">
        <v>2</v>
      </c>
      <c r="CZ147" t="b">
        <v>1</v>
      </c>
      <c r="DA147">
        <v>1659662525.6</v>
      </c>
      <c r="DB147">
        <v>422.803666666667</v>
      </c>
      <c r="DC147">
        <v>420.036333333333</v>
      </c>
      <c r="DD147">
        <v>19.6905111111111</v>
      </c>
      <c r="DE147">
        <v>19.2481777777778</v>
      </c>
      <c r="DF147">
        <v>416.415666666667</v>
      </c>
      <c r="DG147">
        <v>19.4134222222222</v>
      </c>
      <c r="DH147">
        <v>500.061888888889</v>
      </c>
      <c r="DI147">
        <v>90.1848555555556</v>
      </c>
      <c r="DJ147">
        <v>0.100109811111111</v>
      </c>
      <c r="DK147">
        <v>25.6514888888889</v>
      </c>
      <c r="DL147">
        <v>25.0686111111111</v>
      </c>
      <c r="DM147">
        <v>999.9</v>
      </c>
      <c r="DN147">
        <v>0</v>
      </c>
      <c r="DO147">
        <v>0</v>
      </c>
      <c r="DP147">
        <v>9987.22222222222</v>
      </c>
      <c r="DQ147">
        <v>0</v>
      </c>
      <c r="DR147">
        <v>0.220656</v>
      </c>
      <c r="DS147">
        <v>2.76758777777778</v>
      </c>
      <c r="DT147">
        <v>431.296111111111</v>
      </c>
      <c r="DU147">
        <v>428.279666666667</v>
      </c>
      <c r="DV147">
        <v>0.442318222222222</v>
      </c>
      <c r="DW147">
        <v>420.036333333333</v>
      </c>
      <c r="DX147">
        <v>19.2481777777778</v>
      </c>
      <c r="DY147">
        <v>1.77578444444444</v>
      </c>
      <c r="DZ147">
        <v>1.73589444444444</v>
      </c>
      <c r="EA147">
        <v>15.5752555555556</v>
      </c>
      <c r="EB147">
        <v>15.2211888888889</v>
      </c>
      <c r="EC147">
        <v>0.00100013</v>
      </c>
      <c r="ED147">
        <v>0</v>
      </c>
      <c r="EE147">
        <v>0</v>
      </c>
      <c r="EF147">
        <v>0</v>
      </c>
      <c r="EG147">
        <v>996.444444444444</v>
      </c>
      <c r="EH147">
        <v>0.00100013</v>
      </c>
      <c r="EI147">
        <v>-12.9444444444444</v>
      </c>
      <c r="EJ147">
        <v>0.222222222222222</v>
      </c>
      <c r="EK147">
        <v>35.437</v>
      </c>
      <c r="EL147">
        <v>39.951</v>
      </c>
      <c r="EM147">
        <v>37.326</v>
      </c>
      <c r="EN147">
        <v>40.4163333333333</v>
      </c>
      <c r="EO147">
        <v>37.9094444444444</v>
      </c>
      <c r="EP147">
        <v>0</v>
      </c>
      <c r="EQ147">
        <v>0</v>
      </c>
      <c r="ER147">
        <v>0</v>
      </c>
      <c r="ES147">
        <v>49.2000000476837</v>
      </c>
      <c r="ET147">
        <v>0</v>
      </c>
      <c r="EU147">
        <v>1008.84</v>
      </c>
      <c r="EV147">
        <v>-200.846153436089</v>
      </c>
      <c r="EW147">
        <v>70.3461538410986</v>
      </c>
      <c r="EX147">
        <v>-14.66</v>
      </c>
      <c r="EY147">
        <v>15</v>
      </c>
      <c r="EZ147">
        <v>1659628614.5</v>
      </c>
      <c r="FA147" t="s">
        <v>420</v>
      </c>
      <c r="FB147">
        <v>1659628608.5</v>
      </c>
      <c r="FC147">
        <v>1659628614.5</v>
      </c>
      <c r="FD147">
        <v>1</v>
      </c>
      <c r="FE147">
        <v>0.171</v>
      </c>
      <c r="FF147">
        <v>-0.023</v>
      </c>
      <c r="FG147">
        <v>6.372</v>
      </c>
      <c r="FH147">
        <v>0.072</v>
      </c>
      <c r="FI147">
        <v>420</v>
      </c>
      <c r="FJ147">
        <v>15</v>
      </c>
      <c r="FK147">
        <v>0.23</v>
      </c>
      <c r="FL147">
        <v>0.04</v>
      </c>
      <c r="FM147">
        <v>2.73173951219512</v>
      </c>
      <c r="FN147">
        <v>0.101658188153317</v>
      </c>
      <c r="FO147">
        <v>0.0917477959315571</v>
      </c>
      <c r="FP147">
        <v>1</v>
      </c>
      <c r="FQ147">
        <v>1029.01470588235</v>
      </c>
      <c r="FR147">
        <v>-261.596638332539</v>
      </c>
      <c r="FS147">
        <v>29.138231731574</v>
      </c>
      <c r="FT147">
        <v>0</v>
      </c>
      <c r="FU147">
        <v>0.454396414634146</v>
      </c>
      <c r="FV147">
        <v>-0.0731320139372821</v>
      </c>
      <c r="FW147">
        <v>0.0077987032317156</v>
      </c>
      <c r="FX147">
        <v>1</v>
      </c>
      <c r="FY147">
        <v>2</v>
      </c>
      <c r="FZ147">
        <v>3</v>
      </c>
      <c r="GA147" t="s">
        <v>427</v>
      </c>
      <c r="GB147">
        <v>2.97466</v>
      </c>
      <c r="GC147">
        <v>2.75412</v>
      </c>
      <c r="GD147">
        <v>0.0908288</v>
      </c>
      <c r="GE147">
        <v>0.0915856</v>
      </c>
      <c r="GF147">
        <v>0.0899065</v>
      </c>
      <c r="GG147">
        <v>0.0893263</v>
      </c>
      <c r="GH147">
        <v>35414.6</v>
      </c>
      <c r="GI147">
        <v>38723.1</v>
      </c>
      <c r="GJ147">
        <v>35296.5</v>
      </c>
      <c r="GK147">
        <v>38656.3</v>
      </c>
      <c r="GL147">
        <v>45549.1</v>
      </c>
      <c r="GM147">
        <v>50848.1</v>
      </c>
      <c r="GN147">
        <v>55168.3</v>
      </c>
      <c r="GO147">
        <v>62009.1</v>
      </c>
      <c r="GP147">
        <v>1.966</v>
      </c>
      <c r="GQ147">
        <v>1.841</v>
      </c>
      <c r="GR147">
        <v>0.0445545</v>
      </c>
      <c r="GS147">
        <v>0</v>
      </c>
      <c r="GT147">
        <v>24.3339</v>
      </c>
      <c r="GU147">
        <v>999.9</v>
      </c>
      <c r="GV147">
        <v>55.604</v>
      </c>
      <c r="GW147">
        <v>29.064</v>
      </c>
      <c r="GX147">
        <v>24.889</v>
      </c>
      <c r="GY147">
        <v>55.6837</v>
      </c>
      <c r="GZ147">
        <v>48.6258</v>
      </c>
      <c r="HA147">
        <v>1</v>
      </c>
      <c r="HB147">
        <v>-0.100061</v>
      </c>
      <c r="HC147">
        <v>0.545011</v>
      </c>
      <c r="HD147">
        <v>20.1333</v>
      </c>
      <c r="HE147">
        <v>5.20172</v>
      </c>
      <c r="HF147">
        <v>12.0088</v>
      </c>
      <c r="HG147">
        <v>4.976</v>
      </c>
      <c r="HH147">
        <v>3.2936</v>
      </c>
      <c r="HI147">
        <v>9999</v>
      </c>
      <c r="HJ147">
        <v>657</v>
      </c>
      <c r="HK147">
        <v>9999</v>
      </c>
      <c r="HL147">
        <v>9999</v>
      </c>
      <c r="HM147">
        <v>1.8631</v>
      </c>
      <c r="HN147">
        <v>1.86798</v>
      </c>
      <c r="HO147">
        <v>1.8678</v>
      </c>
      <c r="HP147">
        <v>1.8689</v>
      </c>
      <c r="HQ147">
        <v>1.86975</v>
      </c>
      <c r="HR147">
        <v>1.86584</v>
      </c>
      <c r="HS147">
        <v>1.86691</v>
      </c>
      <c r="HT147">
        <v>1.86829</v>
      </c>
      <c r="HU147">
        <v>5</v>
      </c>
      <c r="HV147">
        <v>0</v>
      </c>
      <c r="HW147">
        <v>0</v>
      </c>
      <c r="HX147">
        <v>0</v>
      </c>
      <c r="HY147" t="s">
        <v>422</v>
      </c>
      <c r="HZ147" t="s">
        <v>423</v>
      </c>
      <c r="IA147" t="s">
        <v>424</v>
      </c>
      <c r="IB147" t="s">
        <v>424</v>
      </c>
      <c r="IC147" t="s">
        <v>424</v>
      </c>
      <c r="ID147" t="s">
        <v>424</v>
      </c>
      <c r="IE147">
        <v>0</v>
      </c>
      <c r="IF147">
        <v>100</v>
      </c>
      <c r="IG147">
        <v>100</v>
      </c>
      <c r="IH147">
        <v>6.388</v>
      </c>
      <c r="II147">
        <v>0.2772</v>
      </c>
      <c r="IJ147">
        <v>4.0319575337224</v>
      </c>
      <c r="IK147">
        <v>0.00554908572697553</v>
      </c>
      <c r="IL147">
        <v>4.23774079943867e-07</v>
      </c>
      <c r="IM147">
        <v>-3.89925906918178e-10</v>
      </c>
      <c r="IN147">
        <v>-0.0657079368683254</v>
      </c>
      <c r="IO147">
        <v>-0.0180807483059915</v>
      </c>
      <c r="IP147">
        <v>0.00224471741277042</v>
      </c>
      <c r="IQ147">
        <v>-2.08026483955448e-05</v>
      </c>
      <c r="IR147">
        <v>-3</v>
      </c>
      <c r="IS147">
        <v>1726</v>
      </c>
      <c r="IT147">
        <v>1</v>
      </c>
      <c r="IU147">
        <v>23</v>
      </c>
      <c r="IV147">
        <v>565.3</v>
      </c>
      <c r="IW147">
        <v>565.2</v>
      </c>
      <c r="IX147">
        <v>1.02051</v>
      </c>
      <c r="IY147">
        <v>2.66968</v>
      </c>
      <c r="IZ147">
        <v>1.54785</v>
      </c>
      <c r="JA147">
        <v>2.30713</v>
      </c>
      <c r="JB147">
        <v>1.34644</v>
      </c>
      <c r="JC147">
        <v>2.2583</v>
      </c>
      <c r="JD147">
        <v>32.7758</v>
      </c>
      <c r="JE147">
        <v>24.2714</v>
      </c>
      <c r="JF147">
        <v>18</v>
      </c>
      <c r="JG147">
        <v>481.533</v>
      </c>
      <c r="JH147">
        <v>402.744</v>
      </c>
      <c r="JI147">
        <v>24.0911</v>
      </c>
      <c r="JJ147">
        <v>25.9779</v>
      </c>
      <c r="JK147">
        <v>30.0003</v>
      </c>
      <c r="JL147">
        <v>25.9029</v>
      </c>
      <c r="JM147">
        <v>25.8442</v>
      </c>
      <c r="JN147">
        <v>20.4586</v>
      </c>
      <c r="JO147">
        <v>27.2755</v>
      </c>
      <c r="JP147">
        <v>0</v>
      </c>
      <c r="JQ147">
        <v>24.1061</v>
      </c>
      <c r="JR147">
        <v>420.1</v>
      </c>
      <c r="JS147">
        <v>19.3335</v>
      </c>
      <c r="JT147">
        <v>102.343</v>
      </c>
      <c r="JU147">
        <v>103.211</v>
      </c>
    </row>
    <row r="148" spans="1:281">
      <c r="A148">
        <v>132</v>
      </c>
      <c r="B148">
        <v>1659662533.1</v>
      </c>
      <c r="C148">
        <v>4430.59999990463</v>
      </c>
      <c r="D148" t="s">
        <v>708</v>
      </c>
      <c r="E148" t="s">
        <v>709</v>
      </c>
      <c r="F148">
        <v>5</v>
      </c>
      <c r="G148" t="s">
        <v>686</v>
      </c>
      <c r="H148" t="s">
        <v>416</v>
      </c>
      <c r="I148">
        <v>1659662530.3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428.35572539273</v>
      </c>
      <c r="AK148">
        <v>431.387345454545</v>
      </c>
      <c r="AL148">
        <v>0.014059188782221</v>
      </c>
      <c r="AM148">
        <v>65.6328924230013</v>
      </c>
      <c r="AN148">
        <f>(AP148 - AO148 + DI148*1E3/(8.314*(DK148+273.15)) * AR148/DH148 * AQ148) * DH148/(100*CV148) * 1000/(1000 - AP148)</f>
        <v>0</v>
      </c>
      <c r="AO148">
        <v>19.2469289272038</v>
      </c>
      <c r="AP148">
        <v>19.6881094736842</v>
      </c>
      <c r="AQ148">
        <v>-5.0555369478127e-05</v>
      </c>
      <c r="AR148">
        <v>114.778266599541</v>
      </c>
      <c r="AS148">
        <v>13</v>
      </c>
      <c r="AT148">
        <v>3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418</v>
      </c>
      <c r="AY148" t="s">
        <v>418</v>
      </c>
      <c r="AZ148">
        <v>0</v>
      </c>
      <c r="BA148">
        <v>0</v>
      </c>
      <c r="BB148">
        <f>1-AZ148/BA148</f>
        <v>0</v>
      </c>
      <c r="BC148">
        <v>0</v>
      </c>
      <c r="BD148" t="s">
        <v>418</v>
      </c>
      <c r="BE148" t="s">
        <v>418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418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 t="s">
        <v>418</v>
      </c>
      <c r="CA148" t="s">
        <v>418</v>
      </c>
      <c r="CB148" t="s">
        <v>418</v>
      </c>
      <c r="CC148" t="s">
        <v>418</v>
      </c>
      <c r="CD148" t="s">
        <v>418</v>
      </c>
      <c r="CE148" t="s">
        <v>418</v>
      </c>
      <c r="CF148" t="s">
        <v>418</v>
      </c>
      <c r="CG148" t="s">
        <v>418</v>
      </c>
      <c r="CH148" t="s">
        <v>418</v>
      </c>
      <c r="CI148" t="s">
        <v>418</v>
      </c>
      <c r="CJ148" t="s">
        <v>418</v>
      </c>
      <c r="CK148" t="s">
        <v>418</v>
      </c>
      <c r="CL148" t="s">
        <v>418</v>
      </c>
      <c r="CM148" t="s">
        <v>418</v>
      </c>
      <c r="CN148" t="s">
        <v>418</v>
      </c>
      <c r="CO148" t="s">
        <v>418</v>
      </c>
      <c r="CP148" t="s">
        <v>418</v>
      </c>
      <c r="CQ148" t="s">
        <v>418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6</v>
      </c>
      <c r="CW148">
        <v>0.5</v>
      </c>
      <c r="CX148" t="s">
        <v>419</v>
      </c>
      <c r="CY148">
        <v>2</v>
      </c>
      <c r="CZ148" t="b">
        <v>1</v>
      </c>
      <c r="DA148">
        <v>1659662530.3</v>
      </c>
      <c r="DB148">
        <v>422.8485</v>
      </c>
      <c r="DC148">
        <v>420.1094</v>
      </c>
      <c r="DD148">
        <v>19.68832</v>
      </c>
      <c r="DE148">
        <v>19.24977</v>
      </c>
      <c r="DF148">
        <v>416.4603</v>
      </c>
      <c r="DG148">
        <v>19.41133</v>
      </c>
      <c r="DH148">
        <v>500.0942</v>
      </c>
      <c r="DI148">
        <v>90.18433</v>
      </c>
      <c r="DJ148">
        <v>0.09995101</v>
      </c>
      <c r="DK148">
        <v>25.64287</v>
      </c>
      <c r="DL148">
        <v>25.06113</v>
      </c>
      <c r="DM148">
        <v>999.9</v>
      </c>
      <c r="DN148">
        <v>0</v>
      </c>
      <c r="DO148">
        <v>0</v>
      </c>
      <c r="DP148">
        <v>10018.5</v>
      </c>
      <c r="DQ148">
        <v>0</v>
      </c>
      <c r="DR148">
        <v>0.220656</v>
      </c>
      <c r="DS148">
        <v>2.739248</v>
      </c>
      <c r="DT148">
        <v>431.3409</v>
      </c>
      <c r="DU148">
        <v>428.355</v>
      </c>
      <c r="DV148">
        <v>0.4385339</v>
      </c>
      <c r="DW148">
        <v>420.1094</v>
      </c>
      <c r="DX148">
        <v>19.24977</v>
      </c>
      <c r="DY148">
        <v>1.775577</v>
      </c>
      <c r="DZ148">
        <v>1.736029</v>
      </c>
      <c r="EA148">
        <v>15.57342</v>
      </c>
      <c r="EB148">
        <v>15.22239</v>
      </c>
      <c r="EC148">
        <v>0.00100013</v>
      </c>
      <c r="ED148">
        <v>0</v>
      </c>
      <c r="EE148">
        <v>0</v>
      </c>
      <c r="EF148">
        <v>0</v>
      </c>
      <c r="EG148">
        <v>974.75</v>
      </c>
      <c r="EH148">
        <v>0.00100013</v>
      </c>
      <c r="EI148">
        <v>-27.75</v>
      </c>
      <c r="EJ148">
        <v>-3.85</v>
      </c>
      <c r="EK148">
        <v>35.4874</v>
      </c>
      <c r="EL148">
        <v>40.0124</v>
      </c>
      <c r="EM148">
        <v>37.375</v>
      </c>
      <c r="EN148">
        <v>40.4998</v>
      </c>
      <c r="EO148">
        <v>37.937</v>
      </c>
      <c r="EP148">
        <v>0</v>
      </c>
      <c r="EQ148">
        <v>0</v>
      </c>
      <c r="ER148">
        <v>0</v>
      </c>
      <c r="ES148">
        <v>54</v>
      </c>
      <c r="ET148">
        <v>0</v>
      </c>
      <c r="EU148">
        <v>991.32</v>
      </c>
      <c r="EV148">
        <v>-234.615384699794</v>
      </c>
      <c r="EW148">
        <v>-24.1923085304172</v>
      </c>
      <c r="EX148">
        <v>-14.08</v>
      </c>
      <c r="EY148">
        <v>15</v>
      </c>
      <c r="EZ148">
        <v>1659628614.5</v>
      </c>
      <c r="FA148" t="s">
        <v>420</v>
      </c>
      <c r="FB148">
        <v>1659628608.5</v>
      </c>
      <c r="FC148">
        <v>1659628614.5</v>
      </c>
      <c r="FD148">
        <v>1</v>
      </c>
      <c r="FE148">
        <v>0.171</v>
      </c>
      <c r="FF148">
        <v>-0.023</v>
      </c>
      <c r="FG148">
        <v>6.372</v>
      </c>
      <c r="FH148">
        <v>0.072</v>
      </c>
      <c r="FI148">
        <v>420</v>
      </c>
      <c r="FJ148">
        <v>15</v>
      </c>
      <c r="FK148">
        <v>0.23</v>
      </c>
      <c r="FL148">
        <v>0.04</v>
      </c>
      <c r="FM148">
        <v>2.72936585365854</v>
      </c>
      <c r="FN148">
        <v>0.270603972125435</v>
      </c>
      <c r="FO148">
        <v>0.0816996329207985</v>
      </c>
      <c r="FP148">
        <v>1</v>
      </c>
      <c r="FQ148">
        <v>1004.95588235294</v>
      </c>
      <c r="FR148">
        <v>-218.464476271321</v>
      </c>
      <c r="FS148">
        <v>24.1808041414535</v>
      </c>
      <c r="FT148">
        <v>0</v>
      </c>
      <c r="FU148">
        <v>0.448542073170732</v>
      </c>
      <c r="FV148">
        <v>-0.0726001881533091</v>
      </c>
      <c r="FW148">
        <v>0.00781046851719285</v>
      </c>
      <c r="FX148">
        <v>1</v>
      </c>
      <c r="FY148">
        <v>2</v>
      </c>
      <c r="FZ148">
        <v>3</v>
      </c>
      <c r="GA148" t="s">
        <v>427</v>
      </c>
      <c r="GB148">
        <v>2.9739</v>
      </c>
      <c r="GC148">
        <v>2.75394</v>
      </c>
      <c r="GD148">
        <v>0.0908434</v>
      </c>
      <c r="GE148">
        <v>0.0916125</v>
      </c>
      <c r="GF148">
        <v>0.0898842</v>
      </c>
      <c r="GG148">
        <v>0.0893262</v>
      </c>
      <c r="GH148">
        <v>35413.9</v>
      </c>
      <c r="GI148">
        <v>38722.2</v>
      </c>
      <c r="GJ148">
        <v>35296.5</v>
      </c>
      <c r="GK148">
        <v>38656.6</v>
      </c>
      <c r="GL148">
        <v>45549.2</v>
      </c>
      <c r="GM148">
        <v>50848</v>
      </c>
      <c r="GN148">
        <v>55167.1</v>
      </c>
      <c r="GO148">
        <v>62008.9</v>
      </c>
      <c r="GP148">
        <v>1.966</v>
      </c>
      <c r="GQ148">
        <v>1.841</v>
      </c>
      <c r="GR148">
        <v>0.0439584</v>
      </c>
      <c r="GS148">
        <v>0</v>
      </c>
      <c r="GT148">
        <v>24.3339</v>
      </c>
      <c r="GU148">
        <v>999.9</v>
      </c>
      <c r="GV148">
        <v>55.604</v>
      </c>
      <c r="GW148">
        <v>29.064</v>
      </c>
      <c r="GX148">
        <v>24.8912</v>
      </c>
      <c r="GY148">
        <v>55.0337</v>
      </c>
      <c r="GZ148">
        <v>48.6498</v>
      </c>
      <c r="HA148">
        <v>1</v>
      </c>
      <c r="HB148">
        <v>-0.0996748</v>
      </c>
      <c r="HC148">
        <v>0.530349</v>
      </c>
      <c r="HD148">
        <v>20.1333</v>
      </c>
      <c r="HE148">
        <v>5.20531</v>
      </c>
      <c r="HF148">
        <v>12.0099</v>
      </c>
      <c r="HG148">
        <v>4.9756</v>
      </c>
      <c r="HH148">
        <v>3.2932</v>
      </c>
      <c r="HI148">
        <v>9999</v>
      </c>
      <c r="HJ148">
        <v>657</v>
      </c>
      <c r="HK148">
        <v>9999</v>
      </c>
      <c r="HL148">
        <v>9999</v>
      </c>
      <c r="HM148">
        <v>1.8631</v>
      </c>
      <c r="HN148">
        <v>1.86798</v>
      </c>
      <c r="HO148">
        <v>1.8678</v>
      </c>
      <c r="HP148">
        <v>1.8689</v>
      </c>
      <c r="HQ148">
        <v>1.86972</v>
      </c>
      <c r="HR148">
        <v>1.86584</v>
      </c>
      <c r="HS148">
        <v>1.86691</v>
      </c>
      <c r="HT148">
        <v>1.86829</v>
      </c>
      <c r="HU148">
        <v>5</v>
      </c>
      <c r="HV148">
        <v>0</v>
      </c>
      <c r="HW148">
        <v>0</v>
      </c>
      <c r="HX148">
        <v>0</v>
      </c>
      <c r="HY148" t="s">
        <v>422</v>
      </c>
      <c r="HZ148" t="s">
        <v>423</v>
      </c>
      <c r="IA148" t="s">
        <v>424</v>
      </c>
      <c r="IB148" t="s">
        <v>424</v>
      </c>
      <c r="IC148" t="s">
        <v>424</v>
      </c>
      <c r="ID148" t="s">
        <v>424</v>
      </c>
      <c r="IE148">
        <v>0</v>
      </c>
      <c r="IF148">
        <v>100</v>
      </c>
      <c r="IG148">
        <v>100</v>
      </c>
      <c r="IH148">
        <v>6.389</v>
      </c>
      <c r="II148">
        <v>0.277</v>
      </c>
      <c r="IJ148">
        <v>4.0319575337224</v>
      </c>
      <c r="IK148">
        <v>0.00554908572697553</v>
      </c>
      <c r="IL148">
        <v>4.23774079943867e-07</v>
      </c>
      <c r="IM148">
        <v>-3.89925906918178e-10</v>
      </c>
      <c r="IN148">
        <v>-0.0657079368683254</v>
      </c>
      <c r="IO148">
        <v>-0.0180807483059915</v>
      </c>
      <c r="IP148">
        <v>0.00224471741277042</v>
      </c>
      <c r="IQ148">
        <v>-2.08026483955448e-05</v>
      </c>
      <c r="IR148">
        <v>-3</v>
      </c>
      <c r="IS148">
        <v>1726</v>
      </c>
      <c r="IT148">
        <v>1</v>
      </c>
      <c r="IU148">
        <v>23</v>
      </c>
      <c r="IV148">
        <v>565.4</v>
      </c>
      <c r="IW148">
        <v>565.3</v>
      </c>
      <c r="IX148">
        <v>1.02051</v>
      </c>
      <c r="IY148">
        <v>2.66724</v>
      </c>
      <c r="IZ148">
        <v>1.54785</v>
      </c>
      <c r="JA148">
        <v>2.30713</v>
      </c>
      <c r="JB148">
        <v>1.34644</v>
      </c>
      <c r="JC148">
        <v>2.27173</v>
      </c>
      <c r="JD148">
        <v>32.7758</v>
      </c>
      <c r="JE148">
        <v>24.2714</v>
      </c>
      <c r="JF148">
        <v>18</v>
      </c>
      <c r="JG148">
        <v>481.552</v>
      </c>
      <c r="JH148">
        <v>402.76</v>
      </c>
      <c r="JI148">
        <v>24.0172</v>
      </c>
      <c r="JJ148">
        <v>25.9801</v>
      </c>
      <c r="JK148">
        <v>30.0003</v>
      </c>
      <c r="JL148">
        <v>25.9051</v>
      </c>
      <c r="JM148">
        <v>25.8464</v>
      </c>
      <c r="JN148">
        <v>20.4568</v>
      </c>
      <c r="JO148">
        <v>27.2755</v>
      </c>
      <c r="JP148">
        <v>0</v>
      </c>
      <c r="JQ148">
        <v>24.0383</v>
      </c>
      <c r="JR148">
        <v>420.1</v>
      </c>
      <c r="JS148">
        <v>19.3559</v>
      </c>
      <c r="JT148">
        <v>102.342</v>
      </c>
      <c r="JU148">
        <v>103.211</v>
      </c>
    </row>
    <row r="149" spans="1:281">
      <c r="A149">
        <v>133</v>
      </c>
      <c r="B149">
        <v>1659662816.6</v>
      </c>
      <c r="C149">
        <v>4714.09999990463</v>
      </c>
      <c r="D149" t="s">
        <v>710</v>
      </c>
      <c r="E149" t="s">
        <v>711</v>
      </c>
      <c r="F149">
        <v>5</v>
      </c>
      <c r="G149" t="s">
        <v>712</v>
      </c>
      <c r="H149" t="s">
        <v>416</v>
      </c>
      <c r="I149">
        <v>1659662813.85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428.150401875792</v>
      </c>
      <c r="AK149">
        <v>430.559381818182</v>
      </c>
      <c r="AL149">
        <v>-0.00317683443591088</v>
      </c>
      <c r="AM149">
        <v>65.6469253176436</v>
      </c>
      <c r="AN149">
        <f>(AP149 - AO149 + DI149*1E3/(8.314*(DK149+273.15)) * AR149/DH149 * AQ149) * DH149/(100*CV149) * 1000/(1000 - AP149)</f>
        <v>0</v>
      </c>
      <c r="AO149">
        <v>18.7900728869339</v>
      </c>
      <c r="AP149">
        <v>19.5869181954887</v>
      </c>
      <c r="AQ149">
        <v>-0.000154788012767142</v>
      </c>
      <c r="AR149">
        <v>114.420131491707</v>
      </c>
      <c r="AS149">
        <v>2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713</v>
      </c>
      <c r="AY149">
        <v>10438.6</v>
      </c>
      <c r="AZ149">
        <v>719.923076923077</v>
      </c>
      <c r="BA149">
        <v>2846.2</v>
      </c>
      <c r="BB149">
        <f>1-AZ149/BA149</f>
        <v>0</v>
      </c>
      <c r="BC149">
        <v>-1.95757165859612</v>
      </c>
      <c r="BD149" t="s">
        <v>418</v>
      </c>
      <c r="BE149" t="s">
        <v>418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418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 t="s">
        <v>418</v>
      </c>
      <c r="CA149" t="s">
        <v>418</v>
      </c>
      <c r="CB149" t="s">
        <v>418</v>
      </c>
      <c r="CC149" t="s">
        <v>418</v>
      </c>
      <c r="CD149" t="s">
        <v>418</v>
      </c>
      <c r="CE149" t="s">
        <v>418</v>
      </c>
      <c r="CF149" t="s">
        <v>418</v>
      </c>
      <c r="CG149" t="s">
        <v>418</v>
      </c>
      <c r="CH149" t="s">
        <v>418</v>
      </c>
      <c r="CI149" t="s">
        <v>418</v>
      </c>
      <c r="CJ149" t="s">
        <v>418</v>
      </c>
      <c r="CK149" t="s">
        <v>418</v>
      </c>
      <c r="CL149" t="s">
        <v>418</v>
      </c>
      <c r="CM149" t="s">
        <v>418</v>
      </c>
      <c r="CN149" t="s">
        <v>418</v>
      </c>
      <c r="CO149" t="s">
        <v>418</v>
      </c>
      <c r="CP149" t="s">
        <v>418</v>
      </c>
      <c r="CQ149" t="s">
        <v>418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6</v>
      </c>
      <c r="CW149">
        <v>0.5</v>
      </c>
      <c r="CX149" t="s">
        <v>419</v>
      </c>
      <c r="CY149">
        <v>2</v>
      </c>
      <c r="CZ149" t="b">
        <v>1</v>
      </c>
      <c r="DA149">
        <v>1659662813.85</v>
      </c>
      <c r="DB149">
        <v>422.1708</v>
      </c>
      <c r="DC149">
        <v>420.0634</v>
      </c>
      <c r="DD149">
        <v>19.58656</v>
      </c>
      <c r="DE149">
        <v>18.79226</v>
      </c>
      <c r="DF149">
        <v>415.7864</v>
      </c>
      <c r="DG149">
        <v>19.31402</v>
      </c>
      <c r="DH149">
        <v>500.0494</v>
      </c>
      <c r="DI149">
        <v>90.18993</v>
      </c>
      <c r="DJ149">
        <v>0.09988434</v>
      </c>
      <c r="DK149">
        <v>25.66872</v>
      </c>
      <c r="DL149">
        <v>24.97326</v>
      </c>
      <c r="DM149">
        <v>999.9</v>
      </c>
      <c r="DN149">
        <v>0</v>
      </c>
      <c r="DO149">
        <v>0</v>
      </c>
      <c r="DP149">
        <v>10026</v>
      </c>
      <c r="DQ149">
        <v>0</v>
      </c>
      <c r="DR149">
        <v>0.220656</v>
      </c>
      <c r="DS149">
        <v>2.107324</v>
      </c>
      <c r="DT149">
        <v>430.6051</v>
      </c>
      <c r="DU149">
        <v>428.1086</v>
      </c>
      <c r="DV149">
        <v>0.7943014</v>
      </c>
      <c r="DW149">
        <v>420.0634</v>
      </c>
      <c r="DX149">
        <v>18.79226</v>
      </c>
      <c r="DY149">
        <v>1.766511</v>
      </c>
      <c r="DZ149">
        <v>1.694873</v>
      </c>
      <c r="EA149">
        <v>15.49358</v>
      </c>
      <c r="EB149">
        <v>14.84955</v>
      </c>
      <c r="EC149">
        <v>0.00100013</v>
      </c>
      <c r="ED149">
        <v>0</v>
      </c>
      <c r="EE149">
        <v>0</v>
      </c>
      <c r="EF149">
        <v>0</v>
      </c>
      <c r="EG149">
        <v>728.5</v>
      </c>
      <c r="EH149">
        <v>0.00100013</v>
      </c>
      <c r="EI149">
        <v>-28.5</v>
      </c>
      <c r="EJ149">
        <v>-2.05</v>
      </c>
      <c r="EK149">
        <v>35.062</v>
      </c>
      <c r="EL149">
        <v>39.281</v>
      </c>
      <c r="EM149">
        <v>36.937</v>
      </c>
      <c r="EN149">
        <v>39.2873</v>
      </c>
      <c r="EO149">
        <v>37.437</v>
      </c>
      <c r="EP149">
        <v>0</v>
      </c>
      <c r="EQ149">
        <v>0</v>
      </c>
      <c r="ER149">
        <v>0</v>
      </c>
      <c r="ES149">
        <v>337.800000190735</v>
      </c>
      <c r="ET149">
        <v>0</v>
      </c>
      <c r="EU149">
        <v>719.923076923077</v>
      </c>
      <c r="EV149">
        <v>72.8205125414972</v>
      </c>
      <c r="EW149">
        <v>-79.1452979665301</v>
      </c>
      <c r="EX149">
        <v>-19.9615384615385</v>
      </c>
      <c r="EY149">
        <v>15</v>
      </c>
      <c r="EZ149">
        <v>1659628614.5</v>
      </c>
      <c r="FA149" t="s">
        <v>420</v>
      </c>
      <c r="FB149">
        <v>1659628608.5</v>
      </c>
      <c r="FC149">
        <v>1659628614.5</v>
      </c>
      <c r="FD149">
        <v>1</v>
      </c>
      <c r="FE149">
        <v>0.171</v>
      </c>
      <c r="FF149">
        <v>-0.023</v>
      </c>
      <c r="FG149">
        <v>6.372</v>
      </c>
      <c r="FH149">
        <v>0.072</v>
      </c>
      <c r="FI149">
        <v>420</v>
      </c>
      <c r="FJ149">
        <v>15</v>
      </c>
      <c r="FK149">
        <v>0.23</v>
      </c>
      <c r="FL149">
        <v>0.04</v>
      </c>
      <c r="FM149">
        <v>2.089025</v>
      </c>
      <c r="FN149">
        <v>0.0577623264540326</v>
      </c>
      <c r="FO149">
        <v>0.0900189755829292</v>
      </c>
      <c r="FP149">
        <v>1</v>
      </c>
      <c r="FQ149">
        <v>719.397058823529</v>
      </c>
      <c r="FR149">
        <v>41.2757830449634</v>
      </c>
      <c r="FS149">
        <v>12.4922207627297</v>
      </c>
      <c r="FT149">
        <v>0</v>
      </c>
      <c r="FU149">
        <v>0.80340125</v>
      </c>
      <c r="FV149">
        <v>-0.0844651181988735</v>
      </c>
      <c r="FW149">
        <v>0.00865946162226614</v>
      </c>
      <c r="FX149">
        <v>1</v>
      </c>
      <c r="FY149">
        <v>2</v>
      </c>
      <c r="FZ149">
        <v>3</v>
      </c>
      <c r="GA149" t="s">
        <v>427</v>
      </c>
      <c r="GB149">
        <v>2.97426</v>
      </c>
      <c r="GC149">
        <v>2.75407</v>
      </c>
      <c r="GD149">
        <v>0.090703</v>
      </c>
      <c r="GE149">
        <v>0.0915786</v>
      </c>
      <c r="GF149">
        <v>0.0895548</v>
      </c>
      <c r="GG149">
        <v>0.0878107</v>
      </c>
      <c r="GH149">
        <v>35413.3</v>
      </c>
      <c r="GI149">
        <v>38714.8</v>
      </c>
      <c r="GJ149">
        <v>35291</v>
      </c>
      <c r="GK149">
        <v>38648.5</v>
      </c>
      <c r="GL149">
        <v>45561.4</v>
      </c>
      <c r="GM149">
        <v>50922.8</v>
      </c>
      <c r="GN149">
        <v>55161.4</v>
      </c>
      <c r="GO149">
        <v>61996.8</v>
      </c>
      <c r="GP149">
        <v>1.9848</v>
      </c>
      <c r="GQ149">
        <v>1.8398</v>
      </c>
      <c r="GR149">
        <v>0.0398755</v>
      </c>
      <c r="GS149">
        <v>0</v>
      </c>
      <c r="GT149">
        <v>24.3318</v>
      </c>
      <c r="GU149">
        <v>999.9</v>
      </c>
      <c r="GV149">
        <v>55.604</v>
      </c>
      <c r="GW149">
        <v>29.094</v>
      </c>
      <c r="GX149">
        <v>24.931</v>
      </c>
      <c r="GY149">
        <v>55.0538</v>
      </c>
      <c r="GZ149">
        <v>48.3413</v>
      </c>
      <c r="HA149">
        <v>1</v>
      </c>
      <c r="HB149">
        <v>-0.0930081</v>
      </c>
      <c r="HC149">
        <v>-0.322702</v>
      </c>
      <c r="HD149">
        <v>20.1345</v>
      </c>
      <c r="HE149">
        <v>5.20291</v>
      </c>
      <c r="HF149">
        <v>12.0064</v>
      </c>
      <c r="HG149">
        <v>4.976</v>
      </c>
      <c r="HH149">
        <v>3.2932</v>
      </c>
      <c r="HI149">
        <v>9999</v>
      </c>
      <c r="HJ149">
        <v>657</v>
      </c>
      <c r="HK149">
        <v>9999</v>
      </c>
      <c r="HL149">
        <v>9999</v>
      </c>
      <c r="HM149">
        <v>1.8631</v>
      </c>
      <c r="HN149">
        <v>1.86798</v>
      </c>
      <c r="HO149">
        <v>1.86777</v>
      </c>
      <c r="HP149">
        <v>1.8689</v>
      </c>
      <c r="HQ149">
        <v>1.86978</v>
      </c>
      <c r="HR149">
        <v>1.86584</v>
      </c>
      <c r="HS149">
        <v>1.86691</v>
      </c>
      <c r="HT149">
        <v>1.86829</v>
      </c>
      <c r="HU149">
        <v>5</v>
      </c>
      <c r="HV149">
        <v>0</v>
      </c>
      <c r="HW149">
        <v>0</v>
      </c>
      <c r="HX149">
        <v>0</v>
      </c>
      <c r="HY149" t="s">
        <v>422</v>
      </c>
      <c r="HZ149" t="s">
        <v>423</v>
      </c>
      <c r="IA149" t="s">
        <v>424</v>
      </c>
      <c r="IB149" t="s">
        <v>424</v>
      </c>
      <c r="IC149" t="s">
        <v>424</v>
      </c>
      <c r="ID149" t="s">
        <v>424</v>
      </c>
      <c r="IE149">
        <v>0</v>
      </c>
      <c r="IF149">
        <v>100</v>
      </c>
      <c r="IG149">
        <v>100</v>
      </c>
      <c r="IH149">
        <v>6.385</v>
      </c>
      <c r="II149">
        <v>0.2726</v>
      </c>
      <c r="IJ149">
        <v>4.0319575337224</v>
      </c>
      <c r="IK149">
        <v>0.00554908572697553</v>
      </c>
      <c r="IL149">
        <v>4.23774079943867e-07</v>
      </c>
      <c r="IM149">
        <v>-3.89925906918178e-10</v>
      </c>
      <c r="IN149">
        <v>-0.0657079368683254</v>
      </c>
      <c r="IO149">
        <v>-0.0180807483059915</v>
      </c>
      <c r="IP149">
        <v>0.00224471741277042</v>
      </c>
      <c r="IQ149">
        <v>-2.08026483955448e-05</v>
      </c>
      <c r="IR149">
        <v>-3</v>
      </c>
      <c r="IS149">
        <v>1726</v>
      </c>
      <c r="IT149">
        <v>1</v>
      </c>
      <c r="IU149">
        <v>23</v>
      </c>
      <c r="IV149">
        <v>570.1</v>
      </c>
      <c r="IW149">
        <v>570</v>
      </c>
      <c r="IX149">
        <v>1.02051</v>
      </c>
      <c r="IY149">
        <v>2.65991</v>
      </c>
      <c r="IZ149">
        <v>1.54785</v>
      </c>
      <c r="JA149">
        <v>2.30713</v>
      </c>
      <c r="JB149">
        <v>1.34644</v>
      </c>
      <c r="JC149">
        <v>2.39136</v>
      </c>
      <c r="JD149">
        <v>32.8424</v>
      </c>
      <c r="JE149">
        <v>24.2801</v>
      </c>
      <c r="JF149">
        <v>18</v>
      </c>
      <c r="JG149">
        <v>494.579</v>
      </c>
      <c r="JH149">
        <v>402.853</v>
      </c>
      <c r="JI149">
        <v>24.7757</v>
      </c>
      <c r="JJ149">
        <v>26.0833</v>
      </c>
      <c r="JK149">
        <v>30.0002</v>
      </c>
      <c r="JL149">
        <v>26.0076</v>
      </c>
      <c r="JM149">
        <v>25.9504</v>
      </c>
      <c r="JN149">
        <v>20.453</v>
      </c>
      <c r="JO149">
        <v>29.013</v>
      </c>
      <c r="JP149">
        <v>0</v>
      </c>
      <c r="JQ149">
        <v>24.784</v>
      </c>
      <c r="JR149">
        <v>420.1</v>
      </c>
      <c r="JS149">
        <v>18.7569</v>
      </c>
      <c r="JT149">
        <v>102.329</v>
      </c>
      <c r="JU149">
        <v>103.191</v>
      </c>
    </row>
    <row r="150" spans="1:281">
      <c r="A150">
        <v>134</v>
      </c>
      <c r="B150">
        <v>1659662822.1</v>
      </c>
      <c r="C150">
        <v>4719.59999990463</v>
      </c>
      <c r="D150" t="s">
        <v>714</v>
      </c>
      <c r="E150" t="s">
        <v>715</v>
      </c>
      <c r="F150">
        <v>5</v>
      </c>
      <c r="G150" t="s">
        <v>712</v>
      </c>
      <c r="H150" t="s">
        <v>416</v>
      </c>
      <c r="I150">
        <v>1659662820.35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428.17063330751</v>
      </c>
      <c r="AK150">
        <v>430.535878787879</v>
      </c>
      <c r="AL150">
        <v>-0.00180188514742951</v>
      </c>
      <c r="AM150">
        <v>65.6469253176436</v>
      </c>
      <c r="AN150">
        <f>(AP150 - AO150 + DI150*1E3/(8.314*(DK150+273.15)) * AR150/DH150 * AQ150) * DH150/(100*CV150) * 1000/(1000 - AP150)</f>
        <v>0</v>
      </c>
      <c r="AO150">
        <v>18.7916281631125</v>
      </c>
      <c r="AP150">
        <v>19.6392963909774</v>
      </c>
      <c r="AQ150">
        <v>-0.0064254549270929</v>
      </c>
      <c r="AR150">
        <v>114.420131491707</v>
      </c>
      <c r="AS150">
        <v>2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418</v>
      </c>
      <c r="AY150" t="s">
        <v>418</v>
      </c>
      <c r="AZ150">
        <v>0</v>
      </c>
      <c r="BA150">
        <v>0</v>
      </c>
      <c r="BB150">
        <f>1-AZ150/BA150</f>
        <v>0</v>
      </c>
      <c r="BC150">
        <v>0</v>
      </c>
      <c r="BD150" t="s">
        <v>418</v>
      </c>
      <c r="BE150" t="s">
        <v>418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418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 t="s">
        <v>418</v>
      </c>
      <c r="CA150" t="s">
        <v>418</v>
      </c>
      <c r="CB150" t="s">
        <v>418</v>
      </c>
      <c r="CC150" t="s">
        <v>418</v>
      </c>
      <c r="CD150" t="s">
        <v>418</v>
      </c>
      <c r="CE150" t="s">
        <v>418</v>
      </c>
      <c r="CF150" t="s">
        <v>418</v>
      </c>
      <c r="CG150" t="s">
        <v>418</v>
      </c>
      <c r="CH150" t="s">
        <v>418</v>
      </c>
      <c r="CI150" t="s">
        <v>418</v>
      </c>
      <c r="CJ150" t="s">
        <v>418</v>
      </c>
      <c r="CK150" t="s">
        <v>418</v>
      </c>
      <c r="CL150" t="s">
        <v>418</v>
      </c>
      <c r="CM150" t="s">
        <v>418</v>
      </c>
      <c r="CN150" t="s">
        <v>418</v>
      </c>
      <c r="CO150" t="s">
        <v>418</v>
      </c>
      <c r="CP150" t="s">
        <v>418</v>
      </c>
      <c r="CQ150" t="s">
        <v>418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6</v>
      </c>
      <c r="CW150">
        <v>0.5</v>
      </c>
      <c r="CX150" t="s">
        <v>419</v>
      </c>
      <c r="CY150">
        <v>2</v>
      </c>
      <c r="CZ150" t="b">
        <v>1</v>
      </c>
      <c r="DA150">
        <v>1659662820.35</v>
      </c>
      <c r="DB150">
        <v>422.1295</v>
      </c>
      <c r="DC150">
        <v>420.095</v>
      </c>
      <c r="DD150">
        <v>19.6207666666667</v>
      </c>
      <c r="DE150">
        <v>18.7968833333333</v>
      </c>
      <c r="DF150">
        <v>415.745</v>
      </c>
      <c r="DG150">
        <v>19.3467166666667</v>
      </c>
      <c r="DH150">
        <v>500.062</v>
      </c>
      <c r="DI150">
        <v>90.1903166666667</v>
      </c>
      <c r="DJ150">
        <v>0.09977345</v>
      </c>
      <c r="DK150">
        <v>25.8788666666667</v>
      </c>
      <c r="DL150">
        <v>26.2390666666667</v>
      </c>
      <c r="DM150">
        <v>999.9</v>
      </c>
      <c r="DN150">
        <v>0</v>
      </c>
      <c r="DO150">
        <v>0</v>
      </c>
      <c r="DP150">
        <v>10047.5</v>
      </c>
      <c r="DQ150">
        <v>0</v>
      </c>
      <c r="DR150">
        <v>0.242721666666667</v>
      </c>
      <c r="DS150">
        <v>2.03454666666667</v>
      </c>
      <c r="DT150">
        <v>430.577666666667</v>
      </c>
      <c r="DU150">
        <v>428.1425</v>
      </c>
      <c r="DV150">
        <v>0.823862333333333</v>
      </c>
      <c r="DW150">
        <v>420.095</v>
      </c>
      <c r="DX150">
        <v>18.7968833333333</v>
      </c>
      <c r="DY150">
        <v>1.76960166666667</v>
      </c>
      <c r="DZ150">
        <v>1.69529666666667</v>
      </c>
      <c r="EA150">
        <v>15.5208333333333</v>
      </c>
      <c r="EB150">
        <v>14.8534333333333</v>
      </c>
      <c r="EC150">
        <v>0.00100013</v>
      </c>
      <c r="ED150">
        <v>0</v>
      </c>
      <c r="EE150">
        <v>0</v>
      </c>
      <c r="EF150">
        <v>0</v>
      </c>
      <c r="EG150">
        <v>1257.66666666667</v>
      </c>
      <c r="EH150">
        <v>0.00100013</v>
      </c>
      <c r="EI150">
        <v>-18.75</v>
      </c>
      <c r="EJ150">
        <v>-2.16666666666667</v>
      </c>
      <c r="EK150">
        <v>35.1978333333333</v>
      </c>
      <c r="EL150">
        <v>39.3853333333333</v>
      </c>
      <c r="EM150">
        <v>36.9685</v>
      </c>
      <c r="EN150">
        <v>39.437</v>
      </c>
      <c r="EO150">
        <v>37.5</v>
      </c>
      <c r="EP150">
        <v>0</v>
      </c>
      <c r="EQ150">
        <v>0</v>
      </c>
      <c r="ER150">
        <v>0</v>
      </c>
      <c r="ES150">
        <v>4.59999990463257</v>
      </c>
      <c r="ET150">
        <v>0</v>
      </c>
      <c r="EU150">
        <v>1006.57276923077</v>
      </c>
      <c r="EV150">
        <v>3840.05069996282</v>
      </c>
      <c r="EW150">
        <v>235614.838399426</v>
      </c>
      <c r="EX150">
        <v>21951.3203384615</v>
      </c>
      <c r="EY150">
        <v>15</v>
      </c>
      <c r="EZ150">
        <v>1659628614.5</v>
      </c>
      <c r="FA150" t="s">
        <v>420</v>
      </c>
      <c r="FB150">
        <v>1659628608.5</v>
      </c>
      <c r="FC150">
        <v>1659628614.5</v>
      </c>
      <c r="FD150">
        <v>1</v>
      </c>
      <c r="FE150">
        <v>0.171</v>
      </c>
      <c r="FF150">
        <v>-0.023</v>
      </c>
      <c r="FG150">
        <v>6.372</v>
      </c>
      <c r="FH150">
        <v>0.072</v>
      </c>
      <c r="FI150">
        <v>420</v>
      </c>
      <c r="FJ150">
        <v>15</v>
      </c>
      <c r="FK150">
        <v>0.23</v>
      </c>
      <c r="FL150">
        <v>0.04</v>
      </c>
      <c r="FM150">
        <v>2.08766682926829</v>
      </c>
      <c r="FN150">
        <v>-0.01119951219512</v>
      </c>
      <c r="FO150">
        <v>0.0889891255466431</v>
      </c>
      <c r="FP150">
        <v>1</v>
      </c>
      <c r="FQ150">
        <v>882.379176470588</v>
      </c>
      <c r="FR150">
        <v>2468.48444472044</v>
      </c>
      <c r="FS150">
        <v>505.614969905924</v>
      </c>
      <c r="FT150">
        <v>0</v>
      </c>
      <c r="FU150">
        <v>0.799208268292683</v>
      </c>
      <c r="FV150">
        <v>-0.0414815540069683</v>
      </c>
      <c r="FW150">
        <v>0.00608547749504123</v>
      </c>
      <c r="FX150">
        <v>1</v>
      </c>
      <c r="FY150">
        <v>2</v>
      </c>
      <c r="FZ150">
        <v>3</v>
      </c>
      <c r="GA150" t="s">
        <v>427</v>
      </c>
      <c r="GB150">
        <v>2.97426</v>
      </c>
      <c r="GC150">
        <v>2.75432</v>
      </c>
      <c r="GD150">
        <v>0.0906897</v>
      </c>
      <c r="GE150">
        <v>0.0915336</v>
      </c>
      <c r="GF150">
        <v>0.0897314</v>
      </c>
      <c r="GG150">
        <v>0.0878079</v>
      </c>
      <c r="GH150">
        <v>35413.8</v>
      </c>
      <c r="GI150">
        <v>38715.9</v>
      </c>
      <c r="GJ150">
        <v>35291</v>
      </c>
      <c r="GK150">
        <v>38647.6</v>
      </c>
      <c r="GL150">
        <v>45552.4</v>
      </c>
      <c r="GM150">
        <v>50923</v>
      </c>
      <c r="GN150">
        <v>55161.5</v>
      </c>
      <c r="GO150">
        <v>61996.8</v>
      </c>
      <c r="GP150">
        <v>1.9848</v>
      </c>
      <c r="GQ150">
        <v>1.8394</v>
      </c>
      <c r="GR150">
        <v>0.103265</v>
      </c>
      <c r="GS150">
        <v>0</v>
      </c>
      <c r="GT150">
        <v>24.3318</v>
      </c>
      <c r="GU150">
        <v>999.9</v>
      </c>
      <c r="GV150">
        <v>55.604</v>
      </c>
      <c r="GW150">
        <v>29.094</v>
      </c>
      <c r="GX150">
        <v>24.9282</v>
      </c>
      <c r="GY150">
        <v>55.7738</v>
      </c>
      <c r="GZ150">
        <v>48.2412</v>
      </c>
      <c r="HA150">
        <v>1</v>
      </c>
      <c r="HB150">
        <v>-0.0930081</v>
      </c>
      <c r="HC150">
        <v>-0.175185</v>
      </c>
      <c r="HD150">
        <v>20.1346</v>
      </c>
      <c r="HE150">
        <v>5.20172</v>
      </c>
      <c r="HF150">
        <v>12.0052</v>
      </c>
      <c r="HG150">
        <v>4.9756</v>
      </c>
      <c r="HH150">
        <v>3.2936</v>
      </c>
      <c r="HI150">
        <v>9999</v>
      </c>
      <c r="HJ150">
        <v>657</v>
      </c>
      <c r="HK150">
        <v>9999</v>
      </c>
      <c r="HL150">
        <v>9999</v>
      </c>
      <c r="HM150">
        <v>1.8631</v>
      </c>
      <c r="HN150">
        <v>1.86798</v>
      </c>
      <c r="HO150">
        <v>1.86771</v>
      </c>
      <c r="HP150">
        <v>1.8689</v>
      </c>
      <c r="HQ150">
        <v>1.86972</v>
      </c>
      <c r="HR150">
        <v>1.86584</v>
      </c>
      <c r="HS150">
        <v>1.86691</v>
      </c>
      <c r="HT150">
        <v>1.86829</v>
      </c>
      <c r="HU150">
        <v>5</v>
      </c>
      <c r="HV150">
        <v>0</v>
      </c>
      <c r="HW150">
        <v>0</v>
      </c>
      <c r="HX150">
        <v>0</v>
      </c>
      <c r="HY150" t="s">
        <v>422</v>
      </c>
      <c r="HZ150" t="s">
        <v>423</v>
      </c>
      <c r="IA150" t="s">
        <v>424</v>
      </c>
      <c r="IB150" t="s">
        <v>424</v>
      </c>
      <c r="IC150" t="s">
        <v>424</v>
      </c>
      <c r="ID150" t="s">
        <v>424</v>
      </c>
      <c r="IE150">
        <v>0</v>
      </c>
      <c r="IF150">
        <v>100</v>
      </c>
      <c r="IG150">
        <v>100</v>
      </c>
      <c r="IH150">
        <v>6.384</v>
      </c>
      <c r="II150">
        <v>0.275</v>
      </c>
      <c r="IJ150">
        <v>4.0319575337224</v>
      </c>
      <c r="IK150">
        <v>0.00554908572697553</v>
      </c>
      <c r="IL150">
        <v>4.23774079943867e-07</v>
      </c>
      <c r="IM150">
        <v>-3.89925906918178e-10</v>
      </c>
      <c r="IN150">
        <v>-0.0657079368683254</v>
      </c>
      <c r="IO150">
        <v>-0.0180807483059915</v>
      </c>
      <c r="IP150">
        <v>0.00224471741277042</v>
      </c>
      <c r="IQ150">
        <v>-2.08026483955448e-05</v>
      </c>
      <c r="IR150">
        <v>-3</v>
      </c>
      <c r="IS150">
        <v>1726</v>
      </c>
      <c r="IT150">
        <v>1</v>
      </c>
      <c r="IU150">
        <v>23</v>
      </c>
      <c r="IV150">
        <v>570.2</v>
      </c>
      <c r="IW150">
        <v>570.1</v>
      </c>
      <c r="IX150">
        <v>1.02051</v>
      </c>
      <c r="IY150">
        <v>2.65747</v>
      </c>
      <c r="IZ150">
        <v>1.54785</v>
      </c>
      <c r="JA150">
        <v>2.30713</v>
      </c>
      <c r="JB150">
        <v>1.34644</v>
      </c>
      <c r="JC150">
        <v>2.41699</v>
      </c>
      <c r="JD150">
        <v>32.8424</v>
      </c>
      <c r="JE150">
        <v>24.2801</v>
      </c>
      <c r="JF150">
        <v>18</v>
      </c>
      <c r="JG150">
        <v>494.599</v>
      </c>
      <c r="JH150">
        <v>402.632</v>
      </c>
      <c r="JI150">
        <v>24.7937</v>
      </c>
      <c r="JJ150">
        <v>26.0833</v>
      </c>
      <c r="JK150">
        <v>30.0002</v>
      </c>
      <c r="JL150">
        <v>26.0098</v>
      </c>
      <c r="JM150">
        <v>25.9504</v>
      </c>
      <c r="JN150">
        <v>20.4558</v>
      </c>
      <c r="JO150">
        <v>29.013</v>
      </c>
      <c r="JP150">
        <v>0</v>
      </c>
      <c r="JQ150">
        <v>24.78</v>
      </c>
      <c r="JR150">
        <v>420.1</v>
      </c>
      <c r="JS150">
        <v>18.743</v>
      </c>
      <c r="JT150">
        <v>102.329</v>
      </c>
      <c r="JU150">
        <v>103.19</v>
      </c>
    </row>
    <row r="151" spans="1:281">
      <c r="A151">
        <v>135</v>
      </c>
      <c r="B151">
        <v>1659662826.6</v>
      </c>
      <c r="C151">
        <v>4724.09999990463</v>
      </c>
      <c r="D151" t="s">
        <v>716</v>
      </c>
      <c r="E151" t="s">
        <v>717</v>
      </c>
      <c r="F151">
        <v>5</v>
      </c>
      <c r="G151" t="s">
        <v>712</v>
      </c>
      <c r="H151" t="s">
        <v>416</v>
      </c>
      <c r="I151">
        <v>1659662823.75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428.246850778019</v>
      </c>
      <c r="AK151">
        <v>430.599072727273</v>
      </c>
      <c r="AL151">
        <v>0.0124994159720939</v>
      </c>
      <c r="AM151">
        <v>65.6469253176436</v>
      </c>
      <c r="AN151">
        <f>(AP151 - AO151 + DI151*1E3/(8.314*(DK151+273.15)) * AR151/DH151 * AQ151) * DH151/(100*CV151) * 1000/(1000 - AP151)</f>
        <v>0</v>
      </c>
      <c r="AO151">
        <v>18.7946990266443</v>
      </c>
      <c r="AP151">
        <v>19.6499362406015</v>
      </c>
      <c r="AQ151">
        <v>0.016983532555345</v>
      </c>
      <c r="AR151">
        <v>114.420131491707</v>
      </c>
      <c r="AS151">
        <v>2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418</v>
      </c>
      <c r="AY151" t="s">
        <v>418</v>
      </c>
      <c r="AZ151">
        <v>0</v>
      </c>
      <c r="BA151">
        <v>0</v>
      </c>
      <c r="BB151">
        <f>1-AZ151/BA151</f>
        <v>0</v>
      </c>
      <c r="BC151">
        <v>0</v>
      </c>
      <c r="BD151" t="s">
        <v>418</v>
      </c>
      <c r="BE151" t="s">
        <v>418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418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 t="s">
        <v>418</v>
      </c>
      <c r="CA151" t="s">
        <v>418</v>
      </c>
      <c r="CB151" t="s">
        <v>418</v>
      </c>
      <c r="CC151" t="s">
        <v>418</v>
      </c>
      <c r="CD151" t="s">
        <v>418</v>
      </c>
      <c r="CE151" t="s">
        <v>418</v>
      </c>
      <c r="CF151" t="s">
        <v>418</v>
      </c>
      <c r="CG151" t="s">
        <v>418</v>
      </c>
      <c r="CH151" t="s">
        <v>418</v>
      </c>
      <c r="CI151" t="s">
        <v>418</v>
      </c>
      <c r="CJ151" t="s">
        <v>418</v>
      </c>
      <c r="CK151" t="s">
        <v>418</v>
      </c>
      <c r="CL151" t="s">
        <v>418</v>
      </c>
      <c r="CM151" t="s">
        <v>418</v>
      </c>
      <c r="CN151" t="s">
        <v>418</v>
      </c>
      <c r="CO151" t="s">
        <v>418</v>
      </c>
      <c r="CP151" t="s">
        <v>418</v>
      </c>
      <c r="CQ151" t="s">
        <v>418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6</v>
      </c>
      <c r="CW151">
        <v>0.5</v>
      </c>
      <c r="CX151" t="s">
        <v>419</v>
      </c>
      <c r="CY151">
        <v>2</v>
      </c>
      <c r="CZ151" t="b">
        <v>1</v>
      </c>
      <c r="DA151">
        <v>1659662823.75</v>
      </c>
      <c r="DB151">
        <v>422.1085</v>
      </c>
      <c r="DC151">
        <v>420.1609</v>
      </c>
      <c r="DD151">
        <v>19.6452</v>
      </c>
      <c r="DE151">
        <v>18.79301</v>
      </c>
      <c r="DF151">
        <v>415.7245</v>
      </c>
      <c r="DG151">
        <v>19.37009</v>
      </c>
      <c r="DH151">
        <v>500.0832</v>
      </c>
      <c r="DI151">
        <v>90.19247</v>
      </c>
      <c r="DJ151">
        <v>0.10011139</v>
      </c>
      <c r="DK151">
        <v>25.80554</v>
      </c>
      <c r="DL151">
        <v>25.89809</v>
      </c>
      <c r="DM151">
        <v>999.9</v>
      </c>
      <c r="DN151">
        <v>0</v>
      </c>
      <c r="DO151">
        <v>0</v>
      </c>
      <c r="DP151">
        <v>10008</v>
      </c>
      <c r="DQ151">
        <v>0</v>
      </c>
      <c r="DR151">
        <v>0.220656</v>
      </c>
      <c r="DS151">
        <v>1.947746</v>
      </c>
      <c r="DT151">
        <v>430.5673</v>
      </c>
      <c r="DU151">
        <v>428.2082</v>
      </c>
      <c r="DV151">
        <v>0.8521873</v>
      </c>
      <c r="DW151">
        <v>420.1609</v>
      </c>
      <c r="DX151">
        <v>18.79301</v>
      </c>
      <c r="DY151">
        <v>1.77185</v>
      </c>
      <c r="DZ151">
        <v>1.694988</v>
      </c>
      <c r="EA151">
        <v>15.54062</v>
      </c>
      <c r="EB151">
        <v>14.8506</v>
      </c>
      <c r="EC151">
        <v>0.00100013</v>
      </c>
      <c r="ED151">
        <v>0</v>
      </c>
      <c r="EE151">
        <v>0</v>
      </c>
      <c r="EF151">
        <v>0</v>
      </c>
      <c r="EG151">
        <v>1084.1</v>
      </c>
      <c r="EH151">
        <v>0.00100013</v>
      </c>
      <c r="EI151">
        <v>-13.9</v>
      </c>
      <c r="EJ151">
        <v>-0.65</v>
      </c>
      <c r="EK151">
        <v>35.3562</v>
      </c>
      <c r="EL151">
        <v>39.4434</v>
      </c>
      <c r="EM151">
        <v>37</v>
      </c>
      <c r="EN151">
        <v>39.5122</v>
      </c>
      <c r="EO151">
        <v>37.5496</v>
      </c>
      <c r="EP151">
        <v>0</v>
      </c>
      <c r="EQ151">
        <v>0</v>
      </c>
      <c r="ER151">
        <v>0</v>
      </c>
      <c r="ES151">
        <v>9.40000009536743</v>
      </c>
      <c r="ET151">
        <v>0</v>
      </c>
      <c r="EU151">
        <v>1110.95738461538</v>
      </c>
      <c r="EV151">
        <v>1357.87685405946</v>
      </c>
      <c r="EW151">
        <v>-83177.3721981223</v>
      </c>
      <c r="EX151">
        <v>21951.4357230769</v>
      </c>
      <c r="EY151">
        <v>15</v>
      </c>
      <c r="EZ151">
        <v>1659628614.5</v>
      </c>
      <c r="FA151" t="s">
        <v>420</v>
      </c>
      <c r="FB151">
        <v>1659628608.5</v>
      </c>
      <c r="FC151">
        <v>1659628614.5</v>
      </c>
      <c r="FD151">
        <v>1</v>
      </c>
      <c r="FE151">
        <v>0.171</v>
      </c>
      <c r="FF151">
        <v>-0.023</v>
      </c>
      <c r="FG151">
        <v>6.372</v>
      </c>
      <c r="FH151">
        <v>0.072</v>
      </c>
      <c r="FI151">
        <v>420</v>
      </c>
      <c r="FJ151">
        <v>15</v>
      </c>
      <c r="FK151">
        <v>0.23</v>
      </c>
      <c r="FL151">
        <v>0.04</v>
      </c>
      <c r="FM151">
        <v>2.04656475</v>
      </c>
      <c r="FN151">
        <v>-0.526586003752347</v>
      </c>
      <c r="FO151">
        <v>0.0976620615691554</v>
      </c>
      <c r="FP151">
        <v>0</v>
      </c>
      <c r="FQ151">
        <v>1010.02623529412</v>
      </c>
      <c r="FR151">
        <v>2014.30267812702</v>
      </c>
      <c r="FS151">
        <v>498.106087740533</v>
      </c>
      <c r="FT151">
        <v>0</v>
      </c>
      <c r="FU151">
        <v>0.813006325</v>
      </c>
      <c r="FV151">
        <v>0.213593392120074</v>
      </c>
      <c r="FW151">
        <v>0.0253954058319487</v>
      </c>
      <c r="FX151">
        <v>0</v>
      </c>
      <c r="FY151">
        <v>0</v>
      </c>
      <c r="FZ151">
        <v>3</v>
      </c>
      <c r="GA151" t="s">
        <v>513</v>
      </c>
      <c r="GB151">
        <v>2.9737</v>
      </c>
      <c r="GC151">
        <v>2.75389</v>
      </c>
      <c r="GD151">
        <v>0.0906977</v>
      </c>
      <c r="GE151">
        <v>0.0915654</v>
      </c>
      <c r="GF151">
        <v>0.0897363</v>
      </c>
      <c r="GG151">
        <v>0.0878086</v>
      </c>
      <c r="GH151">
        <v>35413.1</v>
      </c>
      <c r="GI151">
        <v>38714.7</v>
      </c>
      <c r="GJ151">
        <v>35290.6</v>
      </c>
      <c r="GK151">
        <v>38647.8</v>
      </c>
      <c r="GL151">
        <v>45551.5</v>
      </c>
      <c r="GM151">
        <v>50922.4</v>
      </c>
      <c r="GN151">
        <v>55160.7</v>
      </c>
      <c r="GO151">
        <v>61996.1</v>
      </c>
      <c r="GP151">
        <v>1.9848</v>
      </c>
      <c r="GQ151">
        <v>1.8396</v>
      </c>
      <c r="GR151">
        <v>0.0809133</v>
      </c>
      <c r="GS151">
        <v>0</v>
      </c>
      <c r="GT151">
        <v>24.3339</v>
      </c>
      <c r="GU151">
        <v>999.9</v>
      </c>
      <c r="GV151">
        <v>55.579</v>
      </c>
      <c r="GW151">
        <v>29.094</v>
      </c>
      <c r="GX151">
        <v>24.9194</v>
      </c>
      <c r="GY151">
        <v>55.5238</v>
      </c>
      <c r="GZ151">
        <v>48.4495</v>
      </c>
      <c r="HA151">
        <v>1</v>
      </c>
      <c r="HB151">
        <v>-0.0929878</v>
      </c>
      <c r="HC151">
        <v>-0.147974</v>
      </c>
      <c r="HD151">
        <v>20.1347</v>
      </c>
      <c r="HE151">
        <v>5.20411</v>
      </c>
      <c r="HF151">
        <v>12.004</v>
      </c>
      <c r="HG151">
        <v>4.976</v>
      </c>
      <c r="HH151">
        <v>3.293</v>
      </c>
      <c r="HI151">
        <v>9999</v>
      </c>
      <c r="HJ151">
        <v>657</v>
      </c>
      <c r="HK151">
        <v>9999</v>
      </c>
      <c r="HL151">
        <v>9999</v>
      </c>
      <c r="HM151">
        <v>1.8631</v>
      </c>
      <c r="HN151">
        <v>1.86798</v>
      </c>
      <c r="HO151">
        <v>1.86774</v>
      </c>
      <c r="HP151">
        <v>1.8689</v>
      </c>
      <c r="HQ151">
        <v>1.86975</v>
      </c>
      <c r="HR151">
        <v>1.86584</v>
      </c>
      <c r="HS151">
        <v>1.86691</v>
      </c>
      <c r="HT151">
        <v>1.86829</v>
      </c>
      <c r="HU151">
        <v>5</v>
      </c>
      <c r="HV151">
        <v>0</v>
      </c>
      <c r="HW151">
        <v>0</v>
      </c>
      <c r="HX151">
        <v>0</v>
      </c>
      <c r="HY151" t="s">
        <v>422</v>
      </c>
      <c r="HZ151" t="s">
        <v>423</v>
      </c>
      <c r="IA151" t="s">
        <v>424</v>
      </c>
      <c r="IB151" t="s">
        <v>424</v>
      </c>
      <c r="IC151" t="s">
        <v>424</v>
      </c>
      <c r="ID151" t="s">
        <v>424</v>
      </c>
      <c r="IE151">
        <v>0</v>
      </c>
      <c r="IF151">
        <v>100</v>
      </c>
      <c r="IG151">
        <v>100</v>
      </c>
      <c r="IH151">
        <v>6.384</v>
      </c>
      <c r="II151">
        <v>0.2751</v>
      </c>
      <c r="IJ151">
        <v>4.0319575337224</v>
      </c>
      <c r="IK151">
        <v>0.00554908572697553</v>
      </c>
      <c r="IL151">
        <v>4.23774079943867e-07</v>
      </c>
      <c r="IM151">
        <v>-3.89925906918178e-10</v>
      </c>
      <c r="IN151">
        <v>-0.0657079368683254</v>
      </c>
      <c r="IO151">
        <v>-0.0180807483059915</v>
      </c>
      <c r="IP151">
        <v>0.00224471741277042</v>
      </c>
      <c r="IQ151">
        <v>-2.08026483955448e-05</v>
      </c>
      <c r="IR151">
        <v>-3</v>
      </c>
      <c r="IS151">
        <v>1726</v>
      </c>
      <c r="IT151">
        <v>1</v>
      </c>
      <c r="IU151">
        <v>23</v>
      </c>
      <c r="IV151">
        <v>570.3</v>
      </c>
      <c r="IW151">
        <v>570.2</v>
      </c>
      <c r="IX151">
        <v>1.02051</v>
      </c>
      <c r="IY151">
        <v>2.66113</v>
      </c>
      <c r="IZ151">
        <v>1.54785</v>
      </c>
      <c r="JA151">
        <v>2.30713</v>
      </c>
      <c r="JB151">
        <v>1.34644</v>
      </c>
      <c r="JC151">
        <v>2.40112</v>
      </c>
      <c r="JD151">
        <v>32.8424</v>
      </c>
      <c r="JE151">
        <v>24.2801</v>
      </c>
      <c r="JF151">
        <v>18</v>
      </c>
      <c r="JG151">
        <v>494.599</v>
      </c>
      <c r="JH151">
        <v>402.758</v>
      </c>
      <c r="JI151">
        <v>24.7892</v>
      </c>
      <c r="JJ151">
        <v>26.0854</v>
      </c>
      <c r="JK151">
        <v>30.0001</v>
      </c>
      <c r="JL151">
        <v>26.0098</v>
      </c>
      <c r="JM151">
        <v>25.9525</v>
      </c>
      <c r="JN151">
        <v>20.4518</v>
      </c>
      <c r="JO151">
        <v>29.013</v>
      </c>
      <c r="JP151">
        <v>0</v>
      </c>
      <c r="JQ151">
        <v>24.78</v>
      </c>
      <c r="JR151">
        <v>420.1</v>
      </c>
      <c r="JS151">
        <v>18.7313</v>
      </c>
      <c r="JT151">
        <v>102.328</v>
      </c>
      <c r="JU151">
        <v>103.189</v>
      </c>
    </row>
    <row r="152" spans="1:281">
      <c r="A152">
        <v>136</v>
      </c>
      <c r="B152">
        <v>1659662831.6</v>
      </c>
      <c r="C152">
        <v>4729.09999990463</v>
      </c>
      <c r="D152" t="s">
        <v>718</v>
      </c>
      <c r="E152" t="s">
        <v>719</v>
      </c>
      <c r="F152">
        <v>5</v>
      </c>
      <c r="G152" t="s">
        <v>712</v>
      </c>
      <c r="H152" t="s">
        <v>416</v>
      </c>
      <c r="I152">
        <v>1659662829.1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428.178122807273</v>
      </c>
      <c r="AK152">
        <v>430.564381818182</v>
      </c>
      <c r="AL152">
        <v>-0.000441261480752764</v>
      </c>
      <c r="AM152">
        <v>65.6469253176436</v>
      </c>
      <c r="AN152">
        <f>(AP152 - AO152 + DI152*1E3/(8.314*(DK152+273.15)) * AR152/DH152 * AQ152) * DH152/(100*CV152) * 1000/(1000 - AP152)</f>
        <v>0</v>
      </c>
      <c r="AO152">
        <v>18.7917158013651</v>
      </c>
      <c r="AP152">
        <v>19.6296040601504</v>
      </c>
      <c r="AQ152">
        <v>0.00186558968543075</v>
      </c>
      <c r="AR152">
        <v>114.420131491707</v>
      </c>
      <c r="AS152">
        <v>2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418</v>
      </c>
      <c r="AY152" t="s">
        <v>418</v>
      </c>
      <c r="AZ152">
        <v>0</v>
      </c>
      <c r="BA152">
        <v>0</v>
      </c>
      <c r="BB152">
        <f>1-AZ152/BA152</f>
        <v>0</v>
      </c>
      <c r="BC152">
        <v>0</v>
      </c>
      <c r="BD152" t="s">
        <v>418</v>
      </c>
      <c r="BE152" t="s">
        <v>418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418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 t="s">
        <v>418</v>
      </c>
      <c r="CA152" t="s">
        <v>418</v>
      </c>
      <c r="CB152" t="s">
        <v>418</v>
      </c>
      <c r="CC152" t="s">
        <v>418</v>
      </c>
      <c r="CD152" t="s">
        <v>418</v>
      </c>
      <c r="CE152" t="s">
        <v>418</v>
      </c>
      <c r="CF152" t="s">
        <v>418</v>
      </c>
      <c r="CG152" t="s">
        <v>418</v>
      </c>
      <c r="CH152" t="s">
        <v>418</v>
      </c>
      <c r="CI152" t="s">
        <v>418</v>
      </c>
      <c r="CJ152" t="s">
        <v>418</v>
      </c>
      <c r="CK152" t="s">
        <v>418</v>
      </c>
      <c r="CL152" t="s">
        <v>418</v>
      </c>
      <c r="CM152" t="s">
        <v>418</v>
      </c>
      <c r="CN152" t="s">
        <v>418</v>
      </c>
      <c r="CO152" t="s">
        <v>418</v>
      </c>
      <c r="CP152" t="s">
        <v>418</v>
      </c>
      <c r="CQ152" t="s">
        <v>418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6</v>
      </c>
      <c r="CW152">
        <v>0.5</v>
      </c>
      <c r="CX152" t="s">
        <v>419</v>
      </c>
      <c r="CY152">
        <v>2</v>
      </c>
      <c r="CZ152" t="b">
        <v>1</v>
      </c>
      <c r="DA152">
        <v>1659662829.1</v>
      </c>
      <c r="DB152">
        <v>422.125555555556</v>
      </c>
      <c r="DC152">
        <v>420.128888888889</v>
      </c>
      <c r="DD152">
        <v>19.6391</v>
      </c>
      <c r="DE152">
        <v>18.7912111111111</v>
      </c>
      <c r="DF152">
        <v>415.741222222222</v>
      </c>
      <c r="DG152">
        <v>19.3642666666667</v>
      </c>
      <c r="DH152">
        <v>500.109666666667</v>
      </c>
      <c r="DI152">
        <v>90.1916555555556</v>
      </c>
      <c r="DJ152">
        <v>0.100157444444444</v>
      </c>
      <c r="DK152">
        <v>25.7652222222222</v>
      </c>
      <c r="DL152">
        <v>25.5092888888889</v>
      </c>
      <c r="DM152">
        <v>999.9</v>
      </c>
      <c r="DN152">
        <v>0</v>
      </c>
      <c r="DO152">
        <v>0</v>
      </c>
      <c r="DP152">
        <v>9986.11111111111</v>
      </c>
      <c r="DQ152">
        <v>0</v>
      </c>
      <c r="DR152">
        <v>0.220656</v>
      </c>
      <c r="DS152">
        <v>1.99662888888889</v>
      </c>
      <c r="DT152">
        <v>430.581666666667</v>
      </c>
      <c r="DU152">
        <v>428.174777777778</v>
      </c>
      <c r="DV152">
        <v>0.847883222222222</v>
      </c>
      <c r="DW152">
        <v>420.128888888889</v>
      </c>
      <c r="DX152">
        <v>18.7912111111111</v>
      </c>
      <c r="DY152">
        <v>1.77128333333333</v>
      </c>
      <c r="DZ152">
        <v>1.69481</v>
      </c>
      <c r="EA152">
        <v>15.5356333333333</v>
      </c>
      <c r="EB152">
        <v>14.8489777777778</v>
      </c>
      <c r="EC152">
        <v>0.00100013</v>
      </c>
      <c r="ED152">
        <v>0</v>
      </c>
      <c r="EE152">
        <v>0</v>
      </c>
      <c r="EF152">
        <v>0</v>
      </c>
      <c r="EG152">
        <v>984.611111111111</v>
      </c>
      <c r="EH152">
        <v>0.00100013</v>
      </c>
      <c r="EI152">
        <v>-27</v>
      </c>
      <c r="EJ152">
        <v>-3.38888888888889</v>
      </c>
      <c r="EK152">
        <v>35.361</v>
      </c>
      <c r="EL152">
        <v>39.5275555555556</v>
      </c>
      <c r="EM152">
        <v>37.062</v>
      </c>
      <c r="EN152">
        <v>39.6525555555556</v>
      </c>
      <c r="EO152">
        <v>37.625</v>
      </c>
      <c r="EP152">
        <v>0</v>
      </c>
      <c r="EQ152">
        <v>0</v>
      </c>
      <c r="ER152">
        <v>0</v>
      </c>
      <c r="ES152">
        <v>14.2000000476837</v>
      </c>
      <c r="ET152">
        <v>0</v>
      </c>
      <c r="EU152">
        <v>1188.20738461538</v>
      </c>
      <c r="EV152">
        <v>-2891.07783550532</v>
      </c>
      <c r="EW152">
        <v>-393880.479785882</v>
      </c>
      <c r="EX152">
        <v>21953.1664923077</v>
      </c>
      <c r="EY152">
        <v>15</v>
      </c>
      <c r="EZ152">
        <v>1659628614.5</v>
      </c>
      <c r="FA152" t="s">
        <v>420</v>
      </c>
      <c r="FB152">
        <v>1659628608.5</v>
      </c>
      <c r="FC152">
        <v>1659628614.5</v>
      </c>
      <c r="FD152">
        <v>1</v>
      </c>
      <c r="FE152">
        <v>0.171</v>
      </c>
      <c r="FF152">
        <v>-0.023</v>
      </c>
      <c r="FG152">
        <v>6.372</v>
      </c>
      <c r="FH152">
        <v>0.072</v>
      </c>
      <c r="FI152">
        <v>420</v>
      </c>
      <c r="FJ152">
        <v>15</v>
      </c>
      <c r="FK152">
        <v>0.23</v>
      </c>
      <c r="FL152">
        <v>0.04</v>
      </c>
      <c r="FM152">
        <v>2.02785658536585</v>
      </c>
      <c r="FN152">
        <v>-0.457309756097558</v>
      </c>
      <c r="FO152">
        <v>0.0941167433488015</v>
      </c>
      <c r="FP152">
        <v>1</v>
      </c>
      <c r="FQ152">
        <v>1065.33505882353</v>
      </c>
      <c r="FR152">
        <v>662.465784999351</v>
      </c>
      <c r="FS152">
        <v>477.582816172598</v>
      </c>
      <c r="FT152">
        <v>0</v>
      </c>
      <c r="FU152">
        <v>0.823927292682927</v>
      </c>
      <c r="FV152">
        <v>0.243185540069685</v>
      </c>
      <c r="FW152">
        <v>0.0275246928413724</v>
      </c>
      <c r="FX152">
        <v>0</v>
      </c>
      <c r="FY152">
        <v>1</v>
      </c>
      <c r="FZ152">
        <v>3</v>
      </c>
      <c r="GA152" t="s">
        <v>432</v>
      </c>
      <c r="GB152">
        <v>2.97345</v>
      </c>
      <c r="GC152">
        <v>2.75426</v>
      </c>
      <c r="GD152">
        <v>0.0907035</v>
      </c>
      <c r="GE152">
        <v>0.0915645</v>
      </c>
      <c r="GF152">
        <v>0.0896965</v>
      </c>
      <c r="GG152">
        <v>0.0878028</v>
      </c>
      <c r="GH152">
        <v>35412.9</v>
      </c>
      <c r="GI152">
        <v>38714.5</v>
      </c>
      <c r="GJ152">
        <v>35290.6</v>
      </c>
      <c r="GK152">
        <v>38647.6</v>
      </c>
      <c r="GL152">
        <v>45553.6</v>
      </c>
      <c r="GM152">
        <v>50922.9</v>
      </c>
      <c r="GN152">
        <v>55160.7</v>
      </c>
      <c r="GO152">
        <v>61996.3</v>
      </c>
      <c r="GP152">
        <v>1.9844</v>
      </c>
      <c r="GQ152">
        <v>1.8398</v>
      </c>
      <c r="GR152">
        <v>0.0651181</v>
      </c>
      <c r="GS152">
        <v>0</v>
      </c>
      <c r="GT152">
        <v>24.338</v>
      </c>
      <c r="GU152">
        <v>999.9</v>
      </c>
      <c r="GV152">
        <v>55.555</v>
      </c>
      <c r="GW152">
        <v>29.074</v>
      </c>
      <c r="GX152">
        <v>24.8805</v>
      </c>
      <c r="GY152">
        <v>55.7738</v>
      </c>
      <c r="GZ152">
        <v>48.3614</v>
      </c>
      <c r="HA152">
        <v>1</v>
      </c>
      <c r="HB152">
        <v>-0.092561</v>
      </c>
      <c r="HC152">
        <v>-0.140654</v>
      </c>
      <c r="HD152">
        <v>20.1349</v>
      </c>
      <c r="HE152">
        <v>5.20052</v>
      </c>
      <c r="HF152">
        <v>12.004</v>
      </c>
      <c r="HG152">
        <v>4.976</v>
      </c>
      <c r="HH152">
        <v>3.293</v>
      </c>
      <c r="HI152">
        <v>9999</v>
      </c>
      <c r="HJ152">
        <v>657</v>
      </c>
      <c r="HK152">
        <v>9999</v>
      </c>
      <c r="HL152">
        <v>9999</v>
      </c>
      <c r="HM152">
        <v>1.8631</v>
      </c>
      <c r="HN152">
        <v>1.86798</v>
      </c>
      <c r="HO152">
        <v>1.86777</v>
      </c>
      <c r="HP152">
        <v>1.8689</v>
      </c>
      <c r="HQ152">
        <v>1.86969</v>
      </c>
      <c r="HR152">
        <v>1.86584</v>
      </c>
      <c r="HS152">
        <v>1.86691</v>
      </c>
      <c r="HT152">
        <v>1.86829</v>
      </c>
      <c r="HU152">
        <v>5</v>
      </c>
      <c r="HV152">
        <v>0</v>
      </c>
      <c r="HW152">
        <v>0</v>
      </c>
      <c r="HX152">
        <v>0</v>
      </c>
      <c r="HY152" t="s">
        <v>422</v>
      </c>
      <c r="HZ152" t="s">
        <v>423</v>
      </c>
      <c r="IA152" t="s">
        <v>424</v>
      </c>
      <c r="IB152" t="s">
        <v>424</v>
      </c>
      <c r="IC152" t="s">
        <v>424</v>
      </c>
      <c r="ID152" t="s">
        <v>424</v>
      </c>
      <c r="IE152">
        <v>0</v>
      </c>
      <c r="IF152">
        <v>100</v>
      </c>
      <c r="IG152">
        <v>100</v>
      </c>
      <c r="IH152">
        <v>6.384</v>
      </c>
      <c r="II152">
        <v>0.2745</v>
      </c>
      <c r="IJ152">
        <v>4.0319575337224</v>
      </c>
      <c r="IK152">
        <v>0.00554908572697553</v>
      </c>
      <c r="IL152">
        <v>4.23774079943867e-07</v>
      </c>
      <c r="IM152">
        <v>-3.89925906918178e-10</v>
      </c>
      <c r="IN152">
        <v>-0.0657079368683254</v>
      </c>
      <c r="IO152">
        <v>-0.0180807483059915</v>
      </c>
      <c r="IP152">
        <v>0.00224471741277042</v>
      </c>
      <c r="IQ152">
        <v>-2.08026483955448e-05</v>
      </c>
      <c r="IR152">
        <v>-3</v>
      </c>
      <c r="IS152">
        <v>1726</v>
      </c>
      <c r="IT152">
        <v>1</v>
      </c>
      <c r="IU152">
        <v>23</v>
      </c>
      <c r="IV152">
        <v>570.4</v>
      </c>
      <c r="IW152">
        <v>570.3</v>
      </c>
      <c r="IX152">
        <v>1.02051</v>
      </c>
      <c r="IY152">
        <v>2.66724</v>
      </c>
      <c r="IZ152">
        <v>1.54785</v>
      </c>
      <c r="JA152">
        <v>2.30713</v>
      </c>
      <c r="JB152">
        <v>1.34644</v>
      </c>
      <c r="JC152">
        <v>2.38159</v>
      </c>
      <c r="JD152">
        <v>32.8424</v>
      </c>
      <c r="JE152">
        <v>24.2801</v>
      </c>
      <c r="JF152">
        <v>18</v>
      </c>
      <c r="JG152">
        <v>494.358</v>
      </c>
      <c r="JH152">
        <v>402.885</v>
      </c>
      <c r="JI152">
        <v>24.7841</v>
      </c>
      <c r="JJ152">
        <v>26.0854</v>
      </c>
      <c r="JK152">
        <v>30.0001</v>
      </c>
      <c r="JL152">
        <v>26.012</v>
      </c>
      <c r="JM152">
        <v>25.9547</v>
      </c>
      <c r="JN152">
        <v>20.4506</v>
      </c>
      <c r="JO152">
        <v>29.013</v>
      </c>
      <c r="JP152">
        <v>0</v>
      </c>
      <c r="JQ152">
        <v>24.78</v>
      </c>
      <c r="JR152">
        <v>420.1</v>
      </c>
      <c r="JS152">
        <v>18.7351</v>
      </c>
      <c r="JT152">
        <v>102.328</v>
      </c>
      <c r="JU152">
        <v>103.189</v>
      </c>
    </row>
    <row r="153" spans="1:281">
      <c r="A153">
        <v>137</v>
      </c>
      <c r="B153">
        <v>1659662836.6</v>
      </c>
      <c r="C153">
        <v>4734.09999990463</v>
      </c>
      <c r="D153" t="s">
        <v>720</v>
      </c>
      <c r="E153" t="s">
        <v>721</v>
      </c>
      <c r="F153">
        <v>5</v>
      </c>
      <c r="G153" t="s">
        <v>712</v>
      </c>
      <c r="H153" t="s">
        <v>416</v>
      </c>
      <c r="I153">
        <v>1659662833.8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428.123587030517</v>
      </c>
      <c r="AK153">
        <v>430.52656969697</v>
      </c>
      <c r="AL153">
        <v>-0.0150202162764034</v>
      </c>
      <c r="AM153">
        <v>65.6469253176436</v>
      </c>
      <c r="AN153">
        <f>(AP153 - AO153 + DI153*1E3/(8.314*(DK153+273.15)) * AR153/DH153 * AQ153) * DH153/(100*CV153) * 1000/(1000 - AP153)</f>
        <v>0</v>
      </c>
      <c r="AO153">
        <v>18.7893397798859</v>
      </c>
      <c r="AP153">
        <v>19.6152221052631</v>
      </c>
      <c r="AQ153">
        <v>-0.00101005599621076</v>
      </c>
      <c r="AR153">
        <v>114.420131491707</v>
      </c>
      <c r="AS153">
        <v>2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418</v>
      </c>
      <c r="AY153" t="s">
        <v>418</v>
      </c>
      <c r="AZ153">
        <v>0</v>
      </c>
      <c r="BA153">
        <v>0</v>
      </c>
      <c r="BB153">
        <f>1-AZ153/BA153</f>
        <v>0</v>
      </c>
      <c r="BC153">
        <v>0</v>
      </c>
      <c r="BD153" t="s">
        <v>418</v>
      </c>
      <c r="BE153" t="s">
        <v>418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418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 t="s">
        <v>418</v>
      </c>
      <c r="CA153" t="s">
        <v>418</v>
      </c>
      <c r="CB153" t="s">
        <v>418</v>
      </c>
      <c r="CC153" t="s">
        <v>418</v>
      </c>
      <c r="CD153" t="s">
        <v>418</v>
      </c>
      <c r="CE153" t="s">
        <v>418</v>
      </c>
      <c r="CF153" t="s">
        <v>418</v>
      </c>
      <c r="CG153" t="s">
        <v>418</v>
      </c>
      <c r="CH153" t="s">
        <v>418</v>
      </c>
      <c r="CI153" t="s">
        <v>418</v>
      </c>
      <c r="CJ153" t="s">
        <v>418</v>
      </c>
      <c r="CK153" t="s">
        <v>418</v>
      </c>
      <c r="CL153" t="s">
        <v>418</v>
      </c>
      <c r="CM153" t="s">
        <v>418</v>
      </c>
      <c r="CN153" t="s">
        <v>418</v>
      </c>
      <c r="CO153" t="s">
        <v>418</v>
      </c>
      <c r="CP153" t="s">
        <v>418</v>
      </c>
      <c r="CQ153" t="s">
        <v>418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6</v>
      </c>
      <c r="CW153">
        <v>0.5</v>
      </c>
      <c r="CX153" t="s">
        <v>419</v>
      </c>
      <c r="CY153">
        <v>2</v>
      </c>
      <c r="CZ153" t="b">
        <v>1</v>
      </c>
      <c r="DA153">
        <v>1659662833.8</v>
      </c>
      <c r="DB153">
        <v>422.1035</v>
      </c>
      <c r="DC153">
        <v>420.0986</v>
      </c>
      <c r="DD153">
        <v>19.62238</v>
      </c>
      <c r="DE153">
        <v>18.79085</v>
      </c>
      <c r="DF153">
        <v>415.7194</v>
      </c>
      <c r="DG153">
        <v>19.34827</v>
      </c>
      <c r="DH153">
        <v>500.0639</v>
      </c>
      <c r="DI153">
        <v>90.19328</v>
      </c>
      <c r="DJ153">
        <v>0.10011469</v>
      </c>
      <c r="DK153">
        <v>25.74672</v>
      </c>
      <c r="DL153">
        <v>25.31462</v>
      </c>
      <c r="DM153">
        <v>999.9</v>
      </c>
      <c r="DN153">
        <v>0</v>
      </c>
      <c r="DO153">
        <v>0</v>
      </c>
      <c r="DP153">
        <v>9990</v>
      </c>
      <c r="DQ153">
        <v>0</v>
      </c>
      <c r="DR153">
        <v>0.220656</v>
      </c>
      <c r="DS153">
        <v>2.004906</v>
      </c>
      <c r="DT153">
        <v>430.552</v>
      </c>
      <c r="DU153">
        <v>428.1439</v>
      </c>
      <c r="DV153">
        <v>0.8315258</v>
      </c>
      <c r="DW153">
        <v>420.0986</v>
      </c>
      <c r="DX153">
        <v>18.79085</v>
      </c>
      <c r="DY153">
        <v>1.769806</v>
      </c>
      <c r="DZ153">
        <v>1.694808</v>
      </c>
      <c r="EA153">
        <v>15.52263</v>
      </c>
      <c r="EB153">
        <v>14.84895</v>
      </c>
      <c r="EC153">
        <v>0.00100013</v>
      </c>
      <c r="ED153">
        <v>0</v>
      </c>
      <c r="EE153">
        <v>0</v>
      </c>
      <c r="EF153">
        <v>0</v>
      </c>
      <c r="EG153">
        <v>952.85</v>
      </c>
      <c r="EH153">
        <v>0.00100013</v>
      </c>
      <c r="EI153">
        <v>-13.2</v>
      </c>
      <c r="EJ153">
        <v>0.6</v>
      </c>
      <c r="EK153">
        <v>35.3309</v>
      </c>
      <c r="EL153">
        <v>39.5998</v>
      </c>
      <c r="EM153">
        <v>37.0746</v>
      </c>
      <c r="EN153">
        <v>39.7685</v>
      </c>
      <c r="EO153">
        <v>37.6808</v>
      </c>
      <c r="EP153">
        <v>0</v>
      </c>
      <c r="EQ153">
        <v>0</v>
      </c>
      <c r="ER153">
        <v>0</v>
      </c>
      <c r="ES153">
        <v>19</v>
      </c>
      <c r="ET153">
        <v>0</v>
      </c>
      <c r="EU153">
        <v>1008.17307692308</v>
      </c>
      <c r="EV153">
        <v>-810.068375242211</v>
      </c>
      <c r="EW153">
        <v>9.79487185520347</v>
      </c>
      <c r="EX153">
        <v>-17.1346153846154</v>
      </c>
      <c r="EY153">
        <v>15</v>
      </c>
      <c r="EZ153">
        <v>1659628614.5</v>
      </c>
      <c r="FA153" t="s">
        <v>420</v>
      </c>
      <c r="FB153">
        <v>1659628608.5</v>
      </c>
      <c r="FC153">
        <v>1659628614.5</v>
      </c>
      <c r="FD153">
        <v>1</v>
      </c>
      <c r="FE153">
        <v>0.171</v>
      </c>
      <c r="FF153">
        <v>-0.023</v>
      </c>
      <c r="FG153">
        <v>6.372</v>
      </c>
      <c r="FH153">
        <v>0.072</v>
      </c>
      <c r="FI153">
        <v>420</v>
      </c>
      <c r="FJ153">
        <v>15</v>
      </c>
      <c r="FK153">
        <v>0.23</v>
      </c>
      <c r="FL153">
        <v>0.04</v>
      </c>
      <c r="FM153">
        <v>2.00976902439024</v>
      </c>
      <c r="FN153">
        <v>-0.299257212543556</v>
      </c>
      <c r="FO153">
        <v>0.104925424522578</v>
      </c>
      <c r="FP153">
        <v>1</v>
      </c>
      <c r="FQ153">
        <v>1125.76152941176</v>
      </c>
      <c r="FR153">
        <v>-1741.10575166056</v>
      </c>
      <c r="FS153">
        <v>444.155231998125</v>
      </c>
      <c r="FT153">
        <v>0</v>
      </c>
      <c r="FU153">
        <v>0.833314121951219</v>
      </c>
      <c r="FV153">
        <v>0.115061184668991</v>
      </c>
      <c r="FW153">
        <v>0.0221044250003225</v>
      </c>
      <c r="FX153">
        <v>0</v>
      </c>
      <c r="FY153">
        <v>1</v>
      </c>
      <c r="FZ153">
        <v>3</v>
      </c>
      <c r="GA153" t="s">
        <v>432</v>
      </c>
      <c r="GB153">
        <v>2.97426</v>
      </c>
      <c r="GC153">
        <v>2.75376</v>
      </c>
      <c r="GD153">
        <v>0.0907026</v>
      </c>
      <c r="GE153">
        <v>0.0915653</v>
      </c>
      <c r="GF153">
        <v>0.0896354</v>
      </c>
      <c r="GG153">
        <v>0.0878109</v>
      </c>
      <c r="GH153">
        <v>35413.2</v>
      </c>
      <c r="GI153">
        <v>38714.7</v>
      </c>
      <c r="GJ153">
        <v>35290.9</v>
      </c>
      <c r="GK153">
        <v>38647.8</v>
      </c>
      <c r="GL153">
        <v>45556.4</v>
      </c>
      <c r="GM153">
        <v>50922.9</v>
      </c>
      <c r="GN153">
        <v>55160.4</v>
      </c>
      <c r="GO153">
        <v>61996.9</v>
      </c>
      <c r="GP153">
        <v>1.985</v>
      </c>
      <c r="GQ153">
        <v>1.8392</v>
      </c>
      <c r="GR153">
        <v>0.0545382</v>
      </c>
      <c r="GS153">
        <v>0</v>
      </c>
      <c r="GT153">
        <v>24.3401</v>
      </c>
      <c r="GU153">
        <v>999.9</v>
      </c>
      <c r="GV153">
        <v>55.579</v>
      </c>
      <c r="GW153">
        <v>29.094</v>
      </c>
      <c r="GX153">
        <v>24.9195</v>
      </c>
      <c r="GY153">
        <v>56.1138</v>
      </c>
      <c r="GZ153">
        <v>48.1571</v>
      </c>
      <c r="HA153">
        <v>1</v>
      </c>
      <c r="HB153">
        <v>-0.0926016</v>
      </c>
      <c r="HC153">
        <v>-0.139651</v>
      </c>
      <c r="HD153">
        <v>20.1346</v>
      </c>
      <c r="HE153">
        <v>5.20172</v>
      </c>
      <c r="HF153">
        <v>12.0052</v>
      </c>
      <c r="HG153">
        <v>4.9756</v>
      </c>
      <c r="HH153">
        <v>3.293</v>
      </c>
      <c r="HI153">
        <v>9999</v>
      </c>
      <c r="HJ153">
        <v>657</v>
      </c>
      <c r="HK153">
        <v>9999</v>
      </c>
      <c r="HL153">
        <v>9999</v>
      </c>
      <c r="HM153">
        <v>1.8631</v>
      </c>
      <c r="HN153">
        <v>1.86798</v>
      </c>
      <c r="HO153">
        <v>1.8678</v>
      </c>
      <c r="HP153">
        <v>1.8689</v>
      </c>
      <c r="HQ153">
        <v>1.86981</v>
      </c>
      <c r="HR153">
        <v>1.86584</v>
      </c>
      <c r="HS153">
        <v>1.86691</v>
      </c>
      <c r="HT153">
        <v>1.86829</v>
      </c>
      <c r="HU153">
        <v>5</v>
      </c>
      <c r="HV153">
        <v>0</v>
      </c>
      <c r="HW153">
        <v>0</v>
      </c>
      <c r="HX153">
        <v>0</v>
      </c>
      <c r="HY153" t="s">
        <v>422</v>
      </c>
      <c r="HZ153" t="s">
        <v>423</v>
      </c>
      <c r="IA153" t="s">
        <v>424</v>
      </c>
      <c r="IB153" t="s">
        <v>424</v>
      </c>
      <c r="IC153" t="s">
        <v>424</v>
      </c>
      <c r="ID153" t="s">
        <v>424</v>
      </c>
      <c r="IE153">
        <v>0</v>
      </c>
      <c r="IF153">
        <v>100</v>
      </c>
      <c r="IG153">
        <v>100</v>
      </c>
      <c r="IH153">
        <v>6.384</v>
      </c>
      <c r="II153">
        <v>0.2737</v>
      </c>
      <c r="IJ153">
        <v>4.0319575337224</v>
      </c>
      <c r="IK153">
        <v>0.00554908572697553</v>
      </c>
      <c r="IL153">
        <v>4.23774079943867e-07</v>
      </c>
      <c r="IM153">
        <v>-3.89925906918178e-10</v>
      </c>
      <c r="IN153">
        <v>-0.0657079368683254</v>
      </c>
      <c r="IO153">
        <v>-0.0180807483059915</v>
      </c>
      <c r="IP153">
        <v>0.00224471741277042</v>
      </c>
      <c r="IQ153">
        <v>-2.08026483955448e-05</v>
      </c>
      <c r="IR153">
        <v>-3</v>
      </c>
      <c r="IS153">
        <v>1726</v>
      </c>
      <c r="IT153">
        <v>1</v>
      </c>
      <c r="IU153">
        <v>23</v>
      </c>
      <c r="IV153">
        <v>570.5</v>
      </c>
      <c r="IW153">
        <v>570.4</v>
      </c>
      <c r="IX153">
        <v>1.02051</v>
      </c>
      <c r="IY153">
        <v>2.66479</v>
      </c>
      <c r="IZ153">
        <v>1.54785</v>
      </c>
      <c r="JA153">
        <v>2.30713</v>
      </c>
      <c r="JB153">
        <v>1.34644</v>
      </c>
      <c r="JC153">
        <v>2.34375</v>
      </c>
      <c r="JD153">
        <v>32.8424</v>
      </c>
      <c r="JE153">
        <v>24.2714</v>
      </c>
      <c r="JF153">
        <v>18</v>
      </c>
      <c r="JG153">
        <v>494.769</v>
      </c>
      <c r="JH153">
        <v>402.553</v>
      </c>
      <c r="JI153">
        <v>24.7815</v>
      </c>
      <c r="JJ153">
        <v>26.0876</v>
      </c>
      <c r="JK153">
        <v>30</v>
      </c>
      <c r="JL153">
        <v>26.0142</v>
      </c>
      <c r="JM153">
        <v>25.9547</v>
      </c>
      <c r="JN153">
        <v>20.4508</v>
      </c>
      <c r="JO153">
        <v>29.013</v>
      </c>
      <c r="JP153">
        <v>0</v>
      </c>
      <c r="JQ153">
        <v>24.78</v>
      </c>
      <c r="JR153">
        <v>420.1</v>
      </c>
      <c r="JS153">
        <v>18.7419</v>
      </c>
      <c r="JT153">
        <v>102.328</v>
      </c>
      <c r="JU153">
        <v>103.19</v>
      </c>
    </row>
    <row r="154" spans="1:281">
      <c r="A154">
        <v>138</v>
      </c>
      <c r="B154">
        <v>1659662841.6</v>
      </c>
      <c r="C154">
        <v>4739.09999990463</v>
      </c>
      <c r="D154" t="s">
        <v>722</v>
      </c>
      <c r="E154" t="s">
        <v>723</v>
      </c>
      <c r="F154">
        <v>5</v>
      </c>
      <c r="G154" t="s">
        <v>712</v>
      </c>
      <c r="H154" t="s">
        <v>416</v>
      </c>
      <c r="I154">
        <v>1659662839.1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428.062231976605</v>
      </c>
      <c r="AK154">
        <v>430.506357575757</v>
      </c>
      <c r="AL154">
        <v>-0.0203424313954509</v>
      </c>
      <c r="AM154">
        <v>65.6469253176436</v>
      </c>
      <c r="AN154">
        <f>(AP154 - AO154 + DI154*1E3/(8.314*(DK154+273.15)) * AR154/DH154 * AQ154) * DH154/(100*CV154) * 1000/(1000 - AP154)</f>
        <v>0</v>
      </c>
      <c r="AO154">
        <v>18.7909800875583</v>
      </c>
      <c r="AP154">
        <v>19.6006195488722</v>
      </c>
      <c r="AQ154">
        <v>-0.000446658188800572</v>
      </c>
      <c r="AR154">
        <v>114.420131491707</v>
      </c>
      <c r="AS154">
        <v>2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418</v>
      </c>
      <c r="AY154" t="s">
        <v>418</v>
      </c>
      <c r="AZ154">
        <v>0</v>
      </c>
      <c r="BA154">
        <v>0</v>
      </c>
      <c r="BB154">
        <f>1-AZ154/BA154</f>
        <v>0</v>
      </c>
      <c r="BC154">
        <v>0</v>
      </c>
      <c r="BD154" t="s">
        <v>418</v>
      </c>
      <c r="BE154" t="s">
        <v>418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418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 t="s">
        <v>418</v>
      </c>
      <c r="CA154" t="s">
        <v>418</v>
      </c>
      <c r="CB154" t="s">
        <v>418</v>
      </c>
      <c r="CC154" t="s">
        <v>418</v>
      </c>
      <c r="CD154" t="s">
        <v>418</v>
      </c>
      <c r="CE154" t="s">
        <v>418</v>
      </c>
      <c r="CF154" t="s">
        <v>418</v>
      </c>
      <c r="CG154" t="s">
        <v>418</v>
      </c>
      <c r="CH154" t="s">
        <v>418</v>
      </c>
      <c r="CI154" t="s">
        <v>418</v>
      </c>
      <c r="CJ154" t="s">
        <v>418</v>
      </c>
      <c r="CK154" t="s">
        <v>418</v>
      </c>
      <c r="CL154" t="s">
        <v>418</v>
      </c>
      <c r="CM154" t="s">
        <v>418</v>
      </c>
      <c r="CN154" t="s">
        <v>418</v>
      </c>
      <c r="CO154" t="s">
        <v>418</v>
      </c>
      <c r="CP154" t="s">
        <v>418</v>
      </c>
      <c r="CQ154" t="s">
        <v>418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6</v>
      </c>
      <c r="CW154">
        <v>0.5</v>
      </c>
      <c r="CX154" t="s">
        <v>419</v>
      </c>
      <c r="CY154">
        <v>2</v>
      </c>
      <c r="CZ154" t="b">
        <v>1</v>
      </c>
      <c r="DA154">
        <v>1659662839.1</v>
      </c>
      <c r="DB154">
        <v>422.112333333333</v>
      </c>
      <c r="DC154">
        <v>420.08</v>
      </c>
      <c r="DD154">
        <v>19.6067666666667</v>
      </c>
      <c r="DE154">
        <v>18.7924333333333</v>
      </c>
      <c r="DF154">
        <v>415.728111111111</v>
      </c>
      <c r="DG154">
        <v>19.3333222222222</v>
      </c>
      <c r="DH154">
        <v>500.083888888889</v>
      </c>
      <c r="DI154">
        <v>90.1931888888889</v>
      </c>
      <c r="DJ154">
        <v>0.1000485</v>
      </c>
      <c r="DK154">
        <v>25.7296111111111</v>
      </c>
      <c r="DL154">
        <v>25.1751666666667</v>
      </c>
      <c r="DM154">
        <v>999.9</v>
      </c>
      <c r="DN154">
        <v>0</v>
      </c>
      <c r="DO154">
        <v>0</v>
      </c>
      <c r="DP154">
        <v>9993.88888888889</v>
      </c>
      <c r="DQ154">
        <v>0</v>
      </c>
      <c r="DR154">
        <v>0.232914777777778</v>
      </c>
      <c r="DS154">
        <v>2.03227111111111</v>
      </c>
      <c r="DT154">
        <v>430.553888888889</v>
      </c>
      <c r="DU154">
        <v>428.125444444444</v>
      </c>
      <c r="DV154">
        <v>0.814312666666667</v>
      </c>
      <c r="DW154">
        <v>420.08</v>
      </c>
      <c r="DX154">
        <v>18.7924333333333</v>
      </c>
      <c r="DY154">
        <v>1.76839444444444</v>
      </c>
      <c r="DZ154">
        <v>1.69495</v>
      </c>
      <c r="EA154">
        <v>15.5101888888889</v>
      </c>
      <c r="EB154">
        <v>14.8502666666667</v>
      </c>
      <c r="EC154">
        <v>0.00100013</v>
      </c>
      <c r="ED154">
        <v>0</v>
      </c>
      <c r="EE154">
        <v>0</v>
      </c>
      <c r="EF154">
        <v>0</v>
      </c>
      <c r="EG154">
        <v>918.055555555556</v>
      </c>
      <c r="EH154">
        <v>0.00100013</v>
      </c>
      <c r="EI154">
        <v>-16.8333333333333</v>
      </c>
      <c r="EJ154">
        <v>-0.944444444444444</v>
      </c>
      <c r="EK154">
        <v>35.34</v>
      </c>
      <c r="EL154">
        <v>39.6663333333333</v>
      </c>
      <c r="EM154">
        <v>37.125</v>
      </c>
      <c r="EN154">
        <v>39.8955555555556</v>
      </c>
      <c r="EO154">
        <v>37.729</v>
      </c>
      <c r="EP154">
        <v>0</v>
      </c>
      <c r="EQ154">
        <v>0</v>
      </c>
      <c r="ER154">
        <v>0</v>
      </c>
      <c r="ES154">
        <v>24.4000000953674</v>
      </c>
      <c r="ET154">
        <v>0</v>
      </c>
      <c r="EU154">
        <v>946.94</v>
      </c>
      <c r="EV154">
        <v>-386.230768826585</v>
      </c>
      <c r="EW154">
        <v>46.2692308662205</v>
      </c>
      <c r="EX154">
        <v>-17.12</v>
      </c>
      <c r="EY154">
        <v>15</v>
      </c>
      <c r="EZ154">
        <v>1659628614.5</v>
      </c>
      <c r="FA154" t="s">
        <v>420</v>
      </c>
      <c r="FB154">
        <v>1659628608.5</v>
      </c>
      <c r="FC154">
        <v>1659628614.5</v>
      </c>
      <c r="FD154">
        <v>1</v>
      </c>
      <c r="FE154">
        <v>0.171</v>
      </c>
      <c r="FF154">
        <v>-0.023</v>
      </c>
      <c r="FG154">
        <v>6.372</v>
      </c>
      <c r="FH154">
        <v>0.072</v>
      </c>
      <c r="FI154">
        <v>420</v>
      </c>
      <c r="FJ154">
        <v>15</v>
      </c>
      <c r="FK154">
        <v>0.23</v>
      </c>
      <c r="FL154">
        <v>0.04</v>
      </c>
      <c r="FM154">
        <v>2.0090485</v>
      </c>
      <c r="FN154">
        <v>0.27829418386491</v>
      </c>
      <c r="FO154">
        <v>0.101967199764189</v>
      </c>
      <c r="FP154">
        <v>1</v>
      </c>
      <c r="FQ154">
        <v>1004.89705882353</v>
      </c>
      <c r="FR154">
        <v>-792.796028109237</v>
      </c>
      <c r="FS154">
        <v>85.1425948743502</v>
      </c>
      <c r="FT154">
        <v>0</v>
      </c>
      <c r="FU154">
        <v>0.838444475</v>
      </c>
      <c r="FV154">
        <v>-0.128809497185743</v>
      </c>
      <c r="FW154">
        <v>0.0146043906993539</v>
      </c>
      <c r="FX154">
        <v>0</v>
      </c>
      <c r="FY154">
        <v>1</v>
      </c>
      <c r="FZ154">
        <v>3</v>
      </c>
      <c r="GA154" t="s">
        <v>432</v>
      </c>
      <c r="GB154">
        <v>2.97383</v>
      </c>
      <c r="GC154">
        <v>2.75341</v>
      </c>
      <c r="GD154">
        <v>0.0906809</v>
      </c>
      <c r="GE154">
        <v>0.0915659</v>
      </c>
      <c r="GF154">
        <v>0.0895971</v>
      </c>
      <c r="GG154">
        <v>0.0878041</v>
      </c>
      <c r="GH154">
        <v>35413.4</v>
      </c>
      <c r="GI154">
        <v>38714.3</v>
      </c>
      <c r="GJ154">
        <v>35290.3</v>
      </c>
      <c r="GK154">
        <v>38647.4</v>
      </c>
      <c r="GL154">
        <v>45558.1</v>
      </c>
      <c r="GM154">
        <v>50923.3</v>
      </c>
      <c r="GN154">
        <v>55160</v>
      </c>
      <c r="GO154">
        <v>61996.9</v>
      </c>
      <c r="GP154">
        <v>1.985</v>
      </c>
      <c r="GQ154">
        <v>1.8388</v>
      </c>
      <c r="GR154">
        <v>0.0487268</v>
      </c>
      <c r="GS154">
        <v>0</v>
      </c>
      <c r="GT154">
        <v>24.3401</v>
      </c>
      <c r="GU154">
        <v>999.9</v>
      </c>
      <c r="GV154">
        <v>55.579</v>
      </c>
      <c r="GW154">
        <v>29.104</v>
      </c>
      <c r="GX154">
        <v>24.9308</v>
      </c>
      <c r="GY154">
        <v>56.0038</v>
      </c>
      <c r="GZ154">
        <v>47.9928</v>
      </c>
      <c r="HA154">
        <v>1</v>
      </c>
      <c r="HB154">
        <v>-0.0924797</v>
      </c>
      <c r="HC154">
        <v>-0.142484</v>
      </c>
      <c r="HD154">
        <v>20.134</v>
      </c>
      <c r="HE154">
        <v>5.20052</v>
      </c>
      <c r="HF154">
        <v>12.0076</v>
      </c>
      <c r="HG154">
        <v>4.9756</v>
      </c>
      <c r="HH154">
        <v>3.293</v>
      </c>
      <c r="HI154">
        <v>9999</v>
      </c>
      <c r="HJ154">
        <v>657</v>
      </c>
      <c r="HK154">
        <v>9999</v>
      </c>
      <c r="HL154">
        <v>9999</v>
      </c>
      <c r="HM154">
        <v>1.86307</v>
      </c>
      <c r="HN154">
        <v>1.86798</v>
      </c>
      <c r="HO154">
        <v>1.86774</v>
      </c>
      <c r="HP154">
        <v>1.8689</v>
      </c>
      <c r="HQ154">
        <v>1.86978</v>
      </c>
      <c r="HR154">
        <v>1.86581</v>
      </c>
      <c r="HS154">
        <v>1.86691</v>
      </c>
      <c r="HT154">
        <v>1.86829</v>
      </c>
      <c r="HU154">
        <v>5</v>
      </c>
      <c r="HV154">
        <v>0</v>
      </c>
      <c r="HW154">
        <v>0</v>
      </c>
      <c r="HX154">
        <v>0</v>
      </c>
      <c r="HY154" t="s">
        <v>422</v>
      </c>
      <c r="HZ154" t="s">
        <v>423</v>
      </c>
      <c r="IA154" t="s">
        <v>424</v>
      </c>
      <c r="IB154" t="s">
        <v>424</v>
      </c>
      <c r="IC154" t="s">
        <v>424</v>
      </c>
      <c r="ID154" t="s">
        <v>424</v>
      </c>
      <c r="IE154">
        <v>0</v>
      </c>
      <c r="IF154">
        <v>100</v>
      </c>
      <c r="IG154">
        <v>100</v>
      </c>
      <c r="IH154">
        <v>6.383</v>
      </c>
      <c r="II154">
        <v>0.2731</v>
      </c>
      <c r="IJ154">
        <v>4.0319575337224</v>
      </c>
      <c r="IK154">
        <v>0.00554908572697553</v>
      </c>
      <c r="IL154">
        <v>4.23774079943867e-07</v>
      </c>
      <c r="IM154">
        <v>-3.89925906918178e-10</v>
      </c>
      <c r="IN154">
        <v>-0.0657079368683254</v>
      </c>
      <c r="IO154">
        <v>-0.0180807483059915</v>
      </c>
      <c r="IP154">
        <v>0.00224471741277042</v>
      </c>
      <c r="IQ154">
        <v>-2.08026483955448e-05</v>
      </c>
      <c r="IR154">
        <v>-3</v>
      </c>
      <c r="IS154">
        <v>1726</v>
      </c>
      <c r="IT154">
        <v>1</v>
      </c>
      <c r="IU154">
        <v>23</v>
      </c>
      <c r="IV154">
        <v>570.6</v>
      </c>
      <c r="IW154">
        <v>570.5</v>
      </c>
      <c r="IX154">
        <v>1.02051</v>
      </c>
      <c r="IY154">
        <v>2.66602</v>
      </c>
      <c r="IZ154">
        <v>1.54785</v>
      </c>
      <c r="JA154">
        <v>2.30713</v>
      </c>
      <c r="JB154">
        <v>1.34644</v>
      </c>
      <c r="JC154">
        <v>2.27661</v>
      </c>
      <c r="JD154">
        <v>32.8424</v>
      </c>
      <c r="JE154">
        <v>24.2714</v>
      </c>
      <c r="JF154">
        <v>18</v>
      </c>
      <c r="JG154">
        <v>494.768</v>
      </c>
      <c r="JH154">
        <v>402.348</v>
      </c>
      <c r="JI154">
        <v>24.78</v>
      </c>
      <c r="JJ154">
        <v>26.0898</v>
      </c>
      <c r="JK154">
        <v>30.0001</v>
      </c>
      <c r="JL154">
        <v>26.0142</v>
      </c>
      <c r="JM154">
        <v>25.9569</v>
      </c>
      <c r="JN154">
        <v>20.4519</v>
      </c>
      <c r="JO154">
        <v>29.013</v>
      </c>
      <c r="JP154">
        <v>0</v>
      </c>
      <c r="JQ154">
        <v>24.78</v>
      </c>
      <c r="JR154">
        <v>420.1</v>
      </c>
      <c r="JS154">
        <v>18.7419</v>
      </c>
      <c r="JT154">
        <v>102.327</v>
      </c>
      <c r="JU154">
        <v>103.19</v>
      </c>
    </row>
    <row r="155" spans="1:281">
      <c r="A155">
        <v>139</v>
      </c>
      <c r="B155">
        <v>1659662846.6</v>
      </c>
      <c r="C155">
        <v>4744.09999990463</v>
      </c>
      <c r="D155" t="s">
        <v>724</v>
      </c>
      <c r="E155" t="s">
        <v>725</v>
      </c>
      <c r="F155">
        <v>5</v>
      </c>
      <c r="G155" t="s">
        <v>712</v>
      </c>
      <c r="H155" t="s">
        <v>416</v>
      </c>
      <c r="I155">
        <v>1659662843.8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428.234947987346</v>
      </c>
      <c r="AK155">
        <v>430.498260606061</v>
      </c>
      <c r="AL155">
        <v>-0.00384791064587551</v>
      </c>
      <c r="AM155">
        <v>65.6469253176436</v>
      </c>
      <c r="AN155">
        <f>(AP155 - AO155 + DI155*1E3/(8.314*(DK155+273.15)) * AR155/DH155 * AQ155) * DH155/(100*CV155) * 1000/(1000 - AP155)</f>
        <v>0</v>
      </c>
      <c r="AO155">
        <v>18.7910601815686</v>
      </c>
      <c r="AP155">
        <v>19.5937819548872</v>
      </c>
      <c r="AQ155">
        <v>-0.000381074779226757</v>
      </c>
      <c r="AR155">
        <v>114.420131491707</v>
      </c>
      <c r="AS155">
        <v>2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418</v>
      </c>
      <c r="AY155" t="s">
        <v>418</v>
      </c>
      <c r="AZ155">
        <v>0</v>
      </c>
      <c r="BA155">
        <v>0</v>
      </c>
      <c r="BB155">
        <f>1-AZ155/BA155</f>
        <v>0</v>
      </c>
      <c r="BC155">
        <v>0</v>
      </c>
      <c r="BD155" t="s">
        <v>418</v>
      </c>
      <c r="BE155" t="s">
        <v>418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418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 t="s">
        <v>418</v>
      </c>
      <c r="CA155" t="s">
        <v>418</v>
      </c>
      <c r="CB155" t="s">
        <v>418</v>
      </c>
      <c r="CC155" t="s">
        <v>418</v>
      </c>
      <c r="CD155" t="s">
        <v>418</v>
      </c>
      <c r="CE155" t="s">
        <v>418</v>
      </c>
      <c r="CF155" t="s">
        <v>418</v>
      </c>
      <c r="CG155" t="s">
        <v>418</v>
      </c>
      <c r="CH155" t="s">
        <v>418</v>
      </c>
      <c r="CI155" t="s">
        <v>418</v>
      </c>
      <c r="CJ155" t="s">
        <v>418</v>
      </c>
      <c r="CK155" t="s">
        <v>418</v>
      </c>
      <c r="CL155" t="s">
        <v>418</v>
      </c>
      <c r="CM155" t="s">
        <v>418</v>
      </c>
      <c r="CN155" t="s">
        <v>418</v>
      </c>
      <c r="CO155" t="s">
        <v>418</v>
      </c>
      <c r="CP155" t="s">
        <v>418</v>
      </c>
      <c r="CQ155" t="s">
        <v>418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6</v>
      </c>
      <c r="CW155">
        <v>0.5</v>
      </c>
      <c r="CX155" t="s">
        <v>419</v>
      </c>
      <c r="CY155">
        <v>2</v>
      </c>
      <c r="CZ155" t="b">
        <v>1</v>
      </c>
      <c r="DA155">
        <v>1659662843.8</v>
      </c>
      <c r="DB155">
        <v>422.091</v>
      </c>
      <c r="DC155">
        <v>420.1382</v>
      </c>
      <c r="DD155">
        <v>19.5964</v>
      </c>
      <c r="DE155">
        <v>18.79192</v>
      </c>
      <c r="DF155">
        <v>415.7071</v>
      </c>
      <c r="DG155">
        <v>19.32341</v>
      </c>
      <c r="DH155">
        <v>500.1513</v>
      </c>
      <c r="DI155">
        <v>90.1924</v>
      </c>
      <c r="DJ155">
        <v>0.099812</v>
      </c>
      <c r="DK155">
        <v>25.72591</v>
      </c>
      <c r="DL155">
        <v>25.10272</v>
      </c>
      <c r="DM155">
        <v>999.9</v>
      </c>
      <c r="DN155">
        <v>0</v>
      </c>
      <c r="DO155">
        <v>0</v>
      </c>
      <c r="DP155">
        <v>10041</v>
      </c>
      <c r="DQ155">
        <v>0</v>
      </c>
      <c r="DR155">
        <v>0.2338955</v>
      </c>
      <c r="DS155">
        <v>1.952735</v>
      </c>
      <c r="DT155">
        <v>430.5276</v>
      </c>
      <c r="DU155">
        <v>428.1846</v>
      </c>
      <c r="DV155">
        <v>0.8044698</v>
      </c>
      <c r="DW155">
        <v>420.1382</v>
      </c>
      <c r="DX155">
        <v>18.79192</v>
      </c>
      <c r="DY155">
        <v>1.767445</v>
      </c>
      <c r="DZ155">
        <v>1.694887</v>
      </c>
      <c r="EA155">
        <v>15.50182</v>
      </c>
      <c r="EB155">
        <v>14.84969</v>
      </c>
      <c r="EC155">
        <v>0.00100013</v>
      </c>
      <c r="ED155">
        <v>0</v>
      </c>
      <c r="EE155">
        <v>0</v>
      </c>
      <c r="EF155">
        <v>0</v>
      </c>
      <c r="EG155">
        <v>894.25</v>
      </c>
      <c r="EH155">
        <v>0.00100013</v>
      </c>
      <c r="EI155">
        <v>-12</v>
      </c>
      <c r="EJ155">
        <v>-0.65</v>
      </c>
      <c r="EK155">
        <v>35.375</v>
      </c>
      <c r="EL155">
        <v>39.7374</v>
      </c>
      <c r="EM155">
        <v>37.1746</v>
      </c>
      <c r="EN155">
        <v>39.9998</v>
      </c>
      <c r="EO155">
        <v>37.7624</v>
      </c>
      <c r="EP155">
        <v>0</v>
      </c>
      <c r="EQ155">
        <v>0</v>
      </c>
      <c r="ER155">
        <v>0</v>
      </c>
      <c r="ES155">
        <v>29.2000000476837</v>
      </c>
      <c r="ET155">
        <v>0</v>
      </c>
      <c r="EU155">
        <v>918.28</v>
      </c>
      <c r="EV155">
        <v>-356.499999547615</v>
      </c>
      <c r="EW155">
        <v>40.769230723381</v>
      </c>
      <c r="EX155">
        <v>-12.32</v>
      </c>
      <c r="EY155">
        <v>15</v>
      </c>
      <c r="EZ155">
        <v>1659628614.5</v>
      </c>
      <c r="FA155" t="s">
        <v>420</v>
      </c>
      <c r="FB155">
        <v>1659628608.5</v>
      </c>
      <c r="FC155">
        <v>1659628614.5</v>
      </c>
      <c r="FD155">
        <v>1</v>
      </c>
      <c r="FE155">
        <v>0.171</v>
      </c>
      <c r="FF155">
        <v>-0.023</v>
      </c>
      <c r="FG155">
        <v>6.372</v>
      </c>
      <c r="FH155">
        <v>0.072</v>
      </c>
      <c r="FI155">
        <v>420</v>
      </c>
      <c r="FJ155">
        <v>15</v>
      </c>
      <c r="FK155">
        <v>0.23</v>
      </c>
      <c r="FL155">
        <v>0.04</v>
      </c>
      <c r="FM155">
        <v>1.99441675</v>
      </c>
      <c r="FN155">
        <v>-0.156495422138839</v>
      </c>
      <c r="FO155">
        <v>0.0945891741529521</v>
      </c>
      <c r="FP155">
        <v>1</v>
      </c>
      <c r="FQ155">
        <v>944.588235294118</v>
      </c>
      <c r="FR155">
        <v>-395.446905850999</v>
      </c>
      <c r="FS155">
        <v>40.3152048729091</v>
      </c>
      <c r="FT155">
        <v>0</v>
      </c>
      <c r="FU155">
        <v>0.8275963</v>
      </c>
      <c r="FV155">
        <v>-0.179816712945595</v>
      </c>
      <c r="FW155">
        <v>0.0175170630617692</v>
      </c>
      <c r="FX155">
        <v>0</v>
      </c>
      <c r="FY155">
        <v>1</v>
      </c>
      <c r="FZ155">
        <v>3</v>
      </c>
      <c r="GA155" t="s">
        <v>432</v>
      </c>
      <c r="GB155">
        <v>2.97302</v>
      </c>
      <c r="GC155">
        <v>2.75399</v>
      </c>
      <c r="GD155">
        <v>0.0906813</v>
      </c>
      <c r="GE155">
        <v>0.0915425</v>
      </c>
      <c r="GF155">
        <v>0.089578</v>
      </c>
      <c r="GG155">
        <v>0.0878126</v>
      </c>
      <c r="GH155">
        <v>35413.2</v>
      </c>
      <c r="GI155">
        <v>38715.1</v>
      </c>
      <c r="GJ155">
        <v>35290.1</v>
      </c>
      <c r="GK155">
        <v>38647.3</v>
      </c>
      <c r="GL155">
        <v>45559.2</v>
      </c>
      <c r="GM155">
        <v>50922.4</v>
      </c>
      <c r="GN155">
        <v>55160.2</v>
      </c>
      <c r="GO155">
        <v>61996.4</v>
      </c>
      <c r="GP155">
        <v>1.9842</v>
      </c>
      <c r="GQ155">
        <v>1.8398</v>
      </c>
      <c r="GR155">
        <v>0.0448525</v>
      </c>
      <c r="GS155">
        <v>0</v>
      </c>
      <c r="GT155">
        <v>24.3401</v>
      </c>
      <c r="GU155">
        <v>999.9</v>
      </c>
      <c r="GV155">
        <v>55.555</v>
      </c>
      <c r="GW155">
        <v>29.074</v>
      </c>
      <c r="GX155">
        <v>24.8762</v>
      </c>
      <c r="GY155">
        <v>55.4738</v>
      </c>
      <c r="GZ155">
        <v>47.7885</v>
      </c>
      <c r="HA155">
        <v>1</v>
      </c>
      <c r="HB155">
        <v>-0.0917886</v>
      </c>
      <c r="HC155">
        <v>0.441002</v>
      </c>
      <c r="HD155">
        <v>20.1337</v>
      </c>
      <c r="HE155">
        <v>5.20052</v>
      </c>
      <c r="HF155">
        <v>12.0064</v>
      </c>
      <c r="HG155">
        <v>4.9756</v>
      </c>
      <c r="HH155">
        <v>3.293</v>
      </c>
      <c r="HI155">
        <v>9999</v>
      </c>
      <c r="HJ155">
        <v>657</v>
      </c>
      <c r="HK155">
        <v>9999</v>
      </c>
      <c r="HL155">
        <v>9999</v>
      </c>
      <c r="HM155">
        <v>1.86307</v>
      </c>
      <c r="HN155">
        <v>1.86798</v>
      </c>
      <c r="HO155">
        <v>1.86774</v>
      </c>
      <c r="HP155">
        <v>1.8689</v>
      </c>
      <c r="HQ155">
        <v>1.86981</v>
      </c>
      <c r="HR155">
        <v>1.86581</v>
      </c>
      <c r="HS155">
        <v>1.86691</v>
      </c>
      <c r="HT155">
        <v>1.86829</v>
      </c>
      <c r="HU155">
        <v>5</v>
      </c>
      <c r="HV155">
        <v>0</v>
      </c>
      <c r="HW155">
        <v>0</v>
      </c>
      <c r="HX155">
        <v>0</v>
      </c>
      <c r="HY155" t="s">
        <v>422</v>
      </c>
      <c r="HZ155" t="s">
        <v>423</v>
      </c>
      <c r="IA155" t="s">
        <v>424</v>
      </c>
      <c r="IB155" t="s">
        <v>424</v>
      </c>
      <c r="IC155" t="s">
        <v>424</v>
      </c>
      <c r="ID155" t="s">
        <v>424</v>
      </c>
      <c r="IE155">
        <v>0</v>
      </c>
      <c r="IF155">
        <v>100</v>
      </c>
      <c r="IG155">
        <v>100</v>
      </c>
      <c r="IH155">
        <v>6.383</v>
      </c>
      <c r="II155">
        <v>0.2729</v>
      </c>
      <c r="IJ155">
        <v>4.0319575337224</v>
      </c>
      <c r="IK155">
        <v>0.00554908572697553</v>
      </c>
      <c r="IL155">
        <v>4.23774079943867e-07</v>
      </c>
      <c r="IM155">
        <v>-3.89925906918178e-10</v>
      </c>
      <c r="IN155">
        <v>-0.0657079368683254</v>
      </c>
      <c r="IO155">
        <v>-0.0180807483059915</v>
      </c>
      <c r="IP155">
        <v>0.00224471741277042</v>
      </c>
      <c r="IQ155">
        <v>-2.08026483955448e-05</v>
      </c>
      <c r="IR155">
        <v>-3</v>
      </c>
      <c r="IS155">
        <v>1726</v>
      </c>
      <c r="IT155">
        <v>1</v>
      </c>
      <c r="IU155">
        <v>23</v>
      </c>
      <c r="IV155">
        <v>570.6</v>
      </c>
      <c r="IW155">
        <v>570.5</v>
      </c>
      <c r="IX155">
        <v>1.02051</v>
      </c>
      <c r="IY155">
        <v>2.66968</v>
      </c>
      <c r="IZ155">
        <v>1.54785</v>
      </c>
      <c r="JA155">
        <v>2.30713</v>
      </c>
      <c r="JB155">
        <v>1.34644</v>
      </c>
      <c r="JC155">
        <v>2.24731</v>
      </c>
      <c r="JD155">
        <v>32.8647</v>
      </c>
      <c r="JE155">
        <v>24.2714</v>
      </c>
      <c r="JF155">
        <v>18</v>
      </c>
      <c r="JG155">
        <v>494.267</v>
      </c>
      <c r="JH155">
        <v>402.916</v>
      </c>
      <c r="JI155">
        <v>24.7251</v>
      </c>
      <c r="JJ155">
        <v>26.0898</v>
      </c>
      <c r="JK155">
        <v>30.001</v>
      </c>
      <c r="JL155">
        <v>26.0164</v>
      </c>
      <c r="JM155">
        <v>25.9591</v>
      </c>
      <c r="JN155">
        <v>20.4529</v>
      </c>
      <c r="JO155">
        <v>29.013</v>
      </c>
      <c r="JP155">
        <v>0</v>
      </c>
      <c r="JQ155">
        <v>24.6512</v>
      </c>
      <c r="JR155">
        <v>420.1</v>
      </c>
      <c r="JS155">
        <v>18.8591</v>
      </c>
      <c r="JT155">
        <v>102.327</v>
      </c>
      <c r="JU155">
        <v>103.189</v>
      </c>
    </row>
    <row r="156" spans="1:281">
      <c r="A156">
        <v>140</v>
      </c>
      <c r="B156">
        <v>1659662851.6</v>
      </c>
      <c r="C156">
        <v>4749.09999990463</v>
      </c>
      <c r="D156" t="s">
        <v>726</v>
      </c>
      <c r="E156" t="s">
        <v>727</v>
      </c>
      <c r="F156">
        <v>5</v>
      </c>
      <c r="G156" t="s">
        <v>712</v>
      </c>
      <c r="H156" t="s">
        <v>416</v>
      </c>
      <c r="I156">
        <v>1659662849.1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428.167775500621</v>
      </c>
      <c r="AK156">
        <v>430.495654545454</v>
      </c>
      <c r="AL156">
        <v>-0.00146810844858398</v>
      </c>
      <c r="AM156">
        <v>65.6469253176436</v>
      </c>
      <c r="AN156">
        <f>(AP156 - AO156 + DI156*1E3/(8.314*(DK156+273.15)) * AR156/DH156 * AQ156) * DH156/(100*CV156) * 1000/(1000 - AP156)</f>
        <v>0</v>
      </c>
      <c r="AO156">
        <v>18.7913766149712</v>
      </c>
      <c r="AP156">
        <v>19.5816893233083</v>
      </c>
      <c r="AQ156">
        <v>-4.80916096720078e-05</v>
      </c>
      <c r="AR156">
        <v>114.420131491707</v>
      </c>
      <c r="AS156">
        <v>2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418</v>
      </c>
      <c r="AY156" t="s">
        <v>418</v>
      </c>
      <c r="AZ156">
        <v>0</v>
      </c>
      <c r="BA156">
        <v>0</v>
      </c>
      <c r="BB156">
        <f>1-AZ156/BA156</f>
        <v>0</v>
      </c>
      <c r="BC156">
        <v>0</v>
      </c>
      <c r="BD156" t="s">
        <v>418</v>
      </c>
      <c r="BE156" t="s">
        <v>418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418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 t="s">
        <v>418</v>
      </c>
      <c r="CA156" t="s">
        <v>418</v>
      </c>
      <c r="CB156" t="s">
        <v>418</v>
      </c>
      <c r="CC156" t="s">
        <v>418</v>
      </c>
      <c r="CD156" t="s">
        <v>418</v>
      </c>
      <c r="CE156" t="s">
        <v>418</v>
      </c>
      <c r="CF156" t="s">
        <v>418</v>
      </c>
      <c r="CG156" t="s">
        <v>418</v>
      </c>
      <c r="CH156" t="s">
        <v>418</v>
      </c>
      <c r="CI156" t="s">
        <v>418</v>
      </c>
      <c r="CJ156" t="s">
        <v>418</v>
      </c>
      <c r="CK156" t="s">
        <v>418</v>
      </c>
      <c r="CL156" t="s">
        <v>418</v>
      </c>
      <c r="CM156" t="s">
        <v>418</v>
      </c>
      <c r="CN156" t="s">
        <v>418</v>
      </c>
      <c r="CO156" t="s">
        <v>418</v>
      </c>
      <c r="CP156" t="s">
        <v>418</v>
      </c>
      <c r="CQ156" t="s">
        <v>418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6</v>
      </c>
      <c r="CW156">
        <v>0.5</v>
      </c>
      <c r="CX156" t="s">
        <v>419</v>
      </c>
      <c r="CY156">
        <v>2</v>
      </c>
      <c r="CZ156" t="b">
        <v>1</v>
      </c>
      <c r="DA156">
        <v>1659662849.1</v>
      </c>
      <c r="DB156">
        <v>422.064444444444</v>
      </c>
      <c r="DC156">
        <v>420.12</v>
      </c>
      <c r="DD156">
        <v>19.5873</v>
      </c>
      <c r="DE156">
        <v>18.7927111111111</v>
      </c>
      <c r="DF156">
        <v>415.680777777778</v>
      </c>
      <c r="DG156">
        <v>19.3147111111111</v>
      </c>
      <c r="DH156">
        <v>500.106555555556</v>
      </c>
      <c r="DI156">
        <v>90.1910222222222</v>
      </c>
      <c r="DJ156">
        <v>0.100205277777778</v>
      </c>
      <c r="DK156">
        <v>25.7336888888889</v>
      </c>
      <c r="DL156">
        <v>25.074</v>
      </c>
      <c r="DM156">
        <v>999.9</v>
      </c>
      <c r="DN156">
        <v>0</v>
      </c>
      <c r="DO156">
        <v>0</v>
      </c>
      <c r="DP156">
        <v>10026.1111111111</v>
      </c>
      <c r="DQ156">
        <v>0</v>
      </c>
      <c r="DR156">
        <v>0.220656</v>
      </c>
      <c r="DS156">
        <v>1.94461333333333</v>
      </c>
      <c r="DT156">
        <v>430.497</v>
      </c>
      <c r="DU156">
        <v>428.166333333333</v>
      </c>
      <c r="DV156">
        <v>0.794590222222222</v>
      </c>
      <c r="DW156">
        <v>420.12</v>
      </c>
      <c r="DX156">
        <v>18.7927111111111</v>
      </c>
      <c r="DY156">
        <v>1.76659777777778</v>
      </c>
      <c r="DZ156">
        <v>1.69493555555556</v>
      </c>
      <c r="EA156">
        <v>15.4943222222222</v>
      </c>
      <c r="EB156">
        <v>14.8501111111111</v>
      </c>
      <c r="EC156">
        <v>0.00100013</v>
      </c>
      <c r="ED156">
        <v>0</v>
      </c>
      <c r="EE156">
        <v>0</v>
      </c>
      <c r="EF156">
        <v>0</v>
      </c>
      <c r="EG156">
        <v>881.611111111111</v>
      </c>
      <c r="EH156">
        <v>0.00100013</v>
      </c>
      <c r="EI156">
        <v>-23.2777777777778</v>
      </c>
      <c r="EJ156">
        <v>-1.22222222222222</v>
      </c>
      <c r="EK156">
        <v>35.375</v>
      </c>
      <c r="EL156">
        <v>39.812</v>
      </c>
      <c r="EM156">
        <v>37.215</v>
      </c>
      <c r="EN156">
        <v>40.104</v>
      </c>
      <c r="EO156">
        <v>37.8051111111111</v>
      </c>
      <c r="EP156">
        <v>0</v>
      </c>
      <c r="EQ156">
        <v>0</v>
      </c>
      <c r="ER156">
        <v>0</v>
      </c>
      <c r="ES156">
        <v>34</v>
      </c>
      <c r="ET156">
        <v>0</v>
      </c>
      <c r="EU156">
        <v>896.48</v>
      </c>
      <c r="EV156">
        <v>-218.192307813989</v>
      </c>
      <c r="EW156">
        <v>-63.0384612479624</v>
      </c>
      <c r="EX156">
        <v>-15.88</v>
      </c>
      <c r="EY156">
        <v>15</v>
      </c>
      <c r="EZ156">
        <v>1659628614.5</v>
      </c>
      <c r="FA156" t="s">
        <v>420</v>
      </c>
      <c r="FB156">
        <v>1659628608.5</v>
      </c>
      <c r="FC156">
        <v>1659628614.5</v>
      </c>
      <c r="FD156">
        <v>1</v>
      </c>
      <c r="FE156">
        <v>0.171</v>
      </c>
      <c r="FF156">
        <v>-0.023</v>
      </c>
      <c r="FG156">
        <v>6.372</v>
      </c>
      <c r="FH156">
        <v>0.072</v>
      </c>
      <c r="FI156">
        <v>420</v>
      </c>
      <c r="FJ156">
        <v>15</v>
      </c>
      <c r="FK156">
        <v>0.23</v>
      </c>
      <c r="FL156">
        <v>0.04</v>
      </c>
      <c r="FM156">
        <v>1.995024</v>
      </c>
      <c r="FN156">
        <v>-0.278112045028148</v>
      </c>
      <c r="FO156">
        <v>0.0989749633442721</v>
      </c>
      <c r="FP156">
        <v>1</v>
      </c>
      <c r="FQ156">
        <v>917.264705882353</v>
      </c>
      <c r="FR156">
        <v>-294.927425530161</v>
      </c>
      <c r="FS156">
        <v>31.1955962423143</v>
      </c>
      <c r="FT156">
        <v>0</v>
      </c>
      <c r="FU156">
        <v>0.814349275</v>
      </c>
      <c r="FV156">
        <v>-0.146422052532834</v>
      </c>
      <c r="FW156">
        <v>0.0144762261967467</v>
      </c>
      <c r="FX156">
        <v>0</v>
      </c>
      <c r="FY156">
        <v>1</v>
      </c>
      <c r="FZ156">
        <v>3</v>
      </c>
      <c r="GA156" t="s">
        <v>432</v>
      </c>
      <c r="GB156">
        <v>2.97374</v>
      </c>
      <c r="GC156">
        <v>2.75397</v>
      </c>
      <c r="GD156">
        <v>0.0906843</v>
      </c>
      <c r="GE156">
        <v>0.0915715</v>
      </c>
      <c r="GF156">
        <v>0.0895306</v>
      </c>
      <c r="GG156">
        <v>0.0878036</v>
      </c>
      <c r="GH156">
        <v>35412.8</v>
      </c>
      <c r="GI156">
        <v>38714</v>
      </c>
      <c r="GJ156">
        <v>35289.8</v>
      </c>
      <c r="GK156">
        <v>38647.4</v>
      </c>
      <c r="GL156">
        <v>45560.5</v>
      </c>
      <c r="GM156">
        <v>50922.5</v>
      </c>
      <c r="GN156">
        <v>55158.9</v>
      </c>
      <c r="GO156">
        <v>61995.9</v>
      </c>
      <c r="GP156">
        <v>1.9848</v>
      </c>
      <c r="GQ156">
        <v>1.8394</v>
      </c>
      <c r="GR156">
        <v>0.0451505</v>
      </c>
      <c r="GS156">
        <v>0</v>
      </c>
      <c r="GT156">
        <v>24.338</v>
      </c>
      <c r="GU156">
        <v>999.9</v>
      </c>
      <c r="GV156">
        <v>55.555</v>
      </c>
      <c r="GW156">
        <v>29.074</v>
      </c>
      <c r="GX156">
        <v>24.8792</v>
      </c>
      <c r="GY156">
        <v>55.3938</v>
      </c>
      <c r="GZ156">
        <v>47.7083</v>
      </c>
      <c r="HA156">
        <v>1</v>
      </c>
      <c r="HB156">
        <v>-0.0909756</v>
      </c>
      <c r="HC156">
        <v>0.435556</v>
      </c>
      <c r="HD156">
        <v>20.1333</v>
      </c>
      <c r="HE156">
        <v>5.20172</v>
      </c>
      <c r="HF156">
        <v>12.0052</v>
      </c>
      <c r="HG156">
        <v>4.976</v>
      </c>
      <c r="HH156">
        <v>3.2932</v>
      </c>
      <c r="HI156">
        <v>9999</v>
      </c>
      <c r="HJ156">
        <v>657</v>
      </c>
      <c r="HK156">
        <v>9999</v>
      </c>
      <c r="HL156">
        <v>9999</v>
      </c>
      <c r="HM156">
        <v>1.8631</v>
      </c>
      <c r="HN156">
        <v>1.86798</v>
      </c>
      <c r="HO156">
        <v>1.86777</v>
      </c>
      <c r="HP156">
        <v>1.8689</v>
      </c>
      <c r="HQ156">
        <v>1.86981</v>
      </c>
      <c r="HR156">
        <v>1.86584</v>
      </c>
      <c r="HS156">
        <v>1.86691</v>
      </c>
      <c r="HT156">
        <v>1.86829</v>
      </c>
      <c r="HU156">
        <v>5</v>
      </c>
      <c r="HV156">
        <v>0</v>
      </c>
      <c r="HW156">
        <v>0</v>
      </c>
      <c r="HX156">
        <v>0</v>
      </c>
      <c r="HY156" t="s">
        <v>422</v>
      </c>
      <c r="HZ156" t="s">
        <v>423</v>
      </c>
      <c r="IA156" t="s">
        <v>424</v>
      </c>
      <c r="IB156" t="s">
        <v>424</v>
      </c>
      <c r="IC156" t="s">
        <v>424</v>
      </c>
      <c r="ID156" t="s">
        <v>424</v>
      </c>
      <c r="IE156">
        <v>0</v>
      </c>
      <c r="IF156">
        <v>100</v>
      </c>
      <c r="IG156">
        <v>100</v>
      </c>
      <c r="IH156">
        <v>6.384</v>
      </c>
      <c r="II156">
        <v>0.2723</v>
      </c>
      <c r="IJ156">
        <v>4.0319575337224</v>
      </c>
      <c r="IK156">
        <v>0.00554908572697553</v>
      </c>
      <c r="IL156">
        <v>4.23774079943867e-07</v>
      </c>
      <c r="IM156">
        <v>-3.89925906918178e-10</v>
      </c>
      <c r="IN156">
        <v>-0.0657079368683254</v>
      </c>
      <c r="IO156">
        <v>-0.0180807483059915</v>
      </c>
      <c r="IP156">
        <v>0.00224471741277042</v>
      </c>
      <c r="IQ156">
        <v>-2.08026483955448e-05</v>
      </c>
      <c r="IR156">
        <v>-3</v>
      </c>
      <c r="IS156">
        <v>1726</v>
      </c>
      <c r="IT156">
        <v>1</v>
      </c>
      <c r="IU156">
        <v>23</v>
      </c>
      <c r="IV156">
        <v>570.7</v>
      </c>
      <c r="IW156">
        <v>570.6</v>
      </c>
      <c r="IX156">
        <v>1.02051</v>
      </c>
      <c r="IY156">
        <v>2.66113</v>
      </c>
      <c r="IZ156">
        <v>1.54785</v>
      </c>
      <c r="JA156">
        <v>2.30713</v>
      </c>
      <c r="JB156">
        <v>1.34644</v>
      </c>
      <c r="JC156">
        <v>2.27905</v>
      </c>
      <c r="JD156">
        <v>32.8647</v>
      </c>
      <c r="JE156">
        <v>24.2714</v>
      </c>
      <c r="JF156">
        <v>18</v>
      </c>
      <c r="JG156">
        <v>494.678</v>
      </c>
      <c r="JH156">
        <v>402.695</v>
      </c>
      <c r="JI156">
        <v>24.6022</v>
      </c>
      <c r="JJ156">
        <v>26.092</v>
      </c>
      <c r="JK156">
        <v>30.0008</v>
      </c>
      <c r="JL156">
        <v>26.0186</v>
      </c>
      <c r="JM156">
        <v>25.9591</v>
      </c>
      <c r="JN156">
        <v>20.4502</v>
      </c>
      <c r="JO156">
        <v>29.013</v>
      </c>
      <c r="JP156">
        <v>0</v>
      </c>
      <c r="JQ156">
        <v>24.5727</v>
      </c>
      <c r="JR156">
        <v>420.1</v>
      </c>
      <c r="JS156">
        <v>18.9103</v>
      </c>
      <c r="JT156">
        <v>102.325</v>
      </c>
      <c r="JU156">
        <v>103.189</v>
      </c>
    </row>
    <row r="157" spans="1:281">
      <c r="A157">
        <v>141</v>
      </c>
      <c r="B157">
        <v>1659662856.6</v>
      </c>
      <c r="C157">
        <v>4754.09999990463</v>
      </c>
      <c r="D157" t="s">
        <v>728</v>
      </c>
      <c r="E157" t="s">
        <v>729</v>
      </c>
      <c r="F157">
        <v>5</v>
      </c>
      <c r="G157" t="s">
        <v>712</v>
      </c>
      <c r="H157" t="s">
        <v>416</v>
      </c>
      <c r="I157">
        <v>1659662853.8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428.017122602972</v>
      </c>
      <c r="AK157">
        <v>430.477612121212</v>
      </c>
      <c r="AL157">
        <v>-4.01568696464576e-05</v>
      </c>
      <c r="AM157">
        <v>65.6469253176436</v>
      </c>
      <c r="AN157">
        <f>(AP157 - AO157 + DI157*1E3/(8.314*(DK157+273.15)) * AR157/DH157 * AQ157) * DH157/(100*CV157) * 1000/(1000 - AP157)</f>
        <v>0</v>
      </c>
      <c r="AO157">
        <v>18.790318092142</v>
      </c>
      <c r="AP157">
        <v>19.5738754887218</v>
      </c>
      <c r="AQ157">
        <v>-0.000225346886135075</v>
      </c>
      <c r="AR157">
        <v>114.420131491707</v>
      </c>
      <c r="AS157">
        <v>2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418</v>
      </c>
      <c r="AY157" t="s">
        <v>418</v>
      </c>
      <c r="AZ157">
        <v>0</v>
      </c>
      <c r="BA157">
        <v>0</v>
      </c>
      <c r="BB157">
        <f>1-AZ157/BA157</f>
        <v>0</v>
      </c>
      <c r="BC157">
        <v>0</v>
      </c>
      <c r="BD157" t="s">
        <v>418</v>
      </c>
      <c r="BE157" t="s">
        <v>418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418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 t="s">
        <v>418</v>
      </c>
      <c r="CA157" t="s">
        <v>418</v>
      </c>
      <c r="CB157" t="s">
        <v>418</v>
      </c>
      <c r="CC157" t="s">
        <v>418</v>
      </c>
      <c r="CD157" t="s">
        <v>418</v>
      </c>
      <c r="CE157" t="s">
        <v>418</v>
      </c>
      <c r="CF157" t="s">
        <v>418</v>
      </c>
      <c r="CG157" t="s">
        <v>418</v>
      </c>
      <c r="CH157" t="s">
        <v>418</v>
      </c>
      <c r="CI157" t="s">
        <v>418</v>
      </c>
      <c r="CJ157" t="s">
        <v>418</v>
      </c>
      <c r="CK157" t="s">
        <v>418</v>
      </c>
      <c r="CL157" t="s">
        <v>418</v>
      </c>
      <c r="CM157" t="s">
        <v>418</v>
      </c>
      <c r="CN157" t="s">
        <v>418</v>
      </c>
      <c r="CO157" t="s">
        <v>418</v>
      </c>
      <c r="CP157" t="s">
        <v>418</v>
      </c>
      <c r="CQ157" t="s">
        <v>418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6</v>
      </c>
      <c r="CW157">
        <v>0.5</v>
      </c>
      <c r="CX157" t="s">
        <v>419</v>
      </c>
      <c r="CY157">
        <v>2</v>
      </c>
      <c r="CZ157" t="b">
        <v>1</v>
      </c>
      <c r="DA157">
        <v>1659662853.8</v>
      </c>
      <c r="DB157">
        <v>422.0619</v>
      </c>
      <c r="DC157">
        <v>420.0707</v>
      </c>
      <c r="DD157">
        <v>19.57676</v>
      </c>
      <c r="DE157">
        <v>18.79387</v>
      </c>
      <c r="DF157">
        <v>415.6781</v>
      </c>
      <c r="DG157">
        <v>19.30466</v>
      </c>
      <c r="DH157">
        <v>500.1472</v>
      </c>
      <c r="DI157">
        <v>90.19219</v>
      </c>
      <c r="DJ157">
        <v>0.1004427</v>
      </c>
      <c r="DK157">
        <v>25.72745</v>
      </c>
      <c r="DL157">
        <v>25.07126</v>
      </c>
      <c r="DM157">
        <v>999.9</v>
      </c>
      <c r="DN157">
        <v>0</v>
      </c>
      <c r="DO157">
        <v>0</v>
      </c>
      <c r="DP157">
        <v>9945</v>
      </c>
      <c r="DQ157">
        <v>0</v>
      </c>
      <c r="DR157">
        <v>0.220656</v>
      </c>
      <c r="DS157">
        <v>1.991381</v>
      </c>
      <c r="DT157">
        <v>430.4895</v>
      </c>
      <c r="DU157">
        <v>428.1166</v>
      </c>
      <c r="DV157">
        <v>0.7828881</v>
      </c>
      <c r="DW157">
        <v>420.0707</v>
      </c>
      <c r="DX157">
        <v>18.79387</v>
      </c>
      <c r="DY157">
        <v>1.765671</v>
      </c>
      <c r="DZ157">
        <v>1.69506</v>
      </c>
      <c r="EA157">
        <v>15.48614</v>
      </c>
      <c r="EB157">
        <v>14.85127</v>
      </c>
      <c r="EC157">
        <v>0.00100013</v>
      </c>
      <c r="ED157">
        <v>0</v>
      </c>
      <c r="EE157">
        <v>0</v>
      </c>
      <c r="EF157">
        <v>0</v>
      </c>
      <c r="EG157">
        <v>861.8</v>
      </c>
      <c r="EH157">
        <v>0.00100013</v>
      </c>
      <c r="EI157">
        <v>-14.85</v>
      </c>
      <c r="EJ157">
        <v>-1.55</v>
      </c>
      <c r="EK157">
        <v>35.3998</v>
      </c>
      <c r="EL157">
        <v>39.8687</v>
      </c>
      <c r="EM157">
        <v>37.25</v>
      </c>
      <c r="EN157">
        <v>40.206</v>
      </c>
      <c r="EO157">
        <v>37.812</v>
      </c>
      <c r="EP157">
        <v>0</v>
      </c>
      <c r="EQ157">
        <v>0</v>
      </c>
      <c r="ER157">
        <v>0</v>
      </c>
      <c r="ES157">
        <v>39.4000000953674</v>
      </c>
      <c r="ET157">
        <v>0</v>
      </c>
      <c r="EU157">
        <v>877.961538461538</v>
      </c>
      <c r="EV157">
        <v>-171.829059521619</v>
      </c>
      <c r="EW157">
        <v>-42.7179486997656</v>
      </c>
      <c r="EX157">
        <v>-15.6730769230769</v>
      </c>
      <c r="EY157">
        <v>15</v>
      </c>
      <c r="EZ157">
        <v>1659628614.5</v>
      </c>
      <c r="FA157" t="s">
        <v>420</v>
      </c>
      <c r="FB157">
        <v>1659628608.5</v>
      </c>
      <c r="FC157">
        <v>1659628614.5</v>
      </c>
      <c r="FD157">
        <v>1</v>
      </c>
      <c r="FE157">
        <v>0.171</v>
      </c>
      <c r="FF157">
        <v>-0.023</v>
      </c>
      <c r="FG157">
        <v>6.372</v>
      </c>
      <c r="FH157">
        <v>0.072</v>
      </c>
      <c r="FI157">
        <v>420</v>
      </c>
      <c r="FJ157">
        <v>15</v>
      </c>
      <c r="FK157">
        <v>0.23</v>
      </c>
      <c r="FL157">
        <v>0.04</v>
      </c>
      <c r="FM157">
        <v>1.990229</v>
      </c>
      <c r="FN157">
        <v>-0.134678499061916</v>
      </c>
      <c r="FO157">
        <v>0.098239811196887</v>
      </c>
      <c r="FP157">
        <v>1</v>
      </c>
      <c r="FQ157">
        <v>894.132352941176</v>
      </c>
      <c r="FR157">
        <v>-232.902979503211</v>
      </c>
      <c r="FS157">
        <v>25.3288108518649</v>
      </c>
      <c r="FT157">
        <v>0</v>
      </c>
      <c r="FU157">
        <v>0.801976325</v>
      </c>
      <c r="FV157">
        <v>-0.129052559099437</v>
      </c>
      <c r="FW157">
        <v>0.0126869381164005</v>
      </c>
      <c r="FX157">
        <v>0</v>
      </c>
      <c r="FY157">
        <v>1</v>
      </c>
      <c r="FZ157">
        <v>3</v>
      </c>
      <c r="GA157" t="s">
        <v>432</v>
      </c>
      <c r="GB157">
        <v>2.97403</v>
      </c>
      <c r="GC157">
        <v>2.75351</v>
      </c>
      <c r="GD157">
        <v>0.0906794</v>
      </c>
      <c r="GE157">
        <v>0.0915662</v>
      </c>
      <c r="GF157">
        <v>0.089504</v>
      </c>
      <c r="GG157">
        <v>0.0878636</v>
      </c>
      <c r="GH157">
        <v>35412.8</v>
      </c>
      <c r="GI157">
        <v>38714.2</v>
      </c>
      <c r="GJ157">
        <v>35289.6</v>
      </c>
      <c r="GK157">
        <v>38647.4</v>
      </c>
      <c r="GL157">
        <v>45562</v>
      </c>
      <c r="GM157">
        <v>50919.2</v>
      </c>
      <c r="GN157">
        <v>55159.1</v>
      </c>
      <c r="GO157">
        <v>61996</v>
      </c>
      <c r="GP157">
        <v>1.985</v>
      </c>
      <c r="GQ157">
        <v>1.8396</v>
      </c>
      <c r="GR157">
        <v>0.0442564</v>
      </c>
      <c r="GS157">
        <v>0</v>
      </c>
      <c r="GT157">
        <v>24.3359</v>
      </c>
      <c r="GU157">
        <v>999.9</v>
      </c>
      <c r="GV157">
        <v>55.579</v>
      </c>
      <c r="GW157">
        <v>29.094</v>
      </c>
      <c r="GX157">
        <v>24.9204</v>
      </c>
      <c r="GY157">
        <v>55.7938</v>
      </c>
      <c r="GZ157">
        <v>47.6683</v>
      </c>
      <c r="HA157">
        <v>1</v>
      </c>
      <c r="HB157">
        <v>-0.0909146</v>
      </c>
      <c r="HC157">
        <v>0.450109</v>
      </c>
      <c r="HD157">
        <v>20.1334</v>
      </c>
      <c r="HE157">
        <v>5.20291</v>
      </c>
      <c r="HF157">
        <v>12.0052</v>
      </c>
      <c r="HG157">
        <v>4.9756</v>
      </c>
      <c r="HH157">
        <v>3.293</v>
      </c>
      <c r="HI157">
        <v>9999</v>
      </c>
      <c r="HJ157">
        <v>657</v>
      </c>
      <c r="HK157">
        <v>9999</v>
      </c>
      <c r="HL157">
        <v>9999</v>
      </c>
      <c r="HM157">
        <v>1.8631</v>
      </c>
      <c r="HN157">
        <v>1.86798</v>
      </c>
      <c r="HO157">
        <v>1.86771</v>
      </c>
      <c r="HP157">
        <v>1.8689</v>
      </c>
      <c r="HQ157">
        <v>1.86969</v>
      </c>
      <c r="HR157">
        <v>1.86584</v>
      </c>
      <c r="HS157">
        <v>1.86691</v>
      </c>
      <c r="HT157">
        <v>1.86829</v>
      </c>
      <c r="HU157">
        <v>5</v>
      </c>
      <c r="HV157">
        <v>0</v>
      </c>
      <c r="HW157">
        <v>0</v>
      </c>
      <c r="HX157">
        <v>0</v>
      </c>
      <c r="HY157" t="s">
        <v>422</v>
      </c>
      <c r="HZ157" t="s">
        <v>423</v>
      </c>
      <c r="IA157" t="s">
        <v>424</v>
      </c>
      <c r="IB157" t="s">
        <v>424</v>
      </c>
      <c r="IC157" t="s">
        <v>424</v>
      </c>
      <c r="ID157" t="s">
        <v>424</v>
      </c>
      <c r="IE157">
        <v>0</v>
      </c>
      <c r="IF157">
        <v>100</v>
      </c>
      <c r="IG157">
        <v>100</v>
      </c>
      <c r="IH157">
        <v>6.384</v>
      </c>
      <c r="II157">
        <v>0.2719</v>
      </c>
      <c r="IJ157">
        <v>4.0319575337224</v>
      </c>
      <c r="IK157">
        <v>0.00554908572697553</v>
      </c>
      <c r="IL157">
        <v>4.23774079943867e-07</v>
      </c>
      <c r="IM157">
        <v>-3.89925906918178e-10</v>
      </c>
      <c r="IN157">
        <v>-0.0657079368683254</v>
      </c>
      <c r="IO157">
        <v>-0.0180807483059915</v>
      </c>
      <c r="IP157">
        <v>0.00224471741277042</v>
      </c>
      <c r="IQ157">
        <v>-2.08026483955448e-05</v>
      </c>
      <c r="IR157">
        <v>-3</v>
      </c>
      <c r="IS157">
        <v>1726</v>
      </c>
      <c r="IT157">
        <v>1</v>
      </c>
      <c r="IU157">
        <v>23</v>
      </c>
      <c r="IV157">
        <v>570.8</v>
      </c>
      <c r="IW157">
        <v>570.7</v>
      </c>
      <c r="IX157">
        <v>1.02051</v>
      </c>
      <c r="IY157">
        <v>2.65747</v>
      </c>
      <c r="IZ157">
        <v>1.54785</v>
      </c>
      <c r="JA157">
        <v>2.30713</v>
      </c>
      <c r="JB157">
        <v>1.34644</v>
      </c>
      <c r="JC157">
        <v>2.33521</v>
      </c>
      <c r="JD157">
        <v>32.8647</v>
      </c>
      <c r="JE157">
        <v>24.2714</v>
      </c>
      <c r="JF157">
        <v>18</v>
      </c>
      <c r="JG157">
        <v>494.808</v>
      </c>
      <c r="JH157">
        <v>402.821</v>
      </c>
      <c r="JI157">
        <v>24.5151</v>
      </c>
      <c r="JJ157">
        <v>26.092</v>
      </c>
      <c r="JK157">
        <v>30.0004</v>
      </c>
      <c r="JL157">
        <v>26.0186</v>
      </c>
      <c r="JM157">
        <v>25.9612</v>
      </c>
      <c r="JN157">
        <v>20.452</v>
      </c>
      <c r="JO157">
        <v>28.7275</v>
      </c>
      <c r="JP157">
        <v>0</v>
      </c>
      <c r="JQ157">
        <v>24.5007</v>
      </c>
      <c r="JR157">
        <v>420.1</v>
      </c>
      <c r="JS157">
        <v>18.9628</v>
      </c>
      <c r="JT157">
        <v>102.325</v>
      </c>
      <c r="JU157">
        <v>103.189</v>
      </c>
    </row>
    <row r="158" spans="1:281">
      <c r="A158">
        <v>142</v>
      </c>
      <c r="B158">
        <v>1659662861.6</v>
      </c>
      <c r="C158">
        <v>4759.09999990463</v>
      </c>
      <c r="D158" t="s">
        <v>730</v>
      </c>
      <c r="E158" t="s">
        <v>731</v>
      </c>
      <c r="F158">
        <v>5</v>
      </c>
      <c r="G158" t="s">
        <v>712</v>
      </c>
      <c r="H158" t="s">
        <v>416</v>
      </c>
      <c r="I158">
        <v>1659662859.1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428.069900625502</v>
      </c>
      <c r="AK158">
        <v>430.497842424242</v>
      </c>
      <c r="AL158">
        <v>8.22752331191043e-05</v>
      </c>
      <c r="AM158">
        <v>65.6469253176436</v>
      </c>
      <c r="AN158">
        <f>(AP158 - AO158 + DI158*1E3/(8.314*(DK158+273.15)) * AR158/DH158 * AQ158) * DH158/(100*CV158) * 1000/(1000 - AP158)</f>
        <v>0</v>
      </c>
      <c r="AO158">
        <v>18.8071046558098</v>
      </c>
      <c r="AP158">
        <v>19.5821581954887</v>
      </c>
      <c r="AQ158">
        <v>-0.000166794989239954</v>
      </c>
      <c r="AR158">
        <v>114.420131491707</v>
      </c>
      <c r="AS158">
        <v>2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418</v>
      </c>
      <c r="AY158" t="s">
        <v>418</v>
      </c>
      <c r="AZ158">
        <v>0</v>
      </c>
      <c r="BA158">
        <v>0</v>
      </c>
      <c r="BB158">
        <f>1-AZ158/BA158</f>
        <v>0</v>
      </c>
      <c r="BC158">
        <v>0</v>
      </c>
      <c r="BD158" t="s">
        <v>418</v>
      </c>
      <c r="BE158" t="s">
        <v>418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418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 t="s">
        <v>418</v>
      </c>
      <c r="CA158" t="s">
        <v>418</v>
      </c>
      <c r="CB158" t="s">
        <v>418</v>
      </c>
      <c r="CC158" t="s">
        <v>418</v>
      </c>
      <c r="CD158" t="s">
        <v>418</v>
      </c>
      <c r="CE158" t="s">
        <v>418</v>
      </c>
      <c r="CF158" t="s">
        <v>418</v>
      </c>
      <c r="CG158" t="s">
        <v>418</v>
      </c>
      <c r="CH158" t="s">
        <v>418</v>
      </c>
      <c r="CI158" t="s">
        <v>418</v>
      </c>
      <c r="CJ158" t="s">
        <v>418</v>
      </c>
      <c r="CK158" t="s">
        <v>418</v>
      </c>
      <c r="CL158" t="s">
        <v>418</v>
      </c>
      <c r="CM158" t="s">
        <v>418</v>
      </c>
      <c r="CN158" t="s">
        <v>418</v>
      </c>
      <c r="CO158" t="s">
        <v>418</v>
      </c>
      <c r="CP158" t="s">
        <v>418</v>
      </c>
      <c r="CQ158" t="s">
        <v>418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6</v>
      </c>
      <c r="CW158">
        <v>0.5</v>
      </c>
      <c r="CX158" t="s">
        <v>419</v>
      </c>
      <c r="CY158">
        <v>2</v>
      </c>
      <c r="CZ158" t="b">
        <v>1</v>
      </c>
      <c r="DA158">
        <v>1659662859.1</v>
      </c>
      <c r="DB158">
        <v>422.056888888889</v>
      </c>
      <c r="DC158">
        <v>420.074444444444</v>
      </c>
      <c r="DD158">
        <v>19.5769111111111</v>
      </c>
      <c r="DE158">
        <v>18.8563888888889</v>
      </c>
      <c r="DF158">
        <v>415.673</v>
      </c>
      <c r="DG158">
        <v>19.3047888888889</v>
      </c>
      <c r="DH158">
        <v>499.994333333333</v>
      </c>
      <c r="DI158">
        <v>90.1921666666667</v>
      </c>
      <c r="DJ158">
        <v>0.0996814</v>
      </c>
      <c r="DK158">
        <v>25.7199777777778</v>
      </c>
      <c r="DL158">
        <v>25.0750111111111</v>
      </c>
      <c r="DM158">
        <v>999.9</v>
      </c>
      <c r="DN158">
        <v>0</v>
      </c>
      <c r="DO158">
        <v>0</v>
      </c>
      <c r="DP158">
        <v>10020.5555555556</v>
      </c>
      <c r="DQ158">
        <v>0</v>
      </c>
      <c r="DR158">
        <v>0.220656</v>
      </c>
      <c r="DS158">
        <v>1.98268888888889</v>
      </c>
      <c r="DT158">
        <v>430.484666666667</v>
      </c>
      <c r="DU158">
        <v>428.147777777778</v>
      </c>
      <c r="DV158">
        <v>0.720530333333333</v>
      </c>
      <c r="DW158">
        <v>420.074444444444</v>
      </c>
      <c r="DX158">
        <v>18.8563888888889</v>
      </c>
      <c r="DY158">
        <v>1.76568333333333</v>
      </c>
      <c r="DZ158">
        <v>1.70069777777778</v>
      </c>
      <c r="EA158">
        <v>15.4862555555556</v>
      </c>
      <c r="EB158">
        <v>14.9027888888889</v>
      </c>
      <c r="EC158">
        <v>0.00100013</v>
      </c>
      <c r="ED158">
        <v>0</v>
      </c>
      <c r="EE158">
        <v>0</v>
      </c>
      <c r="EF158">
        <v>0</v>
      </c>
      <c r="EG158">
        <v>859.277777777778</v>
      </c>
      <c r="EH158">
        <v>0.00100013</v>
      </c>
      <c r="EI158">
        <v>-25</v>
      </c>
      <c r="EJ158">
        <v>-2.77777777777778</v>
      </c>
      <c r="EK158">
        <v>35.437</v>
      </c>
      <c r="EL158">
        <v>39.951</v>
      </c>
      <c r="EM158">
        <v>37.2913333333333</v>
      </c>
      <c r="EN158">
        <v>40.3191111111111</v>
      </c>
      <c r="EO158">
        <v>37.875</v>
      </c>
      <c r="EP158">
        <v>0</v>
      </c>
      <c r="EQ158">
        <v>0</v>
      </c>
      <c r="ER158">
        <v>0</v>
      </c>
      <c r="ES158">
        <v>44.2000000476837</v>
      </c>
      <c r="ET158">
        <v>0</v>
      </c>
      <c r="EU158">
        <v>866.865384615385</v>
      </c>
      <c r="EV158">
        <v>-130.170940243799</v>
      </c>
      <c r="EW158">
        <v>-3.50427329950994</v>
      </c>
      <c r="EX158">
        <v>-20.0576923076923</v>
      </c>
      <c r="EY158">
        <v>15</v>
      </c>
      <c r="EZ158">
        <v>1659628614.5</v>
      </c>
      <c r="FA158" t="s">
        <v>420</v>
      </c>
      <c r="FB158">
        <v>1659628608.5</v>
      </c>
      <c r="FC158">
        <v>1659628614.5</v>
      </c>
      <c r="FD158">
        <v>1</v>
      </c>
      <c r="FE158">
        <v>0.171</v>
      </c>
      <c r="FF158">
        <v>-0.023</v>
      </c>
      <c r="FG158">
        <v>6.372</v>
      </c>
      <c r="FH158">
        <v>0.072</v>
      </c>
      <c r="FI158">
        <v>420</v>
      </c>
      <c r="FJ158">
        <v>15</v>
      </c>
      <c r="FK158">
        <v>0.23</v>
      </c>
      <c r="FL158">
        <v>0.04</v>
      </c>
      <c r="FM158">
        <v>1.9649595</v>
      </c>
      <c r="FN158">
        <v>0.241032720450275</v>
      </c>
      <c r="FO158">
        <v>0.0918095742542683</v>
      </c>
      <c r="FP158">
        <v>1</v>
      </c>
      <c r="FQ158">
        <v>876.838235294118</v>
      </c>
      <c r="FR158">
        <v>-154.873949512262</v>
      </c>
      <c r="FS158">
        <v>19.4273611587291</v>
      </c>
      <c r="FT158">
        <v>0</v>
      </c>
      <c r="FU158">
        <v>0.783546025</v>
      </c>
      <c r="FV158">
        <v>-0.243507861163227</v>
      </c>
      <c r="FW158">
        <v>0.0265140040869797</v>
      </c>
      <c r="FX158">
        <v>0</v>
      </c>
      <c r="FY158">
        <v>1</v>
      </c>
      <c r="FZ158">
        <v>3</v>
      </c>
      <c r="GA158" t="s">
        <v>432</v>
      </c>
      <c r="GB158">
        <v>2.97436</v>
      </c>
      <c r="GC158">
        <v>2.75444</v>
      </c>
      <c r="GD158">
        <v>0.0906859</v>
      </c>
      <c r="GE158">
        <v>0.0915329</v>
      </c>
      <c r="GF158">
        <v>0.0895614</v>
      </c>
      <c r="GG158">
        <v>0.088222</v>
      </c>
      <c r="GH158">
        <v>35412.8</v>
      </c>
      <c r="GI158">
        <v>38715.3</v>
      </c>
      <c r="GJ158">
        <v>35289.9</v>
      </c>
      <c r="GK158">
        <v>38647.1</v>
      </c>
      <c r="GL158">
        <v>45559.6</v>
      </c>
      <c r="GM158">
        <v>50899.3</v>
      </c>
      <c r="GN158">
        <v>55159.7</v>
      </c>
      <c r="GO158">
        <v>61996.1</v>
      </c>
      <c r="GP158">
        <v>1.9852</v>
      </c>
      <c r="GQ158">
        <v>1.8398</v>
      </c>
      <c r="GR158">
        <v>0.0458956</v>
      </c>
      <c r="GS158">
        <v>0</v>
      </c>
      <c r="GT158">
        <v>24.3339</v>
      </c>
      <c r="GU158">
        <v>999.9</v>
      </c>
      <c r="GV158">
        <v>55.579</v>
      </c>
      <c r="GW158">
        <v>29.104</v>
      </c>
      <c r="GX158">
        <v>24.9326</v>
      </c>
      <c r="GY158">
        <v>55.3838</v>
      </c>
      <c r="GZ158">
        <v>47.9407</v>
      </c>
      <c r="HA158">
        <v>1</v>
      </c>
      <c r="HB158">
        <v>-0.0907927</v>
      </c>
      <c r="HC158">
        <v>0.460392</v>
      </c>
      <c r="HD158">
        <v>20.1333</v>
      </c>
      <c r="HE158">
        <v>5.20172</v>
      </c>
      <c r="HF158">
        <v>12.004</v>
      </c>
      <c r="HG158">
        <v>4.976</v>
      </c>
      <c r="HH158">
        <v>3.293</v>
      </c>
      <c r="HI158">
        <v>9999</v>
      </c>
      <c r="HJ158">
        <v>657</v>
      </c>
      <c r="HK158">
        <v>9999</v>
      </c>
      <c r="HL158">
        <v>9999</v>
      </c>
      <c r="HM158">
        <v>1.8631</v>
      </c>
      <c r="HN158">
        <v>1.86801</v>
      </c>
      <c r="HO158">
        <v>1.86774</v>
      </c>
      <c r="HP158">
        <v>1.8689</v>
      </c>
      <c r="HQ158">
        <v>1.86978</v>
      </c>
      <c r="HR158">
        <v>1.86584</v>
      </c>
      <c r="HS158">
        <v>1.86691</v>
      </c>
      <c r="HT158">
        <v>1.86829</v>
      </c>
      <c r="HU158">
        <v>5</v>
      </c>
      <c r="HV158">
        <v>0</v>
      </c>
      <c r="HW158">
        <v>0</v>
      </c>
      <c r="HX158">
        <v>0</v>
      </c>
      <c r="HY158" t="s">
        <v>422</v>
      </c>
      <c r="HZ158" t="s">
        <v>423</v>
      </c>
      <c r="IA158" t="s">
        <v>424</v>
      </c>
      <c r="IB158" t="s">
        <v>424</v>
      </c>
      <c r="IC158" t="s">
        <v>424</v>
      </c>
      <c r="ID158" t="s">
        <v>424</v>
      </c>
      <c r="IE158">
        <v>0</v>
      </c>
      <c r="IF158">
        <v>100</v>
      </c>
      <c r="IG158">
        <v>100</v>
      </c>
      <c r="IH158">
        <v>6.384</v>
      </c>
      <c r="II158">
        <v>0.2727</v>
      </c>
      <c r="IJ158">
        <v>4.0319575337224</v>
      </c>
      <c r="IK158">
        <v>0.00554908572697553</v>
      </c>
      <c r="IL158">
        <v>4.23774079943867e-07</v>
      </c>
      <c r="IM158">
        <v>-3.89925906918178e-10</v>
      </c>
      <c r="IN158">
        <v>-0.0657079368683254</v>
      </c>
      <c r="IO158">
        <v>-0.0180807483059915</v>
      </c>
      <c r="IP158">
        <v>0.00224471741277042</v>
      </c>
      <c r="IQ158">
        <v>-2.08026483955448e-05</v>
      </c>
      <c r="IR158">
        <v>-3</v>
      </c>
      <c r="IS158">
        <v>1726</v>
      </c>
      <c r="IT158">
        <v>1</v>
      </c>
      <c r="IU158">
        <v>23</v>
      </c>
      <c r="IV158">
        <v>570.9</v>
      </c>
      <c r="IW158">
        <v>570.8</v>
      </c>
      <c r="IX158">
        <v>1.02051</v>
      </c>
      <c r="IY158">
        <v>2.65503</v>
      </c>
      <c r="IZ158">
        <v>1.54785</v>
      </c>
      <c r="JA158">
        <v>2.30713</v>
      </c>
      <c r="JB158">
        <v>1.34644</v>
      </c>
      <c r="JC158">
        <v>2.36816</v>
      </c>
      <c r="JD158">
        <v>32.8647</v>
      </c>
      <c r="JE158">
        <v>24.2801</v>
      </c>
      <c r="JF158">
        <v>18</v>
      </c>
      <c r="JG158">
        <v>494.958</v>
      </c>
      <c r="JH158">
        <v>402.948</v>
      </c>
      <c r="JI158">
        <v>24.44</v>
      </c>
      <c r="JJ158">
        <v>26.0942</v>
      </c>
      <c r="JK158">
        <v>30.0004</v>
      </c>
      <c r="JL158">
        <v>26.0208</v>
      </c>
      <c r="JM158">
        <v>25.9634</v>
      </c>
      <c r="JN158">
        <v>20.454</v>
      </c>
      <c r="JO158">
        <v>28.4468</v>
      </c>
      <c r="JP158">
        <v>0</v>
      </c>
      <c r="JQ158">
        <v>24.4312</v>
      </c>
      <c r="JR158">
        <v>420.1</v>
      </c>
      <c r="JS158">
        <v>18.9989</v>
      </c>
      <c r="JT158">
        <v>102.326</v>
      </c>
      <c r="JU158">
        <v>103.189</v>
      </c>
    </row>
    <row r="159" spans="1:281">
      <c r="A159">
        <v>143</v>
      </c>
      <c r="B159">
        <v>1659662866.6</v>
      </c>
      <c r="C159">
        <v>4764.09999990463</v>
      </c>
      <c r="D159" t="s">
        <v>732</v>
      </c>
      <c r="E159" t="s">
        <v>733</v>
      </c>
      <c r="F159">
        <v>5</v>
      </c>
      <c r="G159" t="s">
        <v>712</v>
      </c>
      <c r="H159" t="s">
        <v>416</v>
      </c>
      <c r="I159">
        <v>1659662863.8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428.17760961346</v>
      </c>
      <c r="AK159">
        <v>430.474854545455</v>
      </c>
      <c r="AL159">
        <v>0.000207165861077589</v>
      </c>
      <c r="AM159">
        <v>65.6469253176436</v>
      </c>
      <c r="AN159">
        <f>(AP159 - AO159 + DI159*1E3/(8.314*(DK159+273.15)) * AR159/DH159 * AQ159) * DH159/(100*CV159) * 1000/(1000 - AP159)</f>
        <v>0</v>
      </c>
      <c r="AO159">
        <v>18.9138475866996</v>
      </c>
      <c r="AP159">
        <v>19.6329915789474</v>
      </c>
      <c r="AQ159">
        <v>9.44254445276119e-05</v>
      </c>
      <c r="AR159">
        <v>114.420131491707</v>
      </c>
      <c r="AS159">
        <v>2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418</v>
      </c>
      <c r="AY159" t="s">
        <v>418</v>
      </c>
      <c r="AZ159">
        <v>0</v>
      </c>
      <c r="BA159">
        <v>0</v>
      </c>
      <c r="BB159">
        <f>1-AZ159/BA159</f>
        <v>0</v>
      </c>
      <c r="BC159">
        <v>0</v>
      </c>
      <c r="BD159" t="s">
        <v>418</v>
      </c>
      <c r="BE159" t="s">
        <v>418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418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 t="s">
        <v>418</v>
      </c>
      <c r="CA159" t="s">
        <v>418</v>
      </c>
      <c r="CB159" t="s">
        <v>418</v>
      </c>
      <c r="CC159" t="s">
        <v>418</v>
      </c>
      <c r="CD159" t="s">
        <v>418</v>
      </c>
      <c r="CE159" t="s">
        <v>418</v>
      </c>
      <c r="CF159" t="s">
        <v>418</v>
      </c>
      <c r="CG159" t="s">
        <v>418</v>
      </c>
      <c r="CH159" t="s">
        <v>418</v>
      </c>
      <c r="CI159" t="s">
        <v>418</v>
      </c>
      <c r="CJ159" t="s">
        <v>418</v>
      </c>
      <c r="CK159" t="s">
        <v>418</v>
      </c>
      <c r="CL159" t="s">
        <v>418</v>
      </c>
      <c r="CM159" t="s">
        <v>418</v>
      </c>
      <c r="CN159" t="s">
        <v>418</v>
      </c>
      <c r="CO159" t="s">
        <v>418</v>
      </c>
      <c r="CP159" t="s">
        <v>418</v>
      </c>
      <c r="CQ159" t="s">
        <v>418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6</v>
      </c>
      <c r="CW159">
        <v>0.5</v>
      </c>
      <c r="CX159" t="s">
        <v>419</v>
      </c>
      <c r="CY159">
        <v>2</v>
      </c>
      <c r="CZ159" t="b">
        <v>1</v>
      </c>
      <c r="DA159">
        <v>1659662863.8</v>
      </c>
      <c r="DB159">
        <v>422.0265</v>
      </c>
      <c r="DC159">
        <v>420.0713</v>
      </c>
      <c r="DD159">
        <v>19.60969</v>
      </c>
      <c r="DE159">
        <v>18.93174</v>
      </c>
      <c r="DF159">
        <v>415.6432</v>
      </c>
      <c r="DG159">
        <v>19.33613</v>
      </c>
      <c r="DH159">
        <v>500.0942</v>
      </c>
      <c r="DI159">
        <v>90.19164</v>
      </c>
      <c r="DJ159">
        <v>0.10001824</v>
      </c>
      <c r="DK159">
        <v>25.71095</v>
      </c>
      <c r="DL159">
        <v>25.06825</v>
      </c>
      <c r="DM159">
        <v>999.9</v>
      </c>
      <c r="DN159">
        <v>0</v>
      </c>
      <c r="DO159">
        <v>0</v>
      </c>
      <c r="DP159">
        <v>10018.5</v>
      </c>
      <c r="DQ159">
        <v>0</v>
      </c>
      <c r="DR159">
        <v>0.220656</v>
      </c>
      <c r="DS159">
        <v>1.955302</v>
      </c>
      <c r="DT159">
        <v>430.4681</v>
      </c>
      <c r="DU159">
        <v>428.1775</v>
      </c>
      <c r="DV159">
        <v>0.6779443</v>
      </c>
      <c r="DW159">
        <v>420.0713</v>
      </c>
      <c r="DX159">
        <v>18.93174</v>
      </c>
      <c r="DY159">
        <v>1.768631</v>
      </c>
      <c r="DZ159">
        <v>1.707485</v>
      </c>
      <c r="EA159">
        <v>15.51227</v>
      </c>
      <c r="EB159">
        <v>14.96465</v>
      </c>
      <c r="EC159">
        <v>0.00100013</v>
      </c>
      <c r="ED159">
        <v>0</v>
      </c>
      <c r="EE159">
        <v>0</v>
      </c>
      <c r="EF159">
        <v>0</v>
      </c>
      <c r="EG159">
        <v>846.45</v>
      </c>
      <c r="EH159">
        <v>0.00100013</v>
      </c>
      <c r="EI159">
        <v>-14.7</v>
      </c>
      <c r="EJ159">
        <v>-2.4</v>
      </c>
      <c r="EK159">
        <v>35.437</v>
      </c>
      <c r="EL159">
        <v>40.0124</v>
      </c>
      <c r="EM159">
        <v>37.312</v>
      </c>
      <c r="EN159">
        <v>40.4122</v>
      </c>
      <c r="EO159">
        <v>37.8874</v>
      </c>
      <c r="EP159">
        <v>0</v>
      </c>
      <c r="EQ159">
        <v>0</v>
      </c>
      <c r="ER159">
        <v>0</v>
      </c>
      <c r="ES159">
        <v>49</v>
      </c>
      <c r="ET159">
        <v>0</v>
      </c>
      <c r="EU159">
        <v>856.134615384615</v>
      </c>
      <c r="EV159">
        <v>-105.692306989435</v>
      </c>
      <c r="EW159">
        <v>19.9829056596269</v>
      </c>
      <c r="EX159">
        <v>-17.4038461538462</v>
      </c>
      <c r="EY159">
        <v>15</v>
      </c>
      <c r="EZ159">
        <v>1659628614.5</v>
      </c>
      <c r="FA159" t="s">
        <v>420</v>
      </c>
      <c r="FB159">
        <v>1659628608.5</v>
      </c>
      <c r="FC159">
        <v>1659628614.5</v>
      </c>
      <c r="FD159">
        <v>1</v>
      </c>
      <c r="FE159">
        <v>0.171</v>
      </c>
      <c r="FF159">
        <v>-0.023</v>
      </c>
      <c r="FG159">
        <v>6.372</v>
      </c>
      <c r="FH159">
        <v>0.072</v>
      </c>
      <c r="FI159">
        <v>420</v>
      </c>
      <c r="FJ159">
        <v>15</v>
      </c>
      <c r="FK159">
        <v>0.23</v>
      </c>
      <c r="FL159">
        <v>0.04</v>
      </c>
      <c r="FM159">
        <v>1.975781</v>
      </c>
      <c r="FN159">
        <v>-0.0751882176360269</v>
      </c>
      <c r="FO159">
        <v>0.0939900810670998</v>
      </c>
      <c r="FP159">
        <v>1</v>
      </c>
      <c r="FQ159">
        <v>864.617647058824</v>
      </c>
      <c r="FR159">
        <v>-127.028265864581</v>
      </c>
      <c r="FS159">
        <v>17.2102307225235</v>
      </c>
      <c r="FT159">
        <v>0</v>
      </c>
      <c r="FU159">
        <v>0.751092675</v>
      </c>
      <c r="FV159">
        <v>-0.473274427767355</v>
      </c>
      <c r="FW159">
        <v>0.0488267915541189</v>
      </c>
      <c r="FX159">
        <v>0</v>
      </c>
      <c r="FY159">
        <v>1</v>
      </c>
      <c r="FZ159">
        <v>3</v>
      </c>
      <c r="GA159" t="s">
        <v>432</v>
      </c>
      <c r="GB159">
        <v>2.97385</v>
      </c>
      <c r="GC159">
        <v>2.75358</v>
      </c>
      <c r="GD159">
        <v>0.0906679</v>
      </c>
      <c r="GE159">
        <v>0.0915734</v>
      </c>
      <c r="GF159">
        <v>0.0896856</v>
      </c>
      <c r="GG159">
        <v>0.0883106</v>
      </c>
      <c r="GH159">
        <v>35412.9</v>
      </c>
      <c r="GI159">
        <v>38713.7</v>
      </c>
      <c r="GJ159">
        <v>35289.3</v>
      </c>
      <c r="GK159">
        <v>38647.2</v>
      </c>
      <c r="GL159">
        <v>45552.2</v>
      </c>
      <c r="GM159">
        <v>50894.5</v>
      </c>
      <c r="GN159">
        <v>55158.3</v>
      </c>
      <c r="GO159">
        <v>61996.3</v>
      </c>
      <c r="GP159">
        <v>1.9842</v>
      </c>
      <c r="GQ159">
        <v>1.8398</v>
      </c>
      <c r="GR159">
        <v>0.0432134</v>
      </c>
      <c r="GS159">
        <v>0</v>
      </c>
      <c r="GT159">
        <v>24.3339</v>
      </c>
      <c r="GU159">
        <v>999.9</v>
      </c>
      <c r="GV159">
        <v>55.579</v>
      </c>
      <c r="GW159">
        <v>29.104</v>
      </c>
      <c r="GX159">
        <v>24.9333</v>
      </c>
      <c r="GY159">
        <v>55.6338</v>
      </c>
      <c r="GZ159">
        <v>48.2091</v>
      </c>
      <c r="HA159">
        <v>1</v>
      </c>
      <c r="HB159">
        <v>-0.0907724</v>
      </c>
      <c r="HC159">
        <v>0.529848</v>
      </c>
      <c r="HD159">
        <v>20.1334</v>
      </c>
      <c r="HE159">
        <v>5.20052</v>
      </c>
      <c r="HF159">
        <v>12.0064</v>
      </c>
      <c r="HG159">
        <v>4.9752</v>
      </c>
      <c r="HH159">
        <v>3.2936</v>
      </c>
      <c r="HI159">
        <v>9999</v>
      </c>
      <c r="HJ159">
        <v>657.1</v>
      </c>
      <c r="HK159">
        <v>9999</v>
      </c>
      <c r="HL159">
        <v>9999</v>
      </c>
      <c r="HM159">
        <v>1.8631</v>
      </c>
      <c r="HN159">
        <v>1.86801</v>
      </c>
      <c r="HO159">
        <v>1.86771</v>
      </c>
      <c r="HP159">
        <v>1.8689</v>
      </c>
      <c r="HQ159">
        <v>1.86978</v>
      </c>
      <c r="HR159">
        <v>1.86584</v>
      </c>
      <c r="HS159">
        <v>1.86691</v>
      </c>
      <c r="HT159">
        <v>1.86829</v>
      </c>
      <c r="HU159">
        <v>5</v>
      </c>
      <c r="HV159">
        <v>0</v>
      </c>
      <c r="HW159">
        <v>0</v>
      </c>
      <c r="HX159">
        <v>0</v>
      </c>
      <c r="HY159" t="s">
        <v>422</v>
      </c>
      <c r="HZ159" t="s">
        <v>423</v>
      </c>
      <c r="IA159" t="s">
        <v>424</v>
      </c>
      <c r="IB159" t="s">
        <v>424</v>
      </c>
      <c r="IC159" t="s">
        <v>424</v>
      </c>
      <c r="ID159" t="s">
        <v>424</v>
      </c>
      <c r="IE159">
        <v>0</v>
      </c>
      <c r="IF159">
        <v>100</v>
      </c>
      <c r="IG159">
        <v>100</v>
      </c>
      <c r="IH159">
        <v>6.384</v>
      </c>
      <c r="II159">
        <v>0.2744</v>
      </c>
      <c r="IJ159">
        <v>4.0319575337224</v>
      </c>
      <c r="IK159">
        <v>0.00554908572697553</v>
      </c>
      <c r="IL159">
        <v>4.23774079943867e-07</v>
      </c>
      <c r="IM159">
        <v>-3.89925906918178e-10</v>
      </c>
      <c r="IN159">
        <v>-0.0657079368683254</v>
      </c>
      <c r="IO159">
        <v>-0.0180807483059915</v>
      </c>
      <c r="IP159">
        <v>0.00224471741277042</v>
      </c>
      <c r="IQ159">
        <v>-2.08026483955448e-05</v>
      </c>
      <c r="IR159">
        <v>-3</v>
      </c>
      <c r="IS159">
        <v>1726</v>
      </c>
      <c r="IT159">
        <v>1</v>
      </c>
      <c r="IU159">
        <v>23</v>
      </c>
      <c r="IV159">
        <v>571</v>
      </c>
      <c r="IW159">
        <v>570.9</v>
      </c>
      <c r="IX159">
        <v>1.02051</v>
      </c>
      <c r="IY159">
        <v>2.65747</v>
      </c>
      <c r="IZ159">
        <v>1.54785</v>
      </c>
      <c r="JA159">
        <v>2.30713</v>
      </c>
      <c r="JB159">
        <v>1.34644</v>
      </c>
      <c r="JC159">
        <v>2.40234</v>
      </c>
      <c r="JD159">
        <v>32.8647</v>
      </c>
      <c r="JE159">
        <v>24.2801</v>
      </c>
      <c r="JF159">
        <v>18</v>
      </c>
      <c r="JG159">
        <v>494.328</v>
      </c>
      <c r="JH159">
        <v>402.948</v>
      </c>
      <c r="JI159">
        <v>24.3664</v>
      </c>
      <c r="JJ159">
        <v>26.0942</v>
      </c>
      <c r="JK159">
        <v>30</v>
      </c>
      <c r="JL159">
        <v>26.0229</v>
      </c>
      <c r="JM159">
        <v>25.9634</v>
      </c>
      <c r="JN159">
        <v>20.4561</v>
      </c>
      <c r="JO159">
        <v>28.4468</v>
      </c>
      <c r="JP159">
        <v>0</v>
      </c>
      <c r="JQ159">
        <v>24.3523</v>
      </c>
      <c r="JR159">
        <v>420.1</v>
      </c>
      <c r="JS159">
        <v>19.0019</v>
      </c>
      <c r="JT159">
        <v>102.324</v>
      </c>
      <c r="JU159">
        <v>103.189</v>
      </c>
    </row>
    <row r="160" spans="1:281">
      <c r="A160">
        <v>144</v>
      </c>
      <c r="B160">
        <v>1659662871.6</v>
      </c>
      <c r="C160">
        <v>4769.09999990463</v>
      </c>
      <c r="D160" t="s">
        <v>734</v>
      </c>
      <c r="E160" t="s">
        <v>735</v>
      </c>
      <c r="F160">
        <v>5</v>
      </c>
      <c r="G160" t="s">
        <v>712</v>
      </c>
      <c r="H160" t="s">
        <v>416</v>
      </c>
      <c r="I160">
        <v>1659662869.1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428.174055852838</v>
      </c>
      <c r="AK160">
        <v>430.540987878788</v>
      </c>
      <c r="AL160">
        <v>0.026458404037013</v>
      </c>
      <c r="AM160">
        <v>65.6469253176436</v>
      </c>
      <c r="AN160">
        <f>(AP160 - AO160 + DI160*1E3/(8.314*(DK160+273.15)) * AR160/DH160 * AQ160) * DH160/(100*CV160) * 1000/(1000 - AP160)</f>
        <v>0</v>
      </c>
      <c r="AO160">
        <v>18.9426463217956</v>
      </c>
      <c r="AP160">
        <v>19.6559437593985</v>
      </c>
      <c r="AQ160">
        <v>0.00939497103962288</v>
      </c>
      <c r="AR160">
        <v>114.420131491707</v>
      </c>
      <c r="AS160">
        <v>2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418</v>
      </c>
      <c r="AY160" t="s">
        <v>418</v>
      </c>
      <c r="AZ160">
        <v>0</v>
      </c>
      <c r="BA160">
        <v>0</v>
      </c>
      <c r="BB160">
        <f>1-AZ160/BA160</f>
        <v>0</v>
      </c>
      <c r="BC160">
        <v>0</v>
      </c>
      <c r="BD160" t="s">
        <v>418</v>
      </c>
      <c r="BE160" t="s">
        <v>418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418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 t="s">
        <v>418</v>
      </c>
      <c r="CA160" t="s">
        <v>418</v>
      </c>
      <c r="CB160" t="s">
        <v>418</v>
      </c>
      <c r="CC160" t="s">
        <v>418</v>
      </c>
      <c r="CD160" t="s">
        <v>418</v>
      </c>
      <c r="CE160" t="s">
        <v>418</v>
      </c>
      <c r="CF160" t="s">
        <v>418</v>
      </c>
      <c r="CG160" t="s">
        <v>418</v>
      </c>
      <c r="CH160" t="s">
        <v>418</v>
      </c>
      <c r="CI160" t="s">
        <v>418</v>
      </c>
      <c r="CJ160" t="s">
        <v>418</v>
      </c>
      <c r="CK160" t="s">
        <v>418</v>
      </c>
      <c r="CL160" t="s">
        <v>418</v>
      </c>
      <c r="CM160" t="s">
        <v>418</v>
      </c>
      <c r="CN160" t="s">
        <v>418</v>
      </c>
      <c r="CO160" t="s">
        <v>418</v>
      </c>
      <c r="CP160" t="s">
        <v>418</v>
      </c>
      <c r="CQ160" t="s">
        <v>418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6</v>
      </c>
      <c r="CW160">
        <v>0.5</v>
      </c>
      <c r="CX160" t="s">
        <v>419</v>
      </c>
      <c r="CY160">
        <v>2</v>
      </c>
      <c r="CZ160" t="b">
        <v>1</v>
      </c>
      <c r="DA160">
        <v>1659662869.1</v>
      </c>
      <c r="DB160">
        <v>422.023222222222</v>
      </c>
      <c r="DC160">
        <v>420.097111111111</v>
      </c>
      <c r="DD160">
        <v>19.6465777777778</v>
      </c>
      <c r="DE160">
        <v>18.9439777777778</v>
      </c>
      <c r="DF160">
        <v>415.639777777778</v>
      </c>
      <c r="DG160">
        <v>19.3714111111111</v>
      </c>
      <c r="DH160">
        <v>500.100222222222</v>
      </c>
      <c r="DI160">
        <v>90.1930777777778</v>
      </c>
      <c r="DJ160">
        <v>0.100127644444444</v>
      </c>
      <c r="DK160">
        <v>25.7023444444444</v>
      </c>
      <c r="DL160">
        <v>25.0562333333333</v>
      </c>
      <c r="DM160">
        <v>999.9</v>
      </c>
      <c r="DN160">
        <v>0</v>
      </c>
      <c r="DO160">
        <v>0</v>
      </c>
      <c r="DP160">
        <v>9969.44444444445</v>
      </c>
      <c r="DQ160">
        <v>0</v>
      </c>
      <c r="DR160">
        <v>0.220656</v>
      </c>
      <c r="DS160">
        <v>1.92609888888889</v>
      </c>
      <c r="DT160">
        <v>430.480777777778</v>
      </c>
      <c r="DU160">
        <v>428.209111111111</v>
      </c>
      <c r="DV160">
        <v>0.702590555555556</v>
      </c>
      <c r="DW160">
        <v>420.097111111111</v>
      </c>
      <c r="DX160">
        <v>18.9439777777778</v>
      </c>
      <c r="DY160">
        <v>1.77198222222222</v>
      </c>
      <c r="DZ160">
        <v>1.70861333333333</v>
      </c>
      <c r="EA160">
        <v>15.5418222222222</v>
      </c>
      <c r="EB160">
        <v>14.9749333333333</v>
      </c>
      <c r="EC160">
        <v>0.00100013</v>
      </c>
      <c r="ED160">
        <v>0</v>
      </c>
      <c r="EE160">
        <v>0</v>
      </c>
      <c r="EF160">
        <v>0</v>
      </c>
      <c r="EG160">
        <v>835.611111111111</v>
      </c>
      <c r="EH160">
        <v>0.00100013</v>
      </c>
      <c r="EI160">
        <v>-25.1111111111111</v>
      </c>
      <c r="EJ160">
        <v>-1.66666666666667</v>
      </c>
      <c r="EK160">
        <v>35.479</v>
      </c>
      <c r="EL160">
        <v>40.076</v>
      </c>
      <c r="EM160">
        <v>37.375</v>
      </c>
      <c r="EN160">
        <v>40.5137777777778</v>
      </c>
      <c r="EO160">
        <v>37.937</v>
      </c>
      <c r="EP160">
        <v>0</v>
      </c>
      <c r="EQ160">
        <v>0</v>
      </c>
      <c r="ER160">
        <v>0</v>
      </c>
      <c r="ES160">
        <v>54.4000000953674</v>
      </c>
      <c r="ET160">
        <v>0</v>
      </c>
      <c r="EU160">
        <v>846.42</v>
      </c>
      <c r="EV160">
        <v>-134.692306959653</v>
      </c>
      <c r="EW160">
        <v>-5.53846230709108</v>
      </c>
      <c r="EX160">
        <v>-20.6</v>
      </c>
      <c r="EY160">
        <v>15</v>
      </c>
      <c r="EZ160">
        <v>1659628614.5</v>
      </c>
      <c r="FA160" t="s">
        <v>420</v>
      </c>
      <c r="FB160">
        <v>1659628608.5</v>
      </c>
      <c r="FC160">
        <v>1659628614.5</v>
      </c>
      <c r="FD160">
        <v>1</v>
      </c>
      <c r="FE160">
        <v>0.171</v>
      </c>
      <c r="FF160">
        <v>-0.023</v>
      </c>
      <c r="FG160">
        <v>6.372</v>
      </c>
      <c r="FH160">
        <v>0.072</v>
      </c>
      <c r="FI160">
        <v>420</v>
      </c>
      <c r="FJ160">
        <v>15</v>
      </c>
      <c r="FK160">
        <v>0.23</v>
      </c>
      <c r="FL160">
        <v>0.04</v>
      </c>
      <c r="FM160">
        <v>1.96203225</v>
      </c>
      <c r="FN160">
        <v>-0.133794484052536</v>
      </c>
      <c r="FO160">
        <v>0.0999070184843762</v>
      </c>
      <c r="FP160">
        <v>1</v>
      </c>
      <c r="FQ160">
        <v>854.058823529412</v>
      </c>
      <c r="FR160">
        <v>-117.020626213578</v>
      </c>
      <c r="FS160">
        <v>16.1585729867726</v>
      </c>
      <c r="FT160">
        <v>0</v>
      </c>
      <c r="FU160">
        <v>0.72571265</v>
      </c>
      <c r="FV160">
        <v>-0.386155879924957</v>
      </c>
      <c r="FW160">
        <v>0.0440474707863857</v>
      </c>
      <c r="FX160">
        <v>0</v>
      </c>
      <c r="FY160">
        <v>1</v>
      </c>
      <c r="FZ160">
        <v>3</v>
      </c>
      <c r="GA160" t="s">
        <v>432</v>
      </c>
      <c r="GB160">
        <v>2.97413</v>
      </c>
      <c r="GC160">
        <v>2.75378</v>
      </c>
      <c r="GD160">
        <v>0.0906944</v>
      </c>
      <c r="GE160">
        <v>0.0915501</v>
      </c>
      <c r="GF160">
        <v>0.0897857</v>
      </c>
      <c r="GG160">
        <v>0.088323</v>
      </c>
      <c r="GH160">
        <v>35412.1</v>
      </c>
      <c r="GI160">
        <v>38714.6</v>
      </c>
      <c r="GJ160">
        <v>35289.6</v>
      </c>
      <c r="GK160">
        <v>38647.1</v>
      </c>
      <c r="GL160">
        <v>45547.8</v>
      </c>
      <c r="GM160">
        <v>50893.8</v>
      </c>
      <c r="GN160">
        <v>55159.1</v>
      </c>
      <c r="GO160">
        <v>61996.4</v>
      </c>
      <c r="GP160">
        <v>1.9846</v>
      </c>
      <c r="GQ160">
        <v>1.8394</v>
      </c>
      <c r="GR160">
        <v>0.0435114</v>
      </c>
      <c r="GS160">
        <v>0</v>
      </c>
      <c r="GT160">
        <v>24.3318</v>
      </c>
      <c r="GU160">
        <v>999.9</v>
      </c>
      <c r="GV160">
        <v>55.579</v>
      </c>
      <c r="GW160">
        <v>29.094</v>
      </c>
      <c r="GX160">
        <v>24.9173</v>
      </c>
      <c r="GY160">
        <v>55.8238</v>
      </c>
      <c r="GZ160">
        <v>48.2933</v>
      </c>
      <c r="HA160">
        <v>1</v>
      </c>
      <c r="HB160">
        <v>-0.0905691</v>
      </c>
      <c r="HC160">
        <v>0.487821</v>
      </c>
      <c r="HD160">
        <v>20.1336</v>
      </c>
      <c r="HE160">
        <v>5.20052</v>
      </c>
      <c r="HF160">
        <v>12.0064</v>
      </c>
      <c r="HG160">
        <v>4.976</v>
      </c>
      <c r="HH160">
        <v>3.2932</v>
      </c>
      <c r="HI160">
        <v>9999</v>
      </c>
      <c r="HJ160">
        <v>657.1</v>
      </c>
      <c r="HK160">
        <v>9999</v>
      </c>
      <c r="HL160">
        <v>9999</v>
      </c>
      <c r="HM160">
        <v>1.8631</v>
      </c>
      <c r="HN160">
        <v>1.86798</v>
      </c>
      <c r="HO160">
        <v>1.86774</v>
      </c>
      <c r="HP160">
        <v>1.8689</v>
      </c>
      <c r="HQ160">
        <v>1.86981</v>
      </c>
      <c r="HR160">
        <v>1.86584</v>
      </c>
      <c r="HS160">
        <v>1.86691</v>
      </c>
      <c r="HT160">
        <v>1.86829</v>
      </c>
      <c r="HU160">
        <v>5</v>
      </c>
      <c r="HV160">
        <v>0</v>
      </c>
      <c r="HW160">
        <v>0</v>
      </c>
      <c r="HX160">
        <v>0</v>
      </c>
      <c r="HY160" t="s">
        <v>422</v>
      </c>
      <c r="HZ160" t="s">
        <v>423</v>
      </c>
      <c r="IA160" t="s">
        <v>424</v>
      </c>
      <c r="IB160" t="s">
        <v>424</v>
      </c>
      <c r="IC160" t="s">
        <v>424</v>
      </c>
      <c r="ID160" t="s">
        <v>424</v>
      </c>
      <c r="IE160">
        <v>0</v>
      </c>
      <c r="IF160">
        <v>100</v>
      </c>
      <c r="IG160">
        <v>100</v>
      </c>
      <c r="IH160">
        <v>6.384</v>
      </c>
      <c r="II160">
        <v>0.2758</v>
      </c>
      <c r="IJ160">
        <v>4.0319575337224</v>
      </c>
      <c r="IK160">
        <v>0.00554908572697553</v>
      </c>
      <c r="IL160">
        <v>4.23774079943867e-07</v>
      </c>
      <c r="IM160">
        <v>-3.89925906918178e-10</v>
      </c>
      <c r="IN160">
        <v>-0.0657079368683254</v>
      </c>
      <c r="IO160">
        <v>-0.0180807483059915</v>
      </c>
      <c r="IP160">
        <v>0.00224471741277042</v>
      </c>
      <c r="IQ160">
        <v>-2.08026483955448e-05</v>
      </c>
      <c r="IR160">
        <v>-3</v>
      </c>
      <c r="IS160">
        <v>1726</v>
      </c>
      <c r="IT160">
        <v>1</v>
      </c>
      <c r="IU160">
        <v>23</v>
      </c>
      <c r="IV160">
        <v>571.1</v>
      </c>
      <c r="IW160">
        <v>571</v>
      </c>
      <c r="IX160">
        <v>1.02051</v>
      </c>
      <c r="IY160">
        <v>2.65747</v>
      </c>
      <c r="IZ160">
        <v>1.54785</v>
      </c>
      <c r="JA160">
        <v>2.30713</v>
      </c>
      <c r="JB160">
        <v>1.34644</v>
      </c>
      <c r="JC160">
        <v>2.40234</v>
      </c>
      <c r="JD160">
        <v>32.8647</v>
      </c>
      <c r="JE160">
        <v>24.2801</v>
      </c>
      <c r="JF160">
        <v>18</v>
      </c>
      <c r="JG160">
        <v>494.587</v>
      </c>
      <c r="JH160">
        <v>402.742</v>
      </c>
      <c r="JI160">
        <v>24.296</v>
      </c>
      <c r="JJ160">
        <v>26.0964</v>
      </c>
      <c r="JK160">
        <v>30.0002</v>
      </c>
      <c r="JL160">
        <v>26.0229</v>
      </c>
      <c r="JM160">
        <v>25.9656</v>
      </c>
      <c r="JN160">
        <v>20.4555</v>
      </c>
      <c r="JO160">
        <v>28.4468</v>
      </c>
      <c r="JP160">
        <v>0</v>
      </c>
      <c r="JQ160">
        <v>24.2939</v>
      </c>
      <c r="JR160">
        <v>420.1</v>
      </c>
      <c r="JS160">
        <v>19.0074</v>
      </c>
      <c r="JT160">
        <v>102.325</v>
      </c>
      <c r="JU160">
        <v>103.189</v>
      </c>
    </row>
    <row r="161" spans="1:281">
      <c r="A161">
        <v>145</v>
      </c>
      <c r="B161">
        <v>1659663102.6</v>
      </c>
      <c r="C161">
        <v>5000.09999990463</v>
      </c>
      <c r="D161" t="s">
        <v>736</v>
      </c>
      <c r="E161" t="s">
        <v>737</v>
      </c>
      <c r="F161">
        <v>5</v>
      </c>
      <c r="G161" t="s">
        <v>738</v>
      </c>
      <c r="H161" t="s">
        <v>416</v>
      </c>
      <c r="I161">
        <v>1659663099.6</v>
      </c>
      <c r="J161">
        <f>(K161)/1000</f>
        <v>0</v>
      </c>
      <c r="K161">
        <f>IF(CZ161, AN161, AH161)</f>
        <v>0</v>
      </c>
      <c r="L161">
        <f>IF(CZ161, AI161, AG161)</f>
        <v>0</v>
      </c>
      <c r="M161">
        <f>DB161 - IF(AU161&gt;1, L161*CV161*100.0/(AW161*DP161), 0)</f>
        <v>0</v>
      </c>
      <c r="N161">
        <f>((T161-J161/2)*M161-L161)/(T161+J161/2)</f>
        <v>0</v>
      </c>
      <c r="O161">
        <f>N161*(DI161+DJ161)/1000.0</f>
        <v>0</v>
      </c>
      <c r="P161">
        <f>(DB161 - IF(AU161&gt;1, L161*CV161*100.0/(AW161*DP161), 0))*(DI161+DJ161)/1000.0</f>
        <v>0</v>
      </c>
      <c r="Q161">
        <f>2.0/((1/S161-1/R161)+SIGN(S161)*SQRT((1/S161-1/R161)*(1/S161-1/R161) + 4*CW161/((CW161+1)*(CW161+1))*(2*1/S161*1/R161-1/R161*1/R161)))</f>
        <v>0</v>
      </c>
      <c r="R161">
        <f>IF(LEFT(CX161,1)&lt;&gt;"0",IF(LEFT(CX161,1)="1",3.0,CY161),$D$5+$E$5*(DP161*DI161/($K$5*1000))+$F$5*(DP161*DI161/($K$5*1000))*MAX(MIN(CV161,$J$5),$I$5)*MAX(MIN(CV161,$J$5),$I$5)+$G$5*MAX(MIN(CV161,$J$5),$I$5)*(DP161*DI161/($K$5*1000))+$H$5*(DP161*DI161/($K$5*1000))*(DP161*DI161/($K$5*1000)))</f>
        <v>0</v>
      </c>
      <c r="S161">
        <f>J161*(1000-(1000*0.61365*exp(17.502*W161/(240.97+W161))/(DI161+DJ161)+DD161)/2)/(1000*0.61365*exp(17.502*W161/(240.97+W161))/(DI161+DJ161)-DD161)</f>
        <v>0</v>
      </c>
      <c r="T161">
        <f>1/((CW161+1)/(Q161/1.6)+1/(R161/1.37)) + CW161/((CW161+1)/(Q161/1.6) + CW161/(R161/1.37))</f>
        <v>0</v>
      </c>
      <c r="U161">
        <f>(CR161*CU161)</f>
        <v>0</v>
      </c>
      <c r="V161">
        <f>(DK161+(U161+2*0.95*5.67E-8*(((DK161+$B$7)+273)^4-(DK161+273)^4)-44100*J161)/(1.84*29.3*R161+8*0.95*5.67E-8*(DK161+273)^3))</f>
        <v>0</v>
      </c>
      <c r="W161">
        <f>($C$7*DL161+$D$7*DM161+$E$7*V161)</f>
        <v>0</v>
      </c>
      <c r="X161">
        <f>0.61365*exp(17.502*W161/(240.97+W161))</f>
        <v>0</v>
      </c>
      <c r="Y161">
        <f>(Z161/AA161*100)</f>
        <v>0</v>
      </c>
      <c r="Z161">
        <f>DD161*(DI161+DJ161)/1000</f>
        <v>0</v>
      </c>
      <c r="AA161">
        <f>0.61365*exp(17.502*DK161/(240.97+DK161))</f>
        <v>0</v>
      </c>
      <c r="AB161">
        <f>(X161-DD161*(DI161+DJ161)/1000)</f>
        <v>0</v>
      </c>
      <c r="AC161">
        <f>(-J161*44100)</f>
        <v>0</v>
      </c>
      <c r="AD161">
        <f>2*29.3*R161*0.92*(DK161-W161)</f>
        <v>0</v>
      </c>
      <c r="AE161">
        <f>2*0.95*5.67E-8*(((DK161+$B$7)+273)^4-(W161+273)^4)</f>
        <v>0</v>
      </c>
      <c r="AF161">
        <f>U161+AE161+AC161+AD161</f>
        <v>0</v>
      </c>
      <c r="AG161">
        <f>DH161*AU161*(DC161-DB161*(1000-AU161*DE161)/(1000-AU161*DD161))/(100*CV161)</f>
        <v>0</v>
      </c>
      <c r="AH161">
        <f>1000*DH161*AU161*(DD161-DE161)/(100*CV161*(1000-AU161*DD161))</f>
        <v>0</v>
      </c>
      <c r="AI161">
        <f>(AJ161 - AK161 - DI161*1E3/(8.314*(DK161+273.15)) * AM161/DH161 * AL161) * DH161/(100*CV161) * (1000 - DE161)/1000</f>
        <v>0</v>
      </c>
      <c r="AJ161">
        <v>428.287353516908</v>
      </c>
      <c r="AK161">
        <v>432.300503030303</v>
      </c>
      <c r="AL161">
        <v>-0.00369200404801618</v>
      </c>
      <c r="AM161">
        <v>65.6463938491748</v>
      </c>
      <c r="AN161">
        <f>(AP161 - AO161 + DI161*1E3/(8.314*(DK161+273.15)) * AR161/DH161 * AQ161) * DH161/(100*CV161) * 1000/(1000 - AP161)</f>
        <v>0</v>
      </c>
      <c r="AO161">
        <v>19.1883135065041</v>
      </c>
      <c r="AP161">
        <v>19.9253848120301</v>
      </c>
      <c r="AQ161">
        <v>-0.00019253164118977</v>
      </c>
      <c r="AR161">
        <v>114.434158730892</v>
      </c>
      <c r="AS161">
        <v>1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MAX(0,($B$13+$C$13*DP161)/(1+$D$13*DP161)*DI161/(DK161+273)*$E$13)</f>
        <v>0</v>
      </c>
      <c r="AX161" t="s">
        <v>739</v>
      </c>
      <c r="AY161">
        <v>10372.1</v>
      </c>
      <c r="AZ161">
        <v>921.538461538462</v>
      </c>
      <c r="BA161">
        <v>3243.16</v>
      </c>
      <c r="BB161">
        <f>1-AZ161/BA161</f>
        <v>0</v>
      </c>
      <c r="BC161">
        <v>-3.26633544768712</v>
      </c>
      <c r="BD161" t="s">
        <v>418</v>
      </c>
      <c r="BE161" t="s">
        <v>418</v>
      </c>
      <c r="BF161">
        <v>0</v>
      </c>
      <c r="BG161">
        <v>0</v>
      </c>
      <c r="BH161">
        <f>1-BF161/BG161</f>
        <v>0</v>
      </c>
      <c r="BI161">
        <v>0.5</v>
      </c>
      <c r="BJ161">
        <f>CS161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418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BZ161" t="s">
        <v>418</v>
      </c>
      <c r="CA161" t="s">
        <v>418</v>
      </c>
      <c r="CB161" t="s">
        <v>418</v>
      </c>
      <c r="CC161" t="s">
        <v>418</v>
      </c>
      <c r="CD161" t="s">
        <v>418</v>
      </c>
      <c r="CE161" t="s">
        <v>418</v>
      </c>
      <c r="CF161" t="s">
        <v>418</v>
      </c>
      <c r="CG161" t="s">
        <v>418</v>
      </c>
      <c r="CH161" t="s">
        <v>418</v>
      </c>
      <c r="CI161" t="s">
        <v>418</v>
      </c>
      <c r="CJ161" t="s">
        <v>418</v>
      </c>
      <c r="CK161" t="s">
        <v>418</v>
      </c>
      <c r="CL161" t="s">
        <v>418</v>
      </c>
      <c r="CM161" t="s">
        <v>418</v>
      </c>
      <c r="CN161" t="s">
        <v>418</v>
      </c>
      <c r="CO161" t="s">
        <v>418</v>
      </c>
      <c r="CP161" t="s">
        <v>418</v>
      </c>
      <c r="CQ161" t="s">
        <v>418</v>
      </c>
      <c r="CR161">
        <f>$B$11*DQ161+$C$11*DR161+$F$11*EC161*(1-EF161)</f>
        <v>0</v>
      </c>
      <c r="CS161">
        <f>CR161*CT161</f>
        <v>0</v>
      </c>
      <c r="CT161">
        <f>($B$11*$D$9+$C$11*$D$9+$F$11*((EP161+EH161)/MAX(EP161+EH161+EQ161, 0.1)*$I$9+EQ161/MAX(EP161+EH161+EQ161, 0.1)*$J$9))/($B$11+$C$11+$F$11)</f>
        <v>0</v>
      </c>
      <c r="CU161">
        <f>($B$11*$K$9+$C$11*$K$9+$F$11*((EP161+EH161)/MAX(EP161+EH161+EQ161, 0.1)*$P$9+EQ161/MAX(EP161+EH161+EQ161, 0.1)*$Q$9))/($B$11+$C$11+$F$11)</f>
        <v>0</v>
      </c>
      <c r="CV161">
        <v>6</v>
      </c>
      <c r="CW161">
        <v>0.5</v>
      </c>
      <c r="CX161" t="s">
        <v>419</v>
      </c>
      <c r="CY161">
        <v>2</v>
      </c>
      <c r="CZ161" t="b">
        <v>1</v>
      </c>
      <c r="DA161">
        <v>1659663099.6</v>
      </c>
      <c r="DB161">
        <v>423.718545454545</v>
      </c>
      <c r="DC161">
        <v>420.076545454546</v>
      </c>
      <c r="DD161">
        <v>19.9275</v>
      </c>
      <c r="DE161">
        <v>19.1914454545455</v>
      </c>
      <c r="DF161">
        <v>417.325272727273</v>
      </c>
      <c r="DG161">
        <v>19.6400636363636</v>
      </c>
      <c r="DH161">
        <v>500.091818181818</v>
      </c>
      <c r="DI161">
        <v>90.1894545454545</v>
      </c>
      <c r="DJ161">
        <v>0.100209336363636</v>
      </c>
      <c r="DK161">
        <v>25.8025818181818</v>
      </c>
      <c r="DL161">
        <v>25.0058181818182</v>
      </c>
      <c r="DM161">
        <v>999.9</v>
      </c>
      <c r="DN161">
        <v>0</v>
      </c>
      <c r="DO161">
        <v>0</v>
      </c>
      <c r="DP161">
        <v>9988.18181818182</v>
      </c>
      <c r="DQ161">
        <v>0</v>
      </c>
      <c r="DR161">
        <v>0.230685909090909</v>
      </c>
      <c r="DS161">
        <v>3.64203818181818</v>
      </c>
      <c r="DT161">
        <v>432.333727272727</v>
      </c>
      <c r="DU161">
        <v>428.296090909091</v>
      </c>
      <c r="DV161">
        <v>0.736045454545454</v>
      </c>
      <c r="DW161">
        <v>420.076545454546</v>
      </c>
      <c r="DX161">
        <v>19.1914454545455</v>
      </c>
      <c r="DY161">
        <v>1.79725</v>
      </c>
      <c r="DZ161">
        <v>1.73086818181818</v>
      </c>
      <c r="EA161">
        <v>15.7629181818182</v>
      </c>
      <c r="EB161">
        <v>15.1760636363636</v>
      </c>
      <c r="EC161">
        <v>0.00100013</v>
      </c>
      <c r="ED161">
        <v>0</v>
      </c>
      <c r="EE161">
        <v>0</v>
      </c>
      <c r="EF161">
        <v>0</v>
      </c>
      <c r="EG161">
        <v>921.863636363636</v>
      </c>
      <c r="EH161">
        <v>0.00100013</v>
      </c>
      <c r="EI161">
        <v>-20.4545454545455</v>
      </c>
      <c r="EJ161">
        <v>-2</v>
      </c>
      <c r="EK161">
        <v>34.7725454545455</v>
      </c>
      <c r="EL161">
        <v>38.2780909090909</v>
      </c>
      <c r="EM161">
        <v>36.4088181818182</v>
      </c>
      <c r="EN161">
        <v>38.0168181818182</v>
      </c>
      <c r="EO161">
        <v>36.8975454545455</v>
      </c>
      <c r="EP161">
        <v>0</v>
      </c>
      <c r="EQ161">
        <v>0</v>
      </c>
      <c r="ER161">
        <v>0</v>
      </c>
      <c r="ES161">
        <v>285.400000095367</v>
      </c>
      <c r="ET161">
        <v>0</v>
      </c>
      <c r="EU161">
        <v>921.538461538462</v>
      </c>
      <c r="EV161">
        <v>-7.04273557025331</v>
      </c>
      <c r="EW161">
        <v>0.581195965268862</v>
      </c>
      <c r="EX161">
        <v>-21.5769230769231</v>
      </c>
      <c r="EY161">
        <v>15</v>
      </c>
      <c r="EZ161">
        <v>1659628614.5</v>
      </c>
      <c r="FA161" t="s">
        <v>420</v>
      </c>
      <c r="FB161">
        <v>1659628608.5</v>
      </c>
      <c r="FC161">
        <v>1659628614.5</v>
      </c>
      <c r="FD161">
        <v>1</v>
      </c>
      <c r="FE161">
        <v>0.171</v>
      </c>
      <c r="FF161">
        <v>-0.023</v>
      </c>
      <c r="FG161">
        <v>6.372</v>
      </c>
      <c r="FH161">
        <v>0.072</v>
      </c>
      <c r="FI161">
        <v>420</v>
      </c>
      <c r="FJ161">
        <v>15</v>
      </c>
      <c r="FK161">
        <v>0.23</v>
      </c>
      <c r="FL161">
        <v>0.04</v>
      </c>
      <c r="FM161">
        <v>3.68470925</v>
      </c>
      <c r="FN161">
        <v>-0.196116810506571</v>
      </c>
      <c r="FO161">
        <v>0.0953581912681732</v>
      </c>
      <c r="FP161">
        <v>1</v>
      </c>
      <c r="FQ161">
        <v>920.75</v>
      </c>
      <c r="FR161">
        <v>6.07333824626548</v>
      </c>
      <c r="FS161">
        <v>11.7518771967315</v>
      </c>
      <c r="FT161">
        <v>0</v>
      </c>
      <c r="FU161">
        <v>0.755643475</v>
      </c>
      <c r="FV161">
        <v>-0.15126912945591</v>
      </c>
      <c r="FW161">
        <v>0.0148171477028939</v>
      </c>
      <c r="FX161">
        <v>0</v>
      </c>
      <c r="FY161">
        <v>1</v>
      </c>
      <c r="FZ161">
        <v>3</v>
      </c>
      <c r="GA161" t="s">
        <v>432</v>
      </c>
      <c r="GB161">
        <v>2.974</v>
      </c>
      <c r="GC161">
        <v>2.75367</v>
      </c>
      <c r="GD161">
        <v>0.0909508</v>
      </c>
      <c r="GE161">
        <v>0.0915397</v>
      </c>
      <c r="GF161">
        <v>0.0906244</v>
      </c>
      <c r="GG161">
        <v>0.0891103</v>
      </c>
      <c r="GH161">
        <v>35398.7</v>
      </c>
      <c r="GI161">
        <v>38711.6</v>
      </c>
      <c r="GJ161">
        <v>35286.3</v>
      </c>
      <c r="GK161">
        <v>38643.9</v>
      </c>
      <c r="GL161">
        <v>45502.4</v>
      </c>
      <c r="GM161">
        <v>50845.8</v>
      </c>
      <c r="GN161">
        <v>55155.8</v>
      </c>
      <c r="GO161">
        <v>61991.5</v>
      </c>
      <c r="GP161">
        <v>1.9862</v>
      </c>
      <c r="GQ161">
        <v>1.84</v>
      </c>
      <c r="GR161">
        <v>0.0420213</v>
      </c>
      <c r="GS161">
        <v>0</v>
      </c>
      <c r="GT161">
        <v>24.338</v>
      </c>
      <c r="GU161">
        <v>999.9</v>
      </c>
      <c r="GV161">
        <v>55.555</v>
      </c>
      <c r="GW161">
        <v>29.124</v>
      </c>
      <c r="GX161">
        <v>24.9512</v>
      </c>
      <c r="GY161">
        <v>55.6438</v>
      </c>
      <c r="GZ161">
        <v>48.5978</v>
      </c>
      <c r="HA161">
        <v>1</v>
      </c>
      <c r="HB161">
        <v>-0.0890244</v>
      </c>
      <c r="HC161">
        <v>-0.0663399</v>
      </c>
      <c r="HD161">
        <v>20.1344</v>
      </c>
      <c r="HE161">
        <v>5.20291</v>
      </c>
      <c r="HF161">
        <v>12.0076</v>
      </c>
      <c r="HG161">
        <v>4.976</v>
      </c>
      <c r="HH161">
        <v>3.293</v>
      </c>
      <c r="HI161">
        <v>9999</v>
      </c>
      <c r="HJ161">
        <v>657.1</v>
      </c>
      <c r="HK161">
        <v>9999</v>
      </c>
      <c r="HL161">
        <v>9999</v>
      </c>
      <c r="HM161">
        <v>1.8631</v>
      </c>
      <c r="HN161">
        <v>1.86798</v>
      </c>
      <c r="HO161">
        <v>1.86774</v>
      </c>
      <c r="HP161">
        <v>1.8689</v>
      </c>
      <c r="HQ161">
        <v>1.86981</v>
      </c>
      <c r="HR161">
        <v>1.86584</v>
      </c>
      <c r="HS161">
        <v>1.86691</v>
      </c>
      <c r="HT161">
        <v>1.86829</v>
      </c>
      <c r="HU161">
        <v>5</v>
      </c>
      <c r="HV161">
        <v>0</v>
      </c>
      <c r="HW161">
        <v>0</v>
      </c>
      <c r="HX161">
        <v>0</v>
      </c>
      <c r="HY161" t="s">
        <v>422</v>
      </c>
      <c r="HZ161" t="s">
        <v>423</v>
      </c>
      <c r="IA161" t="s">
        <v>424</v>
      </c>
      <c r="IB161" t="s">
        <v>424</v>
      </c>
      <c r="IC161" t="s">
        <v>424</v>
      </c>
      <c r="ID161" t="s">
        <v>424</v>
      </c>
      <c r="IE161">
        <v>0</v>
      </c>
      <c r="IF161">
        <v>100</v>
      </c>
      <c r="IG161">
        <v>100</v>
      </c>
      <c r="IH161">
        <v>6.393</v>
      </c>
      <c r="II161">
        <v>0.2875</v>
      </c>
      <c r="IJ161">
        <v>4.0319575337224</v>
      </c>
      <c r="IK161">
        <v>0.00554908572697553</v>
      </c>
      <c r="IL161">
        <v>4.23774079943867e-07</v>
      </c>
      <c r="IM161">
        <v>-3.89925906918178e-10</v>
      </c>
      <c r="IN161">
        <v>-0.0657079368683254</v>
      </c>
      <c r="IO161">
        <v>-0.0180807483059915</v>
      </c>
      <c r="IP161">
        <v>0.00224471741277042</v>
      </c>
      <c r="IQ161">
        <v>-2.08026483955448e-05</v>
      </c>
      <c r="IR161">
        <v>-3</v>
      </c>
      <c r="IS161">
        <v>1726</v>
      </c>
      <c r="IT161">
        <v>1</v>
      </c>
      <c r="IU161">
        <v>23</v>
      </c>
      <c r="IV161">
        <v>574.9</v>
      </c>
      <c r="IW161">
        <v>574.8</v>
      </c>
      <c r="IX161">
        <v>1.02173</v>
      </c>
      <c r="IY161">
        <v>2.66357</v>
      </c>
      <c r="IZ161">
        <v>1.54785</v>
      </c>
      <c r="JA161">
        <v>2.30713</v>
      </c>
      <c r="JB161">
        <v>1.34644</v>
      </c>
      <c r="JC161">
        <v>2.28027</v>
      </c>
      <c r="JD161">
        <v>32.8869</v>
      </c>
      <c r="JE161">
        <v>24.2714</v>
      </c>
      <c r="JF161">
        <v>18</v>
      </c>
      <c r="JG161">
        <v>496.088</v>
      </c>
      <c r="JH161">
        <v>403.437</v>
      </c>
      <c r="JI161">
        <v>25.07</v>
      </c>
      <c r="JJ161">
        <v>26.1471</v>
      </c>
      <c r="JK161">
        <v>29.9999</v>
      </c>
      <c r="JL161">
        <v>26.0733</v>
      </c>
      <c r="JM161">
        <v>26.0156</v>
      </c>
      <c r="JN161">
        <v>20.4641</v>
      </c>
      <c r="JO161">
        <v>27.655</v>
      </c>
      <c r="JP161">
        <v>0</v>
      </c>
      <c r="JQ161">
        <v>25.0611</v>
      </c>
      <c r="JR161">
        <v>420.1</v>
      </c>
      <c r="JS161">
        <v>19.1592</v>
      </c>
      <c r="JT161">
        <v>102.318</v>
      </c>
      <c r="JU161">
        <v>103.181</v>
      </c>
    </row>
    <row r="162" spans="1:281">
      <c r="A162">
        <v>146</v>
      </c>
      <c r="B162">
        <v>1659663108.6</v>
      </c>
      <c r="C162">
        <v>5006.09999990463</v>
      </c>
      <c r="D162" t="s">
        <v>740</v>
      </c>
      <c r="E162" t="s">
        <v>741</v>
      </c>
      <c r="F162">
        <v>5</v>
      </c>
      <c r="G162" t="s">
        <v>738</v>
      </c>
      <c r="H162" t="s">
        <v>416</v>
      </c>
      <c r="I162">
        <v>1659663106.6</v>
      </c>
      <c r="J162">
        <f>(K162)/1000</f>
        <v>0</v>
      </c>
      <c r="K162">
        <f>IF(CZ162, AN162, AH162)</f>
        <v>0</v>
      </c>
      <c r="L162">
        <f>IF(CZ162, AI162, AG162)</f>
        <v>0</v>
      </c>
      <c r="M162">
        <f>DB162 - IF(AU162&gt;1, L162*CV162*100.0/(AW162*DP162), 0)</f>
        <v>0</v>
      </c>
      <c r="N162">
        <f>((T162-J162/2)*M162-L162)/(T162+J162/2)</f>
        <v>0</v>
      </c>
      <c r="O162">
        <f>N162*(DI162+DJ162)/1000.0</f>
        <v>0</v>
      </c>
      <c r="P162">
        <f>(DB162 - IF(AU162&gt;1, L162*CV162*100.0/(AW162*DP162), 0))*(DI162+DJ162)/1000.0</f>
        <v>0</v>
      </c>
      <c r="Q162">
        <f>2.0/((1/S162-1/R162)+SIGN(S162)*SQRT((1/S162-1/R162)*(1/S162-1/R162) + 4*CW162/((CW162+1)*(CW162+1))*(2*1/S162*1/R162-1/R162*1/R162)))</f>
        <v>0</v>
      </c>
      <c r="R162">
        <f>IF(LEFT(CX162,1)&lt;&gt;"0",IF(LEFT(CX162,1)="1",3.0,CY162),$D$5+$E$5*(DP162*DI162/($K$5*1000))+$F$5*(DP162*DI162/($K$5*1000))*MAX(MIN(CV162,$J$5),$I$5)*MAX(MIN(CV162,$J$5),$I$5)+$G$5*MAX(MIN(CV162,$J$5),$I$5)*(DP162*DI162/($K$5*1000))+$H$5*(DP162*DI162/($K$5*1000))*(DP162*DI162/($K$5*1000)))</f>
        <v>0</v>
      </c>
      <c r="S162">
        <f>J162*(1000-(1000*0.61365*exp(17.502*W162/(240.97+W162))/(DI162+DJ162)+DD162)/2)/(1000*0.61365*exp(17.502*W162/(240.97+W162))/(DI162+DJ162)-DD162)</f>
        <v>0</v>
      </c>
      <c r="T162">
        <f>1/((CW162+1)/(Q162/1.6)+1/(R162/1.37)) + CW162/((CW162+1)/(Q162/1.6) + CW162/(R162/1.37))</f>
        <v>0</v>
      </c>
      <c r="U162">
        <f>(CR162*CU162)</f>
        <v>0</v>
      </c>
      <c r="V162">
        <f>(DK162+(U162+2*0.95*5.67E-8*(((DK162+$B$7)+273)^4-(DK162+273)^4)-44100*J162)/(1.84*29.3*R162+8*0.95*5.67E-8*(DK162+273)^3))</f>
        <v>0</v>
      </c>
      <c r="W162">
        <f>($C$7*DL162+$D$7*DM162+$E$7*V162)</f>
        <v>0</v>
      </c>
      <c r="X162">
        <f>0.61365*exp(17.502*W162/(240.97+W162))</f>
        <v>0</v>
      </c>
      <c r="Y162">
        <f>(Z162/AA162*100)</f>
        <v>0</v>
      </c>
      <c r="Z162">
        <f>DD162*(DI162+DJ162)/1000</f>
        <v>0</v>
      </c>
      <c r="AA162">
        <f>0.61365*exp(17.502*DK162/(240.97+DK162))</f>
        <v>0</v>
      </c>
      <c r="AB162">
        <f>(X162-DD162*(DI162+DJ162)/1000)</f>
        <v>0</v>
      </c>
      <c r="AC162">
        <f>(-J162*44100)</f>
        <v>0</v>
      </c>
      <c r="AD162">
        <f>2*29.3*R162*0.92*(DK162-W162)</f>
        <v>0</v>
      </c>
      <c r="AE162">
        <f>2*0.95*5.67E-8*(((DK162+$B$7)+273)^4-(W162+273)^4)</f>
        <v>0</v>
      </c>
      <c r="AF162">
        <f>U162+AE162+AC162+AD162</f>
        <v>0</v>
      </c>
      <c r="AG162">
        <f>DH162*AU162*(DC162-DB162*(1000-AU162*DE162)/(1000-AU162*DD162))/(100*CV162)</f>
        <v>0</v>
      </c>
      <c r="AH162">
        <f>1000*DH162*AU162*(DD162-DE162)/(100*CV162*(1000-AU162*DD162))</f>
        <v>0</v>
      </c>
      <c r="AI162">
        <f>(AJ162 - AK162 - DI162*1E3/(8.314*(DK162+273.15)) * AM162/DH162 * AL162) * DH162/(100*CV162) * (1000 - DE162)/1000</f>
        <v>0</v>
      </c>
      <c r="AJ162">
        <v>428.430823697707</v>
      </c>
      <c r="AK162">
        <v>432.307521212121</v>
      </c>
      <c r="AL162">
        <v>0.0046925546169076</v>
      </c>
      <c r="AM162">
        <v>65.6463938491748</v>
      </c>
      <c r="AN162">
        <f>(AP162 - AO162 + DI162*1E3/(8.314*(DK162+273.15)) * AR162/DH162 * AQ162) * DH162/(100*CV162) * 1000/(1000 - AP162)</f>
        <v>0</v>
      </c>
      <c r="AO162">
        <v>19.1881750836063</v>
      </c>
      <c r="AP162">
        <v>19.9832333834586</v>
      </c>
      <c r="AQ162">
        <v>-0.00612754306497583</v>
      </c>
      <c r="AR162">
        <v>114.434158730892</v>
      </c>
      <c r="AS162">
        <v>1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MAX(0,($B$13+$C$13*DP162)/(1+$D$13*DP162)*DI162/(DK162+273)*$E$13)</f>
        <v>0</v>
      </c>
      <c r="AX162" t="s">
        <v>418</v>
      </c>
      <c r="AY162" t="s">
        <v>418</v>
      </c>
      <c r="AZ162">
        <v>0</v>
      </c>
      <c r="BA162">
        <v>0</v>
      </c>
      <c r="BB162">
        <f>1-AZ162/BA162</f>
        <v>0</v>
      </c>
      <c r="BC162">
        <v>0</v>
      </c>
      <c r="BD162" t="s">
        <v>418</v>
      </c>
      <c r="BE162" t="s">
        <v>418</v>
      </c>
      <c r="BF162">
        <v>0</v>
      </c>
      <c r="BG162">
        <v>0</v>
      </c>
      <c r="BH162">
        <f>1-BF162/BG162</f>
        <v>0</v>
      </c>
      <c r="BI162">
        <v>0.5</v>
      </c>
      <c r="BJ162">
        <f>CS162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418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BZ162" t="s">
        <v>418</v>
      </c>
      <c r="CA162" t="s">
        <v>418</v>
      </c>
      <c r="CB162" t="s">
        <v>418</v>
      </c>
      <c r="CC162" t="s">
        <v>418</v>
      </c>
      <c r="CD162" t="s">
        <v>418</v>
      </c>
      <c r="CE162" t="s">
        <v>418</v>
      </c>
      <c r="CF162" t="s">
        <v>418</v>
      </c>
      <c r="CG162" t="s">
        <v>418</v>
      </c>
      <c r="CH162" t="s">
        <v>418</v>
      </c>
      <c r="CI162" t="s">
        <v>418</v>
      </c>
      <c r="CJ162" t="s">
        <v>418</v>
      </c>
      <c r="CK162" t="s">
        <v>418</v>
      </c>
      <c r="CL162" t="s">
        <v>418</v>
      </c>
      <c r="CM162" t="s">
        <v>418</v>
      </c>
      <c r="CN162" t="s">
        <v>418</v>
      </c>
      <c r="CO162" t="s">
        <v>418</v>
      </c>
      <c r="CP162" t="s">
        <v>418</v>
      </c>
      <c r="CQ162" t="s">
        <v>418</v>
      </c>
      <c r="CR162">
        <f>$B$11*DQ162+$C$11*DR162+$F$11*EC162*(1-EF162)</f>
        <v>0</v>
      </c>
      <c r="CS162">
        <f>CR162*CT162</f>
        <v>0</v>
      </c>
      <c r="CT162">
        <f>($B$11*$D$9+$C$11*$D$9+$F$11*((EP162+EH162)/MAX(EP162+EH162+EQ162, 0.1)*$I$9+EQ162/MAX(EP162+EH162+EQ162, 0.1)*$J$9))/($B$11+$C$11+$F$11)</f>
        <v>0</v>
      </c>
      <c r="CU162">
        <f>($B$11*$K$9+$C$11*$K$9+$F$11*((EP162+EH162)/MAX(EP162+EH162+EQ162, 0.1)*$P$9+EQ162/MAX(EP162+EH162+EQ162, 0.1)*$Q$9))/($B$11+$C$11+$F$11)</f>
        <v>0</v>
      </c>
      <c r="CV162">
        <v>6</v>
      </c>
      <c r="CW162">
        <v>0.5</v>
      </c>
      <c r="CX162" t="s">
        <v>419</v>
      </c>
      <c r="CY162">
        <v>2</v>
      </c>
      <c r="CZ162" t="b">
        <v>1</v>
      </c>
      <c r="DA162">
        <v>1659663106.6</v>
      </c>
      <c r="DB162">
        <v>423.680571428571</v>
      </c>
      <c r="DC162">
        <v>420.175714285714</v>
      </c>
      <c r="DD162">
        <v>19.9603571428571</v>
      </c>
      <c r="DE162">
        <v>19.1902285714286</v>
      </c>
      <c r="DF162">
        <v>417.287857142857</v>
      </c>
      <c r="DG162">
        <v>19.6714571428571</v>
      </c>
      <c r="DH162">
        <v>499.998571428571</v>
      </c>
      <c r="DI162">
        <v>90.1892714285714</v>
      </c>
      <c r="DJ162">
        <v>0.0997671142857143</v>
      </c>
      <c r="DK162">
        <v>25.9921285714286</v>
      </c>
      <c r="DL162">
        <v>25.5282428571429</v>
      </c>
      <c r="DM162">
        <v>999.9</v>
      </c>
      <c r="DN162">
        <v>0</v>
      </c>
      <c r="DO162">
        <v>0</v>
      </c>
      <c r="DP162">
        <v>10012.1428571429</v>
      </c>
      <c r="DQ162">
        <v>0</v>
      </c>
      <c r="DR162">
        <v>0.264787285714286</v>
      </c>
      <c r="DS162">
        <v>3.50505714285714</v>
      </c>
      <c r="DT162">
        <v>432.309714285714</v>
      </c>
      <c r="DU162">
        <v>428.396571428571</v>
      </c>
      <c r="DV162">
        <v>0.770137285714286</v>
      </c>
      <c r="DW162">
        <v>420.175714285714</v>
      </c>
      <c r="DX162">
        <v>19.1902285714286</v>
      </c>
      <c r="DY162">
        <v>1.80021</v>
      </c>
      <c r="DZ162">
        <v>1.73075285714286</v>
      </c>
      <c r="EA162">
        <v>15.7886</v>
      </c>
      <c r="EB162">
        <v>15.1750142857143</v>
      </c>
      <c r="EC162">
        <v>0.00100013</v>
      </c>
      <c r="ED162">
        <v>0</v>
      </c>
      <c r="EE162">
        <v>0</v>
      </c>
      <c r="EF162">
        <v>0</v>
      </c>
      <c r="EG162">
        <v>1446.35714285714</v>
      </c>
      <c r="EH162">
        <v>0.00100013</v>
      </c>
      <c r="EI162">
        <v>-7.42857142857143</v>
      </c>
      <c r="EJ162">
        <v>0.285714285714286</v>
      </c>
      <c r="EK162">
        <v>34.9907142857143</v>
      </c>
      <c r="EL162">
        <v>38.5</v>
      </c>
      <c r="EM162">
        <v>36.5</v>
      </c>
      <c r="EN162">
        <v>38.2677142857143</v>
      </c>
      <c r="EO162">
        <v>37.0354285714286</v>
      </c>
      <c r="EP162">
        <v>0</v>
      </c>
      <c r="EQ162">
        <v>0</v>
      </c>
      <c r="ER162">
        <v>0</v>
      </c>
      <c r="ES162">
        <v>5.20000004768372</v>
      </c>
      <c r="ET162">
        <v>0</v>
      </c>
      <c r="EU162">
        <v>1242.55711538462</v>
      </c>
      <c r="EV162">
        <v>3988.77291734127</v>
      </c>
      <c r="EW162">
        <v>221461.730069684</v>
      </c>
      <c r="EX162">
        <v>24767.2080461538</v>
      </c>
      <c r="EY162">
        <v>15</v>
      </c>
      <c r="EZ162">
        <v>1659628614.5</v>
      </c>
      <c r="FA162" t="s">
        <v>420</v>
      </c>
      <c r="FB162">
        <v>1659628608.5</v>
      </c>
      <c r="FC162">
        <v>1659628614.5</v>
      </c>
      <c r="FD162">
        <v>1</v>
      </c>
      <c r="FE162">
        <v>0.171</v>
      </c>
      <c r="FF162">
        <v>-0.023</v>
      </c>
      <c r="FG162">
        <v>6.372</v>
      </c>
      <c r="FH162">
        <v>0.072</v>
      </c>
      <c r="FI162">
        <v>420</v>
      </c>
      <c r="FJ162">
        <v>15</v>
      </c>
      <c r="FK162">
        <v>0.23</v>
      </c>
      <c r="FL162">
        <v>0.04</v>
      </c>
      <c r="FM162">
        <v>3.621883</v>
      </c>
      <c r="FN162">
        <v>-0.694273170731713</v>
      </c>
      <c r="FO162">
        <v>0.124864827817925</v>
      </c>
      <c r="FP162">
        <v>0</v>
      </c>
      <c r="FQ162">
        <v>1154.77897058824</v>
      </c>
      <c r="FR162">
        <v>2805.10332559117</v>
      </c>
      <c r="FS162">
        <v>553.465938977729</v>
      </c>
      <c r="FT162">
        <v>0</v>
      </c>
      <c r="FU162">
        <v>0.74905215</v>
      </c>
      <c r="FV162">
        <v>0.012278769230767</v>
      </c>
      <c r="FW162">
        <v>0.0143134812284608</v>
      </c>
      <c r="FX162">
        <v>1</v>
      </c>
      <c r="FY162">
        <v>1</v>
      </c>
      <c r="FZ162">
        <v>3</v>
      </c>
      <c r="GA162" t="s">
        <v>432</v>
      </c>
      <c r="GB162">
        <v>2.97379</v>
      </c>
      <c r="GC162">
        <v>2.7545</v>
      </c>
      <c r="GD162">
        <v>0.0909517</v>
      </c>
      <c r="GE162">
        <v>0.0915492</v>
      </c>
      <c r="GF162">
        <v>0.0907858</v>
      </c>
      <c r="GG162">
        <v>0.0891103</v>
      </c>
      <c r="GH162">
        <v>35399.3</v>
      </c>
      <c r="GI162">
        <v>38711.1</v>
      </c>
      <c r="GJ162">
        <v>35286.9</v>
      </c>
      <c r="GK162">
        <v>38643.8</v>
      </c>
      <c r="GL162">
        <v>45493.8</v>
      </c>
      <c r="GM162">
        <v>50845.8</v>
      </c>
      <c r="GN162">
        <v>55155.3</v>
      </c>
      <c r="GO162">
        <v>61991.5</v>
      </c>
      <c r="GP162">
        <v>1.986</v>
      </c>
      <c r="GQ162">
        <v>1.84</v>
      </c>
      <c r="GR162">
        <v>0.0855625</v>
      </c>
      <c r="GS162">
        <v>0</v>
      </c>
      <c r="GT162">
        <v>24.3421</v>
      </c>
      <c r="GU162">
        <v>999.9</v>
      </c>
      <c r="GV162">
        <v>55.555</v>
      </c>
      <c r="GW162">
        <v>29.124</v>
      </c>
      <c r="GX162">
        <v>24.9541</v>
      </c>
      <c r="GY162">
        <v>55.7938</v>
      </c>
      <c r="GZ162">
        <v>48.2973</v>
      </c>
      <c r="HA162">
        <v>1</v>
      </c>
      <c r="HB162">
        <v>-0.0882927</v>
      </c>
      <c r="HC162">
        <v>-0.166383</v>
      </c>
      <c r="HD162">
        <v>20.1343</v>
      </c>
      <c r="HE162">
        <v>5.20291</v>
      </c>
      <c r="HF162">
        <v>12.0064</v>
      </c>
      <c r="HG162">
        <v>4.976</v>
      </c>
      <c r="HH162">
        <v>3.2932</v>
      </c>
      <c r="HI162">
        <v>9999</v>
      </c>
      <c r="HJ162">
        <v>657.1</v>
      </c>
      <c r="HK162">
        <v>9999</v>
      </c>
      <c r="HL162">
        <v>9999</v>
      </c>
      <c r="HM162">
        <v>1.8631</v>
      </c>
      <c r="HN162">
        <v>1.86798</v>
      </c>
      <c r="HO162">
        <v>1.8678</v>
      </c>
      <c r="HP162">
        <v>1.8689</v>
      </c>
      <c r="HQ162">
        <v>1.86978</v>
      </c>
      <c r="HR162">
        <v>1.86584</v>
      </c>
      <c r="HS162">
        <v>1.86691</v>
      </c>
      <c r="HT162">
        <v>1.86829</v>
      </c>
      <c r="HU162">
        <v>5</v>
      </c>
      <c r="HV162">
        <v>0</v>
      </c>
      <c r="HW162">
        <v>0</v>
      </c>
      <c r="HX162">
        <v>0</v>
      </c>
      <c r="HY162" t="s">
        <v>422</v>
      </c>
      <c r="HZ162" t="s">
        <v>423</v>
      </c>
      <c r="IA162" t="s">
        <v>424</v>
      </c>
      <c r="IB162" t="s">
        <v>424</v>
      </c>
      <c r="IC162" t="s">
        <v>424</v>
      </c>
      <c r="ID162" t="s">
        <v>424</v>
      </c>
      <c r="IE162">
        <v>0</v>
      </c>
      <c r="IF162">
        <v>100</v>
      </c>
      <c r="IG162">
        <v>100</v>
      </c>
      <c r="IH162">
        <v>6.393</v>
      </c>
      <c r="II162">
        <v>0.2898</v>
      </c>
      <c r="IJ162">
        <v>4.0319575337224</v>
      </c>
      <c r="IK162">
        <v>0.00554908572697553</v>
      </c>
      <c r="IL162">
        <v>4.23774079943867e-07</v>
      </c>
      <c r="IM162">
        <v>-3.89925906918178e-10</v>
      </c>
      <c r="IN162">
        <v>-0.0657079368683254</v>
      </c>
      <c r="IO162">
        <v>-0.0180807483059915</v>
      </c>
      <c r="IP162">
        <v>0.00224471741277042</v>
      </c>
      <c r="IQ162">
        <v>-2.08026483955448e-05</v>
      </c>
      <c r="IR162">
        <v>-3</v>
      </c>
      <c r="IS162">
        <v>1726</v>
      </c>
      <c r="IT162">
        <v>1</v>
      </c>
      <c r="IU162">
        <v>23</v>
      </c>
      <c r="IV162">
        <v>575</v>
      </c>
      <c r="IW162">
        <v>574.9</v>
      </c>
      <c r="IX162">
        <v>1.02173</v>
      </c>
      <c r="IY162">
        <v>2.66479</v>
      </c>
      <c r="IZ162">
        <v>1.54785</v>
      </c>
      <c r="JA162">
        <v>2.30713</v>
      </c>
      <c r="JB162">
        <v>1.34644</v>
      </c>
      <c r="JC162">
        <v>2.38159</v>
      </c>
      <c r="JD162">
        <v>32.9092</v>
      </c>
      <c r="JE162">
        <v>24.2801</v>
      </c>
      <c r="JF162">
        <v>18</v>
      </c>
      <c r="JG162">
        <v>495.978</v>
      </c>
      <c r="JH162">
        <v>403.453</v>
      </c>
      <c r="JI162">
        <v>25.0488</v>
      </c>
      <c r="JJ162">
        <v>26.1489</v>
      </c>
      <c r="JK162">
        <v>30.0004</v>
      </c>
      <c r="JL162">
        <v>26.0755</v>
      </c>
      <c r="JM162">
        <v>26.0178</v>
      </c>
      <c r="JN162">
        <v>20.4612</v>
      </c>
      <c r="JO162">
        <v>27.655</v>
      </c>
      <c r="JP162">
        <v>0</v>
      </c>
      <c r="JQ162">
        <v>25.06</v>
      </c>
      <c r="JR162">
        <v>420.1</v>
      </c>
      <c r="JS162">
        <v>19.14</v>
      </c>
      <c r="JT162">
        <v>102.318</v>
      </c>
      <c r="JU162">
        <v>103.181</v>
      </c>
    </row>
    <row r="163" spans="1:281">
      <c r="A163">
        <v>147</v>
      </c>
      <c r="B163">
        <v>1659663112.6</v>
      </c>
      <c r="C163">
        <v>5010.09999990463</v>
      </c>
      <c r="D163" t="s">
        <v>742</v>
      </c>
      <c r="E163" t="s">
        <v>743</v>
      </c>
      <c r="F163">
        <v>5</v>
      </c>
      <c r="G163" t="s">
        <v>738</v>
      </c>
      <c r="H163" t="s">
        <v>416</v>
      </c>
      <c r="I163">
        <v>1659663109.7</v>
      </c>
      <c r="J163">
        <f>(K163)/1000</f>
        <v>0</v>
      </c>
      <c r="K163">
        <f>IF(CZ163, AN163, AH163)</f>
        <v>0</v>
      </c>
      <c r="L163">
        <f>IF(CZ163, AI163, AG163)</f>
        <v>0</v>
      </c>
      <c r="M163">
        <f>DB163 - IF(AU163&gt;1, L163*CV163*100.0/(AW163*DP163), 0)</f>
        <v>0</v>
      </c>
      <c r="N163">
        <f>((T163-J163/2)*M163-L163)/(T163+J163/2)</f>
        <v>0</v>
      </c>
      <c r="O163">
        <f>N163*(DI163+DJ163)/1000.0</f>
        <v>0</v>
      </c>
      <c r="P163">
        <f>(DB163 - IF(AU163&gt;1, L163*CV163*100.0/(AW163*DP163), 0))*(DI163+DJ163)/1000.0</f>
        <v>0</v>
      </c>
      <c r="Q163">
        <f>2.0/((1/S163-1/R163)+SIGN(S163)*SQRT((1/S163-1/R163)*(1/S163-1/R163) + 4*CW163/((CW163+1)*(CW163+1))*(2*1/S163*1/R163-1/R163*1/R163)))</f>
        <v>0</v>
      </c>
      <c r="R163">
        <f>IF(LEFT(CX163,1)&lt;&gt;"0",IF(LEFT(CX163,1)="1",3.0,CY163),$D$5+$E$5*(DP163*DI163/($K$5*1000))+$F$5*(DP163*DI163/($K$5*1000))*MAX(MIN(CV163,$J$5),$I$5)*MAX(MIN(CV163,$J$5),$I$5)+$G$5*MAX(MIN(CV163,$J$5),$I$5)*(DP163*DI163/($K$5*1000))+$H$5*(DP163*DI163/($K$5*1000))*(DP163*DI163/($K$5*1000)))</f>
        <v>0</v>
      </c>
      <c r="S163">
        <f>J163*(1000-(1000*0.61365*exp(17.502*W163/(240.97+W163))/(DI163+DJ163)+DD163)/2)/(1000*0.61365*exp(17.502*W163/(240.97+W163))/(DI163+DJ163)-DD163)</f>
        <v>0</v>
      </c>
      <c r="T163">
        <f>1/((CW163+1)/(Q163/1.6)+1/(R163/1.37)) + CW163/((CW163+1)/(Q163/1.6) + CW163/(R163/1.37))</f>
        <v>0</v>
      </c>
      <c r="U163">
        <f>(CR163*CU163)</f>
        <v>0</v>
      </c>
      <c r="V163">
        <f>(DK163+(U163+2*0.95*5.67E-8*(((DK163+$B$7)+273)^4-(DK163+273)^4)-44100*J163)/(1.84*29.3*R163+8*0.95*5.67E-8*(DK163+273)^3))</f>
        <v>0</v>
      </c>
      <c r="W163">
        <f>($C$7*DL163+$D$7*DM163+$E$7*V163)</f>
        <v>0</v>
      </c>
      <c r="X163">
        <f>0.61365*exp(17.502*W163/(240.97+W163))</f>
        <v>0</v>
      </c>
      <c r="Y163">
        <f>(Z163/AA163*100)</f>
        <v>0</v>
      </c>
      <c r="Z163">
        <f>DD163*(DI163+DJ163)/1000</f>
        <v>0</v>
      </c>
      <c r="AA163">
        <f>0.61365*exp(17.502*DK163/(240.97+DK163))</f>
        <v>0</v>
      </c>
      <c r="AB163">
        <f>(X163-DD163*(DI163+DJ163)/1000)</f>
        <v>0</v>
      </c>
      <c r="AC163">
        <f>(-J163*44100)</f>
        <v>0</v>
      </c>
      <c r="AD163">
        <f>2*29.3*R163*0.92*(DK163-W163)</f>
        <v>0</v>
      </c>
      <c r="AE163">
        <f>2*0.95*5.67E-8*(((DK163+$B$7)+273)^4-(W163+273)^4)</f>
        <v>0</v>
      </c>
      <c r="AF163">
        <f>U163+AE163+AC163+AD163</f>
        <v>0</v>
      </c>
      <c r="AG163">
        <f>DH163*AU163*(DC163-DB163*(1000-AU163*DE163)/(1000-AU163*DD163))/(100*CV163)</f>
        <v>0</v>
      </c>
      <c r="AH163">
        <f>1000*DH163*AU163*(DD163-DE163)/(100*CV163*(1000-AU163*DD163))</f>
        <v>0</v>
      </c>
      <c r="AI163">
        <f>(AJ163 - AK163 - DI163*1E3/(8.314*(DK163+273.15)) * AM163/DH163 * AL163) * DH163/(100*CV163) * (1000 - DE163)/1000</f>
        <v>0</v>
      </c>
      <c r="AJ163">
        <v>428.299315901423</v>
      </c>
      <c r="AK163">
        <v>432.316672727273</v>
      </c>
      <c r="AL163">
        <v>-0.00129125606227631</v>
      </c>
      <c r="AM163">
        <v>65.6463938491748</v>
      </c>
      <c r="AN163">
        <f>(AP163 - AO163 + DI163*1E3/(8.314*(DK163+273.15)) * AR163/DH163 * AQ163) * DH163/(100*CV163) * 1000/(1000 - AP163)</f>
        <v>0</v>
      </c>
      <c r="AO163">
        <v>19.19027430002</v>
      </c>
      <c r="AP163">
        <v>19.9873042105263</v>
      </c>
      <c r="AQ163">
        <v>0.0162551828530794</v>
      </c>
      <c r="AR163">
        <v>114.434158730892</v>
      </c>
      <c r="AS163">
        <v>1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MAX(0,($B$13+$C$13*DP163)/(1+$D$13*DP163)*DI163/(DK163+273)*$E$13)</f>
        <v>0</v>
      </c>
      <c r="AX163" t="s">
        <v>418</v>
      </c>
      <c r="AY163" t="s">
        <v>418</v>
      </c>
      <c r="AZ163">
        <v>0</v>
      </c>
      <c r="BA163">
        <v>0</v>
      </c>
      <c r="BB163">
        <f>1-AZ163/BA163</f>
        <v>0</v>
      </c>
      <c r="BC163">
        <v>0</v>
      </c>
      <c r="BD163" t="s">
        <v>418</v>
      </c>
      <c r="BE163" t="s">
        <v>418</v>
      </c>
      <c r="BF163">
        <v>0</v>
      </c>
      <c r="BG163">
        <v>0</v>
      </c>
      <c r="BH163">
        <f>1-BF163/BG163</f>
        <v>0</v>
      </c>
      <c r="BI163">
        <v>0.5</v>
      </c>
      <c r="BJ163">
        <f>CS163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418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BZ163" t="s">
        <v>418</v>
      </c>
      <c r="CA163" t="s">
        <v>418</v>
      </c>
      <c r="CB163" t="s">
        <v>418</v>
      </c>
      <c r="CC163" t="s">
        <v>418</v>
      </c>
      <c r="CD163" t="s">
        <v>418</v>
      </c>
      <c r="CE163" t="s">
        <v>418</v>
      </c>
      <c r="CF163" t="s">
        <v>418</v>
      </c>
      <c r="CG163" t="s">
        <v>418</v>
      </c>
      <c r="CH163" t="s">
        <v>418</v>
      </c>
      <c r="CI163" t="s">
        <v>418</v>
      </c>
      <c r="CJ163" t="s">
        <v>418</v>
      </c>
      <c r="CK163" t="s">
        <v>418</v>
      </c>
      <c r="CL163" t="s">
        <v>418</v>
      </c>
      <c r="CM163" t="s">
        <v>418</v>
      </c>
      <c r="CN163" t="s">
        <v>418</v>
      </c>
      <c r="CO163" t="s">
        <v>418</v>
      </c>
      <c r="CP163" t="s">
        <v>418</v>
      </c>
      <c r="CQ163" t="s">
        <v>418</v>
      </c>
      <c r="CR163">
        <f>$B$11*DQ163+$C$11*DR163+$F$11*EC163*(1-EF163)</f>
        <v>0</v>
      </c>
      <c r="CS163">
        <f>CR163*CT163</f>
        <v>0</v>
      </c>
      <c r="CT163">
        <f>($B$11*$D$9+$C$11*$D$9+$F$11*((EP163+EH163)/MAX(EP163+EH163+EQ163, 0.1)*$I$9+EQ163/MAX(EP163+EH163+EQ163, 0.1)*$J$9))/($B$11+$C$11+$F$11)</f>
        <v>0</v>
      </c>
      <c r="CU163">
        <f>($B$11*$K$9+$C$11*$K$9+$F$11*((EP163+EH163)/MAX(EP163+EH163+EQ163, 0.1)*$P$9+EQ163/MAX(EP163+EH163+EQ163, 0.1)*$Q$9))/($B$11+$C$11+$F$11)</f>
        <v>0</v>
      </c>
      <c r="CV163">
        <v>6</v>
      </c>
      <c r="CW163">
        <v>0.5</v>
      </c>
      <c r="CX163" t="s">
        <v>419</v>
      </c>
      <c r="CY163">
        <v>2</v>
      </c>
      <c r="CZ163" t="b">
        <v>1</v>
      </c>
      <c r="DA163">
        <v>1659663109.7</v>
      </c>
      <c r="DB163">
        <v>423.6546</v>
      </c>
      <c r="DC163">
        <v>420.076</v>
      </c>
      <c r="DD163">
        <v>19.98191</v>
      </c>
      <c r="DE163">
        <v>19.19043</v>
      </c>
      <c r="DF163">
        <v>417.2618</v>
      </c>
      <c r="DG163">
        <v>19.69207</v>
      </c>
      <c r="DH163">
        <v>500.1102</v>
      </c>
      <c r="DI163">
        <v>90.18926</v>
      </c>
      <c r="DJ163">
        <v>0.10003465</v>
      </c>
      <c r="DK163">
        <v>25.95148</v>
      </c>
      <c r="DL163">
        <v>25.7114</v>
      </c>
      <c r="DM163">
        <v>999.9</v>
      </c>
      <c r="DN163">
        <v>0</v>
      </c>
      <c r="DO163">
        <v>0</v>
      </c>
      <c r="DP163">
        <v>10023</v>
      </c>
      <c r="DQ163">
        <v>0</v>
      </c>
      <c r="DR163">
        <v>0.2294823</v>
      </c>
      <c r="DS163">
        <v>3.578524</v>
      </c>
      <c r="DT163">
        <v>432.2925</v>
      </c>
      <c r="DU163">
        <v>428.295</v>
      </c>
      <c r="DV163">
        <v>0.7914857</v>
      </c>
      <c r="DW163">
        <v>420.076</v>
      </c>
      <c r="DX163">
        <v>19.19043</v>
      </c>
      <c r="DY163">
        <v>1.802155</v>
      </c>
      <c r="DZ163">
        <v>1.730772</v>
      </c>
      <c r="EA163">
        <v>15.80548</v>
      </c>
      <c r="EB163">
        <v>15.17519</v>
      </c>
      <c r="EC163">
        <v>0.00100013</v>
      </c>
      <c r="ED163">
        <v>0</v>
      </c>
      <c r="EE163">
        <v>0</v>
      </c>
      <c r="EF163">
        <v>0</v>
      </c>
      <c r="EG163">
        <v>1331.65</v>
      </c>
      <c r="EH163">
        <v>0.00100013</v>
      </c>
      <c r="EI163">
        <v>-9.55</v>
      </c>
      <c r="EJ163">
        <v>1.3</v>
      </c>
      <c r="EK163">
        <v>35.0558</v>
      </c>
      <c r="EL163">
        <v>38.5624</v>
      </c>
      <c r="EM163">
        <v>36.5372</v>
      </c>
      <c r="EN163">
        <v>38.356</v>
      </c>
      <c r="EO163">
        <v>37.1185</v>
      </c>
      <c r="EP163">
        <v>0</v>
      </c>
      <c r="EQ163">
        <v>0</v>
      </c>
      <c r="ER163">
        <v>0</v>
      </c>
      <c r="ES163">
        <v>9.40000009536743</v>
      </c>
      <c r="ET163">
        <v>0</v>
      </c>
      <c r="EU163">
        <v>1347.99942307692</v>
      </c>
      <c r="EV163">
        <v>1606.80380182318</v>
      </c>
      <c r="EW163">
        <v>-93884.3920870616</v>
      </c>
      <c r="EX163">
        <v>24769.7272769231</v>
      </c>
      <c r="EY163">
        <v>15</v>
      </c>
      <c r="EZ163">
        <v>1659628614.5</v>
      </c>
      <c r="FA163" t="s">
        <v>420</v>
      </c>
      <c r="FB163">
        <v>1659628608.5</v>
      </c>
      <c r="FC163">
        <v>1659628614.5</v>
      </c>
      <c r="FD163">
        <v>1</v>
      </c>
      <c r="FE163">
        <v>0.171</v>
      </c>
      <c r="FF163">
        <v>-0.023</v>
      </c>
      <c r="FG163">
        <v>6.372</v>
      </c>
      <c r="FH163">
        <v>0.072</v>
      </c>
      <c r="FI163">
        <v>420</v>
      </c>
      <c r="FJ163">
        <v>15</v>
      </c>
      <c r="FK163">
        <v>0.23</v>
      </c>
      <c r="FL163">
        <v>0.04</v>
      </c>
      <c r="FM163">
        <v>3.60453475</v>
      </c>
      <c r="FN163">
        <v>-0.448162063789875</v>
      </c>
      <c r="FO163">
        <v>0.116449426554782</v>
      </c>
      <c r="FP163">
        <v>1</v>
      </c>
      <c r="FQ163">
        <v>1215.04367647059</v>
      </c>
      <c r="FR163">
        <v>2521.73836905396</v>
      </c>
      <c r="FS163">
        <v>547.472332012835</v>
      </c>
      <c r="FT163">
        <v>0</v>
      </c>
      <c r="FU163">
        <v>0.75446835</v>
      </c>
      <c r="FV163">
        <v>0.139657238273918</v>
      </c>
      <c r="FW163">
        <v>0.0214041334927976</v>
      </c>
      <c r="FX163">
        <v>0</v>
      </c>
      <c r="FY163">
        <v>1</v>
      </c>
      <c r="FZ163">
        <v>3</v>
      </c>
      <c r="GA163" t="s">
        <v>432</v>
      </c>
      <c r="GB163">
        <v>2.97388</v>
      </c>
      <c r="GC163">
        <v>2.75348</v>
      </c>
      <c r="GD163">
        <v>0.0909369</v>
      </c>
      <c r="GE163">
        <v>0.091525</v>
      </c>
      <c r="GF163">
        <v>0.0908051</v>
      </c>
      <c r="GG163">
        <v>0.089105</v>
      </c>
      <c r="GH163">
        <v>35399.6</v>
      </c>
      <c r="GI163">
        <v>38711.2</v>
      </c>
      <c r="GJ163">
        <v>35286.7</v>
      </c>
      <c r="GK163">
        <v>38642.9</v>
      </c>
      <c r="GL163">
        <v>45493.3</v>
      </c>
      <c r="GM163">
        <v>50845.6</v>
      </c>
      <c r="GN163">
        <v>55155.9</v>
      </c>
      <c r="GO163">
        <v>61991</v>
      </c>
      <c r="GP163">
        <v>1.9862</v>
      </c>
      <c r="GQ163">
        <v>1.8398</v>
      </c>
      <c r="GR163">
        <v>0.0777245</v>
      </c>
      <c r="GS163">
        <v>0</v>
      </c>
      <c r="GT163">
        <v>24.345</v>
      </c>
      <c r="GU163">
        <v>999.9</v>
      </c>
      <c r="GV163">
        <v>55.555</v>
      </c>
      <c r="GW163">
        <v>29.124</v>
      </c>
      <c r="GX163">
        <v>24.952</v>
      </c>
      <c r="GY163">
        <v>55.2738</v>
      </c>
      <c r="GZ163">
        <v>48.6138</v>
      </c>
      <c r="HA163">
        <v>1</v>
      </c>
      <c r="HB163">
        <v>-0.0880081</v>
      </c>
      <c r="HC163">
        <v>-0.174793</v>
      </c>
      <c r="HD163">
        <v>20.1344</v>
      </c>
      <c r="HE163">
        <v>5.20172</v>
      </c>
      <c r="HF163">
        <v>12.0088</v>
      </c>
      <c r="HG163">
        <v>4.9756</v>
      </c>
      <c r="HH163">
        <v>3.2932</v>
      </c>
      <c r="HI163">
        <v>9999</v>
      </c>
      <c r="HJ163">
        <v>657.1</v>
      </c>
      <c r="HK163">
        <v>9999</v>
      </c>
      <c r="HL163">
        <v>9999</v>
      </c>
      <c r="HM163">
        <v>1.8631</v>
      </c>
      <c r="HN163">
        <v>1.86798</v>
      </c>
      <c r="HO163">
        <v>1.86774</v>
      </c>
      <c r="HP163">
        <v>1.8689</v>
      </c>
      <c r="HQ163">
        <v>1.86981</v>
      </c>
      <c r="HR163">
        <v>1.86584</v>
      </c>
      <c r="HS163">
        <v>1.86691</v>
      </c>
      <c r="HT163">
        <v>1.86829</v>
      </c>
      <c r="HU163">
        <v>5</v>
      </c>
      <c r="HV163">
        <v>0</v>
      </c>
      <c r="HW163">
        <v>0</v>
      </c>
      <c r="HX163">
        <v>0</v>
      </c>
      <c r="HY163" t="s">
        <v>422</v>
      </c>
      <c r="HZ163" t="s">
        <v>423</v>
      </c>
      <c r="IA163" t="s">
        <v>424</v>
      </c>
      <c r="IB163" t="s">
        <v>424</v>
      </c>
      <c r="IC163" t="s">
        <v>424</v>
      </c>
      <c r="ID163" t="s">
        <v>424</v>
      </c>
      <c r="IE163">
        <v>0</v>
      </c>
      <c r="IF163">
        <v>100</v>
      </c>
      <c r="IG163">
        <v>100</v>
      </c>
      <c r="IH163">
        <v>6.393</v>
      </c>
      <c r="II163">
        <v>0.2901</v>
      </c>
      <c r="IJ163">
        <v>4.0319575337224</v>
      </c>
      <c r="IK163">
        <v>0.00554908572697553</v>
      </c>
      <c r="IL163">
        <v>4.23774079943867e-07</v>
      </c>
      <c r="IM163">
        <v>-3.89925906918178e-10</v>
      </c>
      <c r="IN163">
        <v>-0.0657079368683254</v>
      </c>
      <c r="IO163">
        <v>-0.0180807483059915</v>
      </c>
      <c r="IP163">
        <v>0.00224471741277042</v>
      </c>
      <c r="IQ163">
        <v>-2.08026483955448e-05</v>
      </c>
      <c r="IR163">
        <v>-3</v>
      </c>
      <c r="IS163">
        <v>1726</v>
      </c>
      <c r="IT163">
        <v>1</v>
      </c>
      <c r="IU163">
        <v>23</v>
      </c>
      <c r="IV163">
        <v>575.1</v>
      </c>
      <c r="IW163">
        <v>575</v>
      </c>
      <c r="IX163">
        <v>1.02173</v>
      </c>
      <c r="IY163">
        <v>2.66357</v>
      </c>
      <c r="IZ163">
        <v>1.54785</v>
      </c>
      <c r="JA163">
        <v>2.30713</v>
      </c>
      <c r="JB163">
        <v>1.34644</v>
      </c>
      <c r="JC163">
        <v>2.26196</v>
      </c>
      <c r="JD163">
        <v>32.8869</v>
      </c>
      <c r="JE163">
        <v>24.2714</v>
      </c>
      <c r="JF163">
        <v>18</v>
      </c>
      <c r="JG163">
        <v>496.108</v>
      </c>
      <c r="JH163">
        <v>403.342</v>
      </c>
      <c r="JI163">
        <v>25.0536</v>
      </c>
      <c r="JJ163">
        <v>26.1493</v>
      </c>
      <c r="JK163">
        <v>30.0004</v>
      </c>
      <c r="JL163">
        <v>26.0755</v>
      </c>
      <c r="JM163">
        <v>26.0178</v>
      </c>
      <c r="JN163">
        <v>20.4642</v>
      </c>
      <c r="JO163">
        <v>27.655</v>
      </c>
      <c r="JP163">
        <v>0</v>
      </c>
      <c r="JQ163">
        <v>25.06</v>
      </c>
      <c r="JR163">
        <v>420.1</v>
      </c>
      <c r="JS163">
        <v>19.127</v>
      </c>
      <c r="JT163">
        <v>102.318</v>
      </c>
      <c r="JU163">
        <v>103.179</v>
      </c>
    </row>
    <row r="164" spans="1:281">
      <c r="A164">
        <v>148</v>
      </c>
      <c r="B164">
        <v>1659663117.6</v>
      </c>
      <c r="C164">
        <v>5015.09999990463</v>
      </c>
      <c r="D164" t="s">
        <v>744</v>
      </c>
      <c r="E164" t="s">
        <v>745</v>
      </c>
      <c r="F164">
        <v>5</v>
      </c>
      <c r="G164" t="s">
        <v>738</v>
      </c>
      <c r="H164" t="s">
        <v>416</v>
      </c>
      <c r="I164">
        <v>1659663114.8</v>
      </c>
      <c r="J164">
        <f>(K164)/1000</f>
        <v>0</v>
      </c>
      <c r="K164">
        <f>IF(CZ164, AN164, AH164)</f>
        <v>0</v>
      </c>
      <c r="L164">
        <f>IF(CZ164, AI164, AG164)</f>
        <v>0</v>
      </c>
      <c r="M164">
        <f>DB164 - IF(AU164&gt;1, L164*CV164*100.0/(AW164*DP164), 0)</f>
        <v>0</v>
      </c>
      <c r="N164">
        <f>((T164-J164/2)*M164-L164)/(T164+J164/2)</f>
        <v>0</v>
      </c>
      <c r="O164">
        <f>N164*(DI164+DJ164)/1000.0</f>
        <v>0</v>
      </c>
      <c r="P164">
        <f>(DB164 - IF(AU164&gt;1, L164*CV164*100.0/(AW164*DP164), 0))*(DI164+DJ164)/1000.0</f>
        <v>0</v>
      </c>
      <c r="Q164">
        <f>2.0/((1/S164-1/R164)+SIGN(S164)*SQRT((1/S164-1/R164)*(1/S164-1/R164) + 4*CW164/((CW164+1)*(CW164+1))*(2*1/S164*1/R164-1/R164*1/R164)))</f>
        <v>0</v>
      </c>
      <c r="R164">
        <f>IF(LEFT(CX164,1)&lt;&gt;"0",IF(LEFT(CX164,1)="1",3.0,CY164),$D$5+$E$5*(DP164*DI164/($K$5*1000))+$F$5*(DP164*DI164/($K$5*1000))*MAX(MIN(CV164,$J$5),$I$5)*MAX(MIN(CV164,$J$5),$I$5)+$G$5*MAX(MIN(CV164,$J$5),$I$5)*(DP164*DI164/($K$5*1000))+$H$5*(DP164*DI164/($K$5*1000))*(DP164*DI164/($K$5*1000)))</f>
        <v>0</v>
      </c>
      <c r="S164">
        <f>J164*(1000-(1000*0.61365*exp(17.502*W164/(240.97+W164))/(DI164+DJ164)+DD164)/2)/(1000*0.61365*exp(17.502*W164/(240.97+W164))/(DI164+DJ164)-DD164)</f>
        <v>0</v>
      </c>
      <c r="T164">
        <f>1/((CW164+1)/(Q164/1.6)+1/(R164/1.37)) + CW164/((CW164+1)/(Q164/1.6) + CW164/(R164/1.37))</f>
        <v>0</v>
      </c>
      <c r="U164">
        <f>(CR164*CU164)</f>
        <v>0</v>
      </c>
      <c r="V164">
        <f>(DK164+(U164+2*0.95*5.67E-8*(((DK164+$B$7)+273)^4-(DK164+273)^4)-44100*J164)/(1.84*29.3*R164+8*0.95*5.67E-8*(DK164+273)^3))</f>
        <v>0</v>
      </c>
      <c r="W164">
        <f>($C$7*DL164+$D$7*DM164+$E$7*V164)</f>
        <v>0</v>
      </c>
      <c r="X164">
        <f>0.61365*exp(17.502*W164/(240.97+W164))</f>
        <v>0</v>
      </c>
      <c r="Y164">
        <f>(Z164/AA164*100)</f>
        <v>0</v>
      </c>
      <c r="Z164">
        <f>DD164*(DI164+DJ164)/1000</f>
        <v>0</v>
      </c>
      <c r="AA164">
        <f>0.61365*exp(17.502*DK164/(240.97+DK164))</f>
        <v>0</v>
      </c>
      <c r="AB164">
        <f>(X164-DD164*(DI164+DJ164)/1000)</f>
        <v>0</v>
      </c>
      <c r="AC164">
        <f>(-J164*44100)</f>
        <v>0</v>
      </c>
      <c r="AD164">
        <f>2*29.3*R164*0.92*(DK164-W164)</f>
        <v>0</v>
      </c>
      <c r="AE164">
        <f>2*0.95*5.67E-8*(((DK164+$B$7)+273)^4-(W164+273)^4)</f>
        <v>0</v>
      </c>
      <c r="AF164">
        <f>U164+AE164+AC164+AD164</f>
        <v>0</v>
      </c>
      <c r="AG164">
        <f>DH164*AU164*(DC164-DB164*(1000-AU164*DE164)/(1000-AU164*DD164))/(100*CV164)</f>
        <v>0</v>
      </c>
      <c r="AH164">
        <f>1000*DH164*AU164*(DD164-DE164)/(100*CV164*(1000-AU164*DD164))</f>
        <v>0</v>
      </c>
      <c r="AI164">
        <f>(AJ164 - AK164 - DI164*1E3/(8.314*(DK164+273.15)) * AM164/DH164 * AL164) * DH164/(100*CV164) * (1000 - DE164)/1000</f>
        <v>0</v>
      </c>
      <c r="AJ164">
        <v>428.387586173967</v>
      </c>
      <c r="AK164">
        <v>432.235527272727</v>
      </c>
      <c r="AL164">
        <v>-0.00236488963089215</v>
      </c>
      <c r="AM164">
        <v>65.6463938491748</v>
      </c>
      <c r="AN164">
        <f>(AP164 - AO164 + DI164*1E3/(8.314*(DK164+273.15)) * AR164/DH164 * AQ164) * DH164/(100*CV164) * 1000/(1000 - AP164)</f>
        <v>0</v>
      </c>
      <c r="AO164">
        <v>19.190280505379</v>
      </c>
      <c r="AP164">
        <v>19.9644518796992</v>
      </c>
      <c r="AQ164">
        <v>0.00206510532905839</v>
      </c>
      <c r="AR164">
        <v>114.434158730892</v>
      </c>
      <c r="AS164">
        <v>1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MAX(0,($B$13+$C$13*DP164)/(1+$D$13*DP164)*DI164/(DK164+273)*$E$13)</f>
        <v>0</v>
      </c>
      <c r="AX164" t="s">
        <v>418</v>
      </c>
      <c r="AY164" t="s">
        <v>418</v>
      </c>
      <c r="AZ164">
        <v>0</v>
      </c>
      <c r="BA164">
        <v>0</v>
      </c>
      <c r="BB164">
        <f>1-AZ164/BA164</f>
        <v>0</v>
      </c>
      <c r="BC164">
        <v>0</v>
      </c>
      <c r="BD164" t="s">
        <v>418</v>
      </c>
      <c r="BE164" t="s">
        <v>418</v>
      </c>
      <c r="BF164">
        <v>0</v>
      </c>
      <c r="BG164">
        <v>0</v>
      </c>
      <c r="BH164">
        <f>1-BF164/BG164</f>
        <v>0</v>
      </c>
      <c r="BI164">
        <v>0.5</v>
      </c>
      <c r="BJ164">
        <f>CS164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418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BZ164" t="s">
        <v>418</v>
      </c>
      <c r="CA164" t="s">
        <v>418</v>
      </c>
      <c r="CB164" t="s">
        <v>418</v>
      </c>
      <c r="CC164" t="s">
        <v>418</v>
      </c>
      <c r="CD164" t="s">
        <v>418</v>
      </c>
      <c r="CE164" t="s">
        <v>418</v>
      </c>
      <c r="CF164" t="s">
        <v>418</v>
      </c>
      <c r="CG164" t="s">
        <v>418</v>
      </c>
      <c r="CH164" t="s">
        <v>418</v>
      </c>
      <c r="CI164" t="s">
        <v>418</v>
      </c>
      <c r="CJ164" t="s">
        <v>418</v>
      </c>
      <c r="CK164" t="s">
        <v>418</v>
      </c>
      <c r="CL164" t="s">
        <v>418</v>
      </c>
      <c r="CM164" t="s">
        <v>418</v>
      </c>
      <c r="CN164" t="s">
        <v>418</v>
      </c>
      <c r="CO164" t="s">
        <v>418</v>
      </c>
      <c r="CP164" t="s">
        <v>418</v>
      </c>
      <c r="CQ164" t="s">
        <v>418</v>
      </c>
      <c r="CR164">
        <f>$B$11*DQ164+$C$11*DR164+$F$11*EC164*(1-EF164)</f>
        <v>0</v>
      </c>
      <c r="CS164">
        <f>CR164*CT164</f>
        <v>0</v>
      </c>
      <c r="CT164">
        <f>($B$11*$D$9+$C$11*$D$9+$F$11*((EP164+EH164)/MAX(EP164+EH164+EQ164, 0.1)*$I$9+EQ164/MAX(EP164+EH164+EQ164, 0.1)*$J$9))/($B$11+$C$11+$F$11)</f>
        <v>0</v>
      </c>
      <c r="CU164">
        <f>($B$11*$K$9+$C$11*$K$9+$F$11*((EP164+EH164)/MAX(EP164+EH164+EQ164, 0.1)*$P$9+EQ164/MAX(EP164+EH164+EQ164, 0.1)*$Q$9))/($B$11+$C$11+$F$11)</f>
        <v>0</v>
      </c>
      <c r="CV164">
        <v>6</v>
      </c>
      <c r="CW164">
        <v>0.5</v>
      </c>
      <c r="CX164" t="s">
        <v>419</v>
      </c>
      <c r="CY164">
        <v>2</v>
      </c>
      <c r="CZ164" t="b">
        <v>1</v>
      </c>
      <c r="DA164">
        <v>1659663114.8</v>
      </c>
      <c r="DB164">
        <v>423.599</v>
      </c>
      <c r="DC164">
        <v>420.1086</v>
      </c>
      <c r="DD164">
        <v>19.97562</v>
      </c>
      <c r="DE164">
        <v>19.18966</v>
      </c>
      <c r="DF164">
        <v>417.2065</v>
      </c>
      <c r="DG164">
        <v>19.68607</v>
      </c>
      <c r="DH164">
        <v>500.0415</v>
      </c>
      <c r="DI164">
        <v>90.18832</v>
      </c>
      <c r="DJ164">
        <v>0.09983442</v>
      </c>
      <c r="DK164">
        <v>25.89552</v>
      </c>
      <c r="DL164">
        <v>25.53406</v>
      </c>
      <c r="DM164">
        <v>999.9</v>
      </c>
      <c r="DN164">
        <v>0</v>
      </c>
      <c r="DO164">
        <v>0</v>
      </c>
      <c r="DP164">
        <v>10013.5</v>
      </c>
      <c r="DQ164">
        <v>0</v>
      </c>
      <c r="DR164">
        <v>0.2316889</v>
      </c>
      <c r="DS164">
        <v>3.490279</v>
      </c>
      <c r="DT164">
        <v>432.2332</v>
      </c>
      <c r="DU164">
        <v>428.3282</v>
      </c>
      <c r="DV164">
        <v>0.7859645</v>
      </c>
      <c r="DW164">
        <v>420.1086</v>
      </c>
      <c r="DX164">
        <v>19.18966</v>
      </c>
      <c r="DY164">
        <v>1.801569</v>
      </c>
      <c r="DZ164">
        <v>1.730682</v>
      </c>
      <c r="EA164">
        <v>15.80039</v>
      </c>
      <c r="EB164">
        <v>15.1744</v>
      </c>
      <c r="EC164">
        <v>0.00100013</v>
      </c>
      <c r="ED164">
        <v>0</v>
      </c>
      <c r="EE164">
        <v>0</v>
      </c>
      <c r="EF164">
        <v>0</v>
      </c>
      <c r="EG164">
        <v>1248.65</v>
      </c>
      <c r="EH164">
        <v>0.00100013</v>
      </c>
      <c r="EI164">
        <v>-7.95</v>
      </c>
      <c r="EJ164">
        <v>0.4</v>
      </c>
      <c r="EK164">
        <v>35.062</v>
      </c>
      <c r="EL164">
        <v>38.6748</v>
      </c>
      <c r="EM164">
        <v>36.5872</v>
      </c>
      <c r="EN164">
        <v>38.4872</v>
      </c>
      <c r="EO164">
        <v>37.1996</v>
      </c>
      <c r="EP164">
        <v>0</v>
      </c>
      <c r="EQ164">
        <v>0</v>
      </c>
      <c r="ER164">
        <v>0</v>
      </c>
      <c r="ES164">
        <v>14.2000000476837</v>
      </c>
      <c r="ET164">
        <v>0</v>
      </c>
      <c r="EU164">
        <v>1446.07634615385</v>
      </c>
      <c r="EV164">
        <v>-2887.54553221361</v>
      </c>
      <c r="EW164">
        <v>-444340.332316266</v>
      </c>
      <c r="EX164">
        <v>24771.9003538462</v>
      </c>
      <c r="EY164">
        <v>15</v>
      </c>
      <c r="EZ164">
        <v>1659628614.5</v>
      </c>
      <c r="FA164" t="s">
        <v>420</v>
      </c>
      <c r="FB164">
        <v>1659628608.5</v>
      </c>
      <c r="FC164">
        <v>1659628614.5</v>
      </c>
      <c r="FD164">
        <v>1</v>
      </c>
      <c r="FE164">
        <v>0.171</v>
      </c>
      <c r="FF164">
        <v>-0.023</v>
      </c>
      <c r="FG164">
        <v>6.372</v>
      </c>
      <c r="FH164">
        <v>0.072</v>
      </c>
      <c r="FI164">
        <v>420</v>
      </c>
      <c r="FJ164">
        <v>15</v>
      </c>
      <c r="FK164">
        <v>0.23</v>
      </c>
      <c r="FL164">
        <v>0.04</v>
      </c>
      <c r="FM164">
        <v>3.56850512195122</v>
      </c>
      <c r="FN164">
        <v>-0.571081254355398</v>
      </c>
      <c r="FO164">
        <v>0.125118259202887</v>
      </c>
      <c r="FP164">
        <v>0</v>
      </c>
      <c r="FQ164">
        <v>1304.97014705882</v>
      </c>
      <c r="FR164">
        <v>874.55535936524</v>
      </c>
      <c r="FS164">
        <v>518.592805564314</v>
      </c>
      <c r="FT164">
        <v>0</v>
      </c>
      <c r="FU164">
        <v>0.764523756097561</v>
      </c>
      <c r="FV164">
        <v>0.224537121951217</v>
      </c>
      <c r="FW164">
        <v>0.0256561475852498</v>
      </c>
      <c r="FX164">
        <v>0</v>
      </c>
      <c r="FY164">
        <v>0</v>
      </c>
      <c r="FZ164">
        <v>3</v>
      </c>
      <c r="GA164" t="s">
        <v>513</v>
      </c>
      <c r="GB164">
        <v>2.97417</v>
      </c>
      <c r="GC164">
        <v>2.75404</v>
      </c>
      <c r="GD164">
        <v>0.0909211</v>
      </c>
      <c r="GE164">
        <v>0.0915483</v>
      </c>
      <c r="GF164">
        <v>0.0907491</v>
      </c>
      <c r="GG164">
        <v>0.089102</v>
      </c>
      <c r="GH164">
        <v>35400</v>
      </c>
      <c r="GI164">
        <v>38710.6</v>
      </c>
      <c r="GJ164">
        <v>35286.5</v>
      </c>
      <c r="GK164">
        <v>38643.3</v>
      </c>
      <c r="GL164">
        <v>45496.1</v>
      </c>
      <c r="GM164">
        <v>50845.7</v>
      </c>
      <c r="GN164">
        <v>55155.8</v>
      </c>
      <c r="GO164">
        <v>61990.9</v>
      </c>
      <c r="GP164">
        <v>1.9862</v>
      </c>
      <c r="GQ164">
        <v>1.8396</v>
      </c>
      <c r="GR164">
        <v>0.0658333</v>
      </c>
      <c r="GS164">
        <v>0</v>
      </c>
      <c r="GT164">
        <v>24.349</v>
      </c>
      <c r="GU164">
        <v>999.9</v>
      </c>
      <c r="GV164">
        <v>55.555</v>
      </c>
      <c r="GW164">
        <v>29.124</v>
      </c>
      <c r="GX164">
        <v>24.9491</v>
      </c>
      <c r="GY164">
        <v>55.4038</v>
      </c>
      <c r="GZ164">
        <v>48.6018</v>
      </c>
      <c r="HA164">
        <v>1</v>
      </c>
      <c r="HB164">
        <v>-0.0877439</v>
      </c>
      <c r="HC164">
        <v>-0.189978</v>
      </c>
      <c r="HD164">
        <v>20.1345</v>
      </c>
      <c r="HE164">
        <v>5.20172</v>
      </c>
      <c r="HF164">
        <v>12.0076</v>
      </c>
      <c r="HG164">
        <v>4.976</v>
      </c>
      <c r="HH164">
        <v>3.293</v>
      </c>
      <c r="HI164">
        <v>9999</v>
      </c>
      <c r="HJ164">
        <v>657.1</v>
      </c>
      <c r="HK164">
        <v>9999</v>
      </c>
      <c r="HL164">
        <v>9999</v>
      </c>
      <c r="HM164">
        <v>1.8631</v>
      </c>
      <c r="HN164">
        <v>1.86798</v>
      </c>
      <c r="HO164">
        <v>1.86771</v>
      </c>
      <c r="HP164">
        <v>1.8689</v>
      </c>
      <c r="HQ164">
        <v>1.86981</v>
      </c>
      <c r="HR164">
        <v>1.86584</v>
      </c>
      <c r="HS164">
        <v>1.86691</v>
      </c>
      <c r="HT164">
        <v>1.86829</v>
      </c>
      <c r="HU164">
        <v>5</v>
      </c>
      <c r="HV164">
        <v>0</v>
      </c>
      <c r="HW164">
        <v>0</v>
      </c>
      <c r="HX164">
        <v>0</v>
      </c>
      <c r="HY164" t="s">
        <v>422</v>
      </c>
      <c r="HZ164" t="s">
        <v>423</v>
      </c>
      <c r="IA164" t="s">
        <v>424</v>
      </c>
      <c r="IB164" t="s">
        <v>424</v>
      </c>
      <c r="IC164" t="s">
        <v>424</v>
      </c>
      <c r="ID164" t="s">
        <v>424</v>
      </c>
      <c r="IE164">
        <v>0</v>
      </c>
      <c r="IF164">
        <v>100</v>
      </c>
      <c r="IG164">
        <v>100</v>
      </c>
      <c r="IH164">
        <v>6.392</v>
      </c>
      <c r="II164">
        <v>0.2892</v>
      </c>
      <c r="IJ164">
        <v>4.0319575337224</v>
      </c>
      <c r="IK164">
        <v>0.00554908572697553</v>
      </c>
      <c r="IL164">
        <v>4.23774079943867e-07</v>
      </c>
      <c r="IM164">
        <v>-3.89925906918178e-10</v>
      </c>
      <c r="IN164">
        <v>-0.0657079368683254</v>
      </c>
      <c r="IO164">
        <v>-0.0180807483059915</v>
      </c>
      <c r="IP164">
        <v>0.00224471741277042</v>
      </c>
      <c r="IQ164">
        <v>-2.08026483955448e-05</v>
      </c>
      <c r="IR164">
        <v>-3</v>
      </c>
      <c r="IS164">
        <v>1726</v>
      </c>
      <c r="IT164">
        <v>1</v>
      </c>
      <c r="IU164">
        <v>23</v>
      </c>
      <c r="IV164">
        <v>575.2</v>
      </c>
      <c r="IW164">
        <v>575.1</v>
      </c>
      <c r="IX164">
        <v>1.02173</v>
      </c>
      <c r="IY164">
        <v>2.66113</v>
      </c>
      <c r="IZ164">
        <v>1.54785</v>
      </c>
      <c r="JA164">
        <v>2.30713</v>
      </c>
      <c r="JB164">
        <v>1.34644</v>
      </c>
      <c r="JC164">
        <v>2.2876</v>
      </c>
      <c r="JD164">
        <v>32.8869</v>
      </c>
      <c r="JE164">
        <v>24.2714</v>
      </c>
      <c r="JF164">
        <v>18</v>
      </c>
      <c r="JG164">
        <v>496.128</v>
      </c>
      <c r="JH164">
        <v>403.232</v>
      </c>
      <c r="JI164">
        <v>25.0556</v>
      </c>
      <c r="JJ164">
        <v>26.1493</v>
      </c>
      <c r="JK164">
        <v>30.0004</v>
      </c>
      <c r="JL164">
        <v>26.0777</v>
      </c>
      <c r="JM164">
        <v>26.0178</v>
      </c>
      <c r="JN164">
        <v>20.4629</v>
      </c>
      <c r="JO164">
        <v>27.655</v>
      </c>
      <c r="JP164">
        <v>0</v>
      </c>
      <c r="JQ164">
        <v>25.06</v>
      </c>
      <c r="JR164">
        <v>420.1</v>
      </c>
      <c r="JS164">
        <v>19.1326</v>
      </c>
      <c r="JT164">
        <v>102.318</v>
      </c>
      <c r="JU164">
        <v>103.179</v>
      </c>
    </row>
    <row r="165" spans="1:281">
      <c r="A165">
        <v>149</v>
      </c>
      <c r="B165">
        <v>1659663122.6</v>
      </c>
      <c r="C165">
        <v>5020.09999990463</v>
      </c>
      <c r="D165" t="s">
        <v>746</v>
      </c>
      <c r="E165" t="s">
        <v>747</v>
      </c>
      <c r="F165">
        <v>5</v>
      </c>
      <c r="G165" t="s">
        <v>738</v>
      </c>
      <c r="H165" t="s">
        <v>416</v>
      </c>
      <c r="I165">
        <v>1659663120.1</v>
      </c>
      <c r="J165">
        <f>(K165)/1000</f>
        <v>0</v>
      </c>
      <c r="K165">
        <f>IF(CZ165, AN165, AH165)</f>
        <v>0</v>
      </c>
      <c r="L165">
        <f>IF(CZ165, AI165, AG165)</f>
        <v>0</v>
      </c>
      <c r="M165">
        <f>DB165 - IF(AU165&gt;1, L165*CV165*100.0/(AW165*DP165), 0)</f>
        <v>0</v>
      </c>
      <c r="N165">
        <f>((T165-J165/2)*M165-L165)/(T165+J165/2)</f>
        <v>0</v>
      </c>
      <c r="O165">
        <f>N165*(DI165+DJ165)/1000.0</f>
        <v>0</v>
      </c>
      <c r="P165">
        <f>(DB165 - IF(AU165&gt;1, L165*CV165*100.0/(AW165*DP165), 0))*(DI165+DJ165)/1000.0</f>
        <v>0</v>
      </c>
      <c r="Q165">
        <f>2.0/((1/S165-1/R165)+SIGN(S165)*SQRT((1/S165-1/R165)*(1/S165-1/R165) + 4*CW165/((CW165+1)*(CW165+1))*(2*1/S165*1/R165-1/R165*1/R165)))</f>
        <v>0</v>
      </c>
      <c r="R165">
        <f>IF(LEFT(CX165,1)&lt;&gt;"0",IF(LEFT(CX165,1)="1",3.0,CY165),$D$5+$E$5*(DP165*DI165/($K$5*1000))+$F$5*(DP165*DI165/($K$5*1000))*MAX(MIN(CV165,$J$5),$I$5)*MAX(MIN(CV165,$J$5),$I$5)+$G$5*MAX(MIN(CV165,$J$5),$I$5)*(DP165*DI165/($K$5*1000))+$H$5*(DP165*DI165/($K$5*1000))*(DP165*DI165/($K$5*1000)))</f>
        <v>0</v>
      </c>
      <c r="S165">
        <f>J165*(1000-(1000*0.61365*exp(17.502*W165/(240.97+W165))/(DI165+DJ165)+DD165)/2)/(1000*0.61365*exp(17.502*W165/(240.97+W165))/(DI165+DJ165)-DD165)</f>
        <v>0</v>
      </c>
      <c r="T165">
        <f>1/((CW165+1)/(Q165/1.6)+1/(R165/1.37)) + CW165/((CW165+1)/(Q165/1.6) + CW165/(R165/1.37))</f>
        <v>0</v>
      </c>
      <c r="U165">
        <f>(CR165*CU165)</f>
        <v>0</v>
      </c>
      <c r="V165">
        <f>(DK165+(U165+2*0.95*5.67E-8*(((DK165+$B$7)+273)^4-(DK165+273)^4)-44100*J165)/(1.84*29.3*R165+8*0.95*5.67E-8*(DK165+273)^3))</f>
        <v>0</v>
      </c>
      <c r="W165">
        <f>($C$7*DL165+$D$7*DM165+$E$7*V165)</f>
        <v>0</v>
      </c>
      <c r="X165">
        <f>0.61365*exp(17.502*W165/(240.97+W165))</f>
        <v>0</v>
      </c>
      <c r="Y165">
        <f>(Z165/AA165*100)</f>
        <v>0</v>
      </c>
      <c r="Z165">
        <f>DD165*(DI165+DJ165)/1000</f>
        <v>0</v>
      </c>
      <c r="AA165">
        <f>0.61365*exp(17.502*DK165/(240.97+DK165))</f>
        <v>0</v>
      </c>
      <c r="AB165">
        <f>(X165-DD165*(DI165+DJ165)/1000)</f>
        <v>0</v>
      </c>
      <c r="AC165">
        <f>(-J165*44100)</f>
        <v>0</v>
      </c>
      <c r="AD165">
        <f>2*29.3*R165*0.92*(DK165-W165)</f>
        <v>0</v>
      </c>
      <c r="AE165">
        <f>2*0.95*5.67E-8*(((DK165+$B$7)+273)^4-(W165+273)^4)</f>
        <v>0</v>
      </c>
      <c r="AF165">
        <f>U165+AE165+AC165+AD165</f>
        <v>0</v>
      </c>
      <c r="AG165">
        <f>DH165*AU165*(DC165-DB165*(1000-AU165*DE165)/(1000-AU165*DD165))/(100*CV165)</f>
        <v>0</v>
      </c>
      <c r="AH165">
        <f>1000*DH165*AU165*(DD165-DE165)/(100*CV165*(1000-AU165*DD165))</f>
        <v>0</v>
      </c>
      <c r="AI165">
        <f>(AJ165 - AK165 - DI165*1E3/(8.314*(DK165+273.15)) * AM165/DH165 * AL165) * DH165/(100*CV165) * (1000 - DE165)/1000</f>
        <v>0</v>
      </c>
      <c r="AJ165">
        <v>428.299905052414</v>
      </c>
      <c r="AK165">
        <v>432.246303030303</v>
      </c>
      <c r="AL165">
        <v>0.00305801925779487</v>
      </c>
      <c r="AM165">
        <v>65.6463938491748</v>
      </c>
      <c r="AN165">
        <f>(AP165 - AO165 + DI165*1E3/(8.314*(DK165+273.15)) * AR165/DH165 * AQ165) * DH165/(100*CV165) * 1000/(1000 - AP165)</f>
        <v>0</v>
      </c>
      <c r="AO165">
        <v>19.1902380642957</v>
      </c>
      <c r="AP165">
        <v>19.9557063157895</v>
      </c>
      <c r="AQ165">
        <v>-0.000962052610836439</v>
      </c>
      <c r="AR165">
        <v>114.434158730892</v>
      </c>
      <c r="AS165">
        <v>1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MAX(0,($B$13+$C$13*DP165)/(1+$D$13*DP165)*DI165/(DK165+273)*$E$13)</f>
        <v>0</v>
      </c>
      <c r="AX165" t="s">
        <v>418</v>
      </c>
      <c r="AY165" t="s">
        <v>418</v>
      </c>
      <c r="AZ165">
        <v>0</v>
      </c>
      <c r="BA165">
        <v>0</v>
      </c>
      <c r="BB165">
        <f>1-AZ165/BA165</f>
        <v>0</v>
      </c>
      <c r="BC165">
        <v>0</v>
      </c>
      <c r="BD165" t="s">
        <v>418</v>
      </c>
      <c r="BE165" t="s">
        <v>418</v>
      </c>
      <c r="BF165">
        <v>0</v>
      </c>
      <c r="BG165">
        <v>0</v>
      </c>
      <c r="BH165">
        <f>1-BF165/BG165</f>
        <v>0</v>
      </c>
      <c r="BI165">
        <v>0.5</v>
      </c>
      <c r="BJ165">
        <f>CS165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418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BZ165" t="s">
        <v>418</v>
      </c>
      <c r="CA165" t="s">
        <v>418</v>
      </c>
      <c r="CB165" t="s">
        <v>418</v>
      </c>
      <c r="CC165" t="s">
        <v>418</v>
      </c>
      <c r="CD165" t="s">
        <v>418</v>
      </c>
      <c r="CE165" t="s">
        <v>418</v>
      </c>
      <c r="CF165" t="s">
        <v>418</v>
      </c>
      <c r="CG165" t="s">
        <v>418</v>
      </c>
      <c r="CH165" t="s">
        <v>418</v>
      </c>
      <c r="CI165" t="s">
        <v>418</v>
      </c>
      <c r="CJ165" t="s">
        <v>418</v>
      </c>
      <c r="CK165" t="s">
        <v>418</v>
      </c>
      <c r="CL165" t="s">
        <v>418</v>
      </c>
      <c r="CM165" t="s">
        <v>418</v>
      </c>
      <c r="CN165" t="s">
        <v>418</v>
      </c>
      <c r="CO165" t="s">
        <v>418</v>
      </c>
      <c r="CP165" t="s">
        <v>418</v>
      </c>
      <c r="CQ165" t="s">
        <v>418</v>
      </c>
      <c r="CR165">
        <f>$B$11*DQ165+$C$11*DR165+$F$11*EC165*(1-EF165)</f>
        <v>0</v>
      </c>
      <c r="CS165">
        <f>CR165*CT165</f>
        <v>0</v>
      </c>
      <c r="CT165">
        <f>($B$11*$D$9+$C$11*$D$9+$F$11*((EP165+EH165)/MAX(EP165+EH165+EQ165, 0.1)*$I$9+EQ165/MAX(EP165+EH165+EQ165, 0.1)*$J$9))/($B$11+$C$11+$F$11)</f>
        <v>0</v>
      </c>
      <c r="CU165">
        <f>($B$11*$K$9+$C$11*$K$9+$F$11*((EP165+EH165)/MAX(EP165+EH165+EQ165, 0.1)*$P$9+EQ165/MAX(EP165+EH165+EQ165, 0.1)*$Q$9))/($B$11+$C$11+$F$11)</f>
        <v>0</v>
      </c>
      <c r="CV165">
        <v>6</v>
      </c>
      <c r="CW165">
        <v>0.5</v>
      </c>
      <c r="CX165" t="s">
        <v>419</v>
      </c>
      <c r="CY165">
        <v>2</v>
      </c>
      <c r="CZ165" t="b">
        <v>1</v>
      </c>
      <c r="DA165">
        <v>1659663120.1</v>
      </c>
      <c r="DB165">
        <v>423.578777777778</v>
      </c>
      <c r="DC165">
        <v>420.085</v>
      </c>
      <c r="DD165">
        <v>19.9604111111111</v>
      </c>
      <c r="DE165">
        <v>19.1911444444444</v>
      </c>
      <c r="DF165">
        <v>417.186444444444</v>
      </c>
      <c r="DG165">
        <v>19.6715222222222</v>
      </c>
      <c r="DH165">
        <v>500.114666666667</v>
      </c>
      <c r="DI165">
        <v>90.1907333333333</v>
      </c>
      <c r="DJ165">
        <v>0.0999830222222222</v>
      </c>
      <c r="DK165">
        <v>25.8792777777778</v>
      </c>
      <c r="DL165">
        <v>25.3519</v>
      </c>
      <c r="DM165">
        <v>999.9</v>
      </c>
      <c r="DN165">
        <v>0</v>
      </c>
      <c r="DO165">
        <v>0</v>
      </c>
      <c r="DP165">
        <v>10002.7777777778</v>
      </c>
      <c r="DQ165">
        <v>0</v>
      </c>
      <c r="DR165">
        <v>0.220656</v>
      </c>
      <c r="DS165">
        <v>3.49385555555556</v>
      </c>
      <c r="DT165">
        <v>432.205777777778</v>
      </c>
      <c r="DU165">
        <v>428.304666666667</v>
      </c>
      <c r="DV165">
        <v>0.769251444444444</v>
      </c>
      <c r="DW165">
        <v>420.085</v>
      </c>
      <c r="DX165">
        <v>19.1911444444444</v>
      </c>
      <c r="DY165">
        <v>1.80024444444444</v>
      </c>
      <c r="DZ165">
        <v>1.73086444444444</v>
      </c>
      <c r="EA165">
        <v>15.7889111111111</v>
      </c>
      <c r="EB165">
        <v>15.1760222222222</v>
      </c>
      <c r="EC165">
        <v>0.00100013</v>
      </c>
      <c r="ED165">
        <v>0</v>
      </c>
      <c r="EE165">
        <v>0</v>
      </c>
      <c r="EF165">
        <v>0</v>
      </c>
      <c r="EG165">
        <v>1197.55555555556</v>
      </c>
      <c r="EH165">
        <v>0.00100013</v>
      </c>
      <c r="EI165">
        <v>-21</v>
      </c>
      <c r="EJ165">
        <v>-2.38888888888889</v>
      </c>
      <c r="EK165">
        <v>35.062</v>
      </c>
      <c r="EL165">
        <v>38.8051111111111</v>
      </c>
      <c r="EM165">
        <v>36.6663333333333</v>
      </c>
      <c r="EN165">
        <v>38.6455555555556</v>
      </c>
      <c r="EO165">
        <v>37.2637777777778</v>
      </c>
      <c r="EP165">
        <v>0</v>
      </c>
      <c r="EQ165">
        <v>0</v>
      </c>
      <c r="ER165">
        <v>0</v>
      </c>
      <c r="ES165">
        <v>19</v>
      </c>
      <c r="ET165">
        <v>0</v>
      </c>
      <c r="EU165">
        <v>1261</v>
      </c>
      <c r="EV165">
        <v>-821.36752095625</v>
      </c>
      <c r="EW165">
        <v>-24.4444453289857</v>
      </c>
      <c r="EX165">
        <v>-15.8461538461538</v>
      </c>
      <c r="EY165">
        <v>15</v>
      </c>
      <c r="EZ165">
        <v>1659628614.5</v>
      </c>
      <c r="FA165" t="s">
        <v>420</v>
      </c>
      <c r="FB165">
        <v>1659628608.5</v>
      </c>
      <c r="FC165">
        <v>1659628614.5</v>
      </c>
      <c r="FD165">
        <v>1</v>
      </c>
      <c r="FE165">
        <v>0.171</v>
      </c>
      <c r="FF165">
        <v>-0.023</v>
      </c>
      <c r="FG165">
        <v>6.372</v>
      </c>
      <c r="FH165">
        <v>0.072</v>
      </c>
      <c r="FI165">
        <v>420</v>
      </c>
      <c r="FJ165">
        <v>15</v>
      </c>
      <c r="FK165">
        <v>0.23</v>
      </c>
      <c r="FL165">
        <v>0.04</v>
      </c>
      <c r="FM165">
        <v>3.52533878048781</v>
      </c>
      <c r="FN165">
        <v>-0.23722390243903</v>
      </c>
      <c r="FO165">
        <v>0.108008353836695</v>
      </c>
      <c r="FP165">
        <v>1</v>
      </c>
      <c r="FQ165">
        <v>1379.42602941176</v>
      </c>
      <c r="FR165">
        <v>-1741.25045235414</v>
      </c>
      <c r="FS165">
        <v>477.040578514738</v>
      </c>
      <c r="FT165">
        <v>0</v>
      </c>
      <c r="FU165">
        <v>0.773197390243902</v>
      </c>
      <c r="FV165">
        <v>0.0988275470383282</v>
      </c>
      <c r="FW165">
        <v>0.0201076877372907</v>
      </c>
      <c r="FX165">
        <v>1</v>
      </c>
      <c r="FY165">
        <v>2</v>
      </c>
      <c r="FZ165">
        <v>3</v>
      </c>
      <c r="GA165" t="s">
        <v>427</v>
      </c>
      <c r="GB165">
        <v>2.97333</v>
      </c>
      <c r="GC165">
        <v>2.75415</v>
      </c>
      <c r="GD165">
        <v>0.0909309</v>
      </c>
      <c r="GE165">
        <v>0.0915437</v>
      </c>
      <c r="GF165">
        <v>0.0906884</v>
      </c>
      <c r="GG165">
        <v>0.0891143</v>
      </c>
      <c r="GH165">
        <v>35399.7</v>
      </c>
      <c r="GI165">
        <v>38711.2</v>
      </c>
      <c r="GJ165">
        <v>35286.5</v>
      </c>
      <c r="GK165">
        <v>38643.7</v>
      </c>
      <c r="GL165">
        <v>45498.4</v>
      </c>
      <c r="GM165">
        <v>50845.2</v>
      </c>
      <c r="GN165">
        <v>55154.9</v>
      </c>
      <c r="GO165">
        <v>61991.1</v>
      </c>
      <c r="GP165">
        <v>1.9862</v>
      </c>
      <c r="GQ165">
        <v>1.8398</v>
      </c>
      <c r="GR165">
        <v>0.0570714</v>
      </c>
      <c r="GS165">
        <v>0</v>
      </c>
      <c r="GT165">
        <v>24.3543</v>
      </c>
      <c r="GU165">
        <v>999.9</v>
      </c>
      <c r="GV165">
        <v>55.555</v>
      </c>
      <c r="GW165">
        <v>29.124</v>
      </c>
      <c r="GX165">
        <v>24.9517</v>
      </c>
      <c r="GY165">
        <v>55.6838</v>
      </c>
      <c r="GZ165">
        <v>48.6218</v>
      </c>
      <c r="HA165">
        <v>1</v>
      </c>
      <c r="HB165">
        <v>-0.0879878</v>
      </c>
      <c r="HC165">
        <v>-0.192004</v>
      </c>
      <c r="HD165">
        <v>20.1346</v>
      </c>
      <c r="HE165">
        <v>5.20172</v>
      </c>
      <c r="HF165">
        <v>12.0052</v>
      </c>
      <c r="HG165">
        <v>4.976</v>
      </c>
      <c r="HH165">
        <v>3.293</v>
      </c>
      <c r="HI165">
        <v>9999</v>
      </c>
      <c r="HJ165">
        <v>657.1</v>
      </c>
      <c r="HK165">
        <v>9999</v>
      </c>
      <c r="HL165">
        <v>9999</v>
      </c>
      <c r="HM165">
        <v>1.8631</v>
      </c>
      <c r="HN165">
        <v>1.86798</v>
      </c>
      <c r="HO165">
        <v>1.86774</v>
      </c>
      <c r="HP165">
        <v>1.8689</v>
      </c>
      <c r="HQ165">
        <v>1.86981</v>
      </c>
      <c r="HR165">
        <v>1.86584</v>
      </c>
      <c r="HS165">
        <v>1.86691</v>
      </c>
      <c r="HT165">
        <v>1.86829</v>
      </c>
      <c r="HU165">
        <v>5</v>
      </c>
      <c r="HV165">
        <v>0</v>
      </c>
      <c r="HW165">
        <v>0</v>
      </c>
      <c r="HX165">
        <v>0</v>
      </c>
      <c r="HY165" t="s">
        <v>422</v>
      </c>
      <c r="HZ165" t="s">
        <v>423</v>
      </c>
      <c r="IA165" t="s">
        <v>424</v>
      </c>
      <c r="IB165" t="s">
        <v>424</v>
      </c>
      <c r="IC165" t="s">
        <v>424</v>
      </c>
      <c r="ID165" t="s">
        <v>424</v>
      </c>
      <c r="IE165">
        <v>0</v>
      </c>
      <c r="IF165">
        <v>100</v>
      </c>
      <c r="IG165">
        <v>100</v>
      </c>
      <c r="IH165">
        <v>6.393</v>
      </c>
      <c r="II165">
        <v>0.2884</v>
      </c>
      <c r="IJ165">
        <v>4.0319575337224</v>
      </c>
      <c r="IK165">
        <v>0.00554908572697553</v>
      </c>
      <c r="IL165">
        <v>4.23774079943867e-07</v>
      </c>
      <c r="IM165">
        <v>-3.89925906918178e-10</v>
      </c>
      <c r="IN165">
        <v>-0.0657079368683254</v>
      </c>
      <c r="IO165">
        <v>-0.0180807483059915</v>
      </c>
      <c r="IP165">
        <v>0.00224471741277042</v>
      </c>
      <c r="IQ165">
        <v>-2.08026483955448e-05</v>
      </c>
      <c r="IR165">
        <v>-3</v>
      </c>
      <c r="IS165">
        <v>1726</v>
      </c>
      <c r="IT165">
        <v>1</v>
      </c>
      <c r="IU165">
        <v>23</v>
      </c>
      <c r="IV165">
        <v>575.2</v>
      </c>
      <c r="IW165">
        <v>575.1</v>
      </c>
      <c r="IX165">
        <v>1.02173</v>
      </c>
      <c r="IY165">
        <v>2.66479</v>
      </c>
      <c r="IZ165">
        <v>1.54785</v>
      </c>
      <c r="JA165">
        <v>2.30713</v>
      </c>
      <c r="JB165">
        <v>1.34644</v>
      </c>
      <c r="JC165">
        <v>2.28638</v>
      </c>
      <c r="JD165">
        <v>32.8869</v>
      </c>
      <c r="JE165">
        <v>24.2714</v>
      </c>
      <c r="JF165">
        <v>18</v>
      </c>
      <c r="JG165">
        <v>496.129</v>
      </c>
      <c r="JH165">
        <v>403.358</v>
      </c>
      <c r="JI165">
        <v>25.058</v>
      </c>
      <c r="JJ165">
        <v>26.1511</v>
      </c>
      <c r="JK165">
        <v>30.0002</v>
      </c>
      <c r="JL165">
        <v>26.0777</v>
      </c>
      <c r="JM165">
        <v>26.02</v>
      </c>
      <c r="JN165">
        <v>20.463</v>
      </c>
      <c r="JO165">
        <v>27.655</v>
      </c>
      <c r="JP165">
        <v>0</v>
      </c>
      <c r="JQ165">
        <v>25.06</v>
      </c>
      <c r="JR165">
        <v>420.1</v>
      </c>
      <c r="JS165">
        <v>19.1398</v>
      </c>
      <c r="JT165">
        <v>102.317</v>
      </c>
      <c r="JU165">
        <v>103.18</v>
      </c>
    </row>
    <row r="166" spans="1:281">
      <c r="A166">
        <v>150</v>
      </c>
      <c r="B166">
        <v>1659663127.6</v>
      </c>
      <c r="C166">
        <v>5025.09999990463</v>
      </c>
      <c r="D166" t="s">
        <v>748</v>
      </c>
      <c r="E166" t="s">
        <v>749</v>
      </c>
      <c r="F166">
        <v>5</v>
      </c>
      <c r="G166" t="s">
        <v>738</v>
      </c>
      <c r="H166" t="s">
        <v>416</v>
      </c>
      <c r="I166">
        <v>1659663124.8</v>
      </c>
      <c r="J166">
        <f>(K166)/1000</f>
        <v>0</v>
      </c>
      <c r="K166">
        <f>IF(CZ166, AN166, AH166)</f>
        <v>0</v>
      </c>
      <c r="L166">
        <f>IF(CZ166, AI166, AG166)</f>
        <v>0</v>
      </c>
      <c r="M166">
        <f>DB166 - IF(AU166&gt;1, L166*CV166*100.0/(AW166*DP166), 0)</f>
        <v>0</v>
      </c>
      <c r="N166">
        <f>((T166-J166/2)*M166-L166)/(T166+J166/2)</f>
        <v>0</v>
      </c>
      <c r="O166">
        <f>N166*(DI166+DJ166)/1000.0</f>
        <v>0</v>
      </c>
      <c r="P166">
        <f>(DB166 - IF(AU166&gt;1, L166*CV166*100.0/(AW166*DP166), 0))*(DI166+DJ166)/1000.0</f>
        <v>0</v>
      </c>
      <c r="Q166">
        <f>2.0/((1/S166-1/R166)+SIGN(S166)*SQRT((1/S166-1/R166)*(1/S166-1/R166) + 4*CW166/((CW166+1)*(CW166+1))*(2*1/S166*1/R166-1/R166*1/R166)))</f>
        <v>0</v>
      </c>
      <c r="R166">
        <f>IF(LEFT(CX166,1)&lt;&gt;"0",IF(LEFT(CX166,1)="1",3.0,CY166),$D$5+$E$5*(DP166*DI166/($K$5*1000))+$F$5*(DP166*DI166/($K$5*1000))*MAX(MIN(CV166,$J$5),$I$5)*MAX(MIN(CV166,$J$5),$I$5)+$G$5*MAX(MIN(CV166,$J$5),$I$5)*(DP166*DI166/($K$5*1000))+$H$5*(DP166*DI166/($K$5*1000))*(DP166*DI166/($K$5*1000)))</f>
        <v>0</v>
      </c>
      <c r="S166">
        <f>J166*(1000-(1000*0.61365*exp(17.502*W166/(240.97+W166))/(DI166+DJ166)+DD166)/2)/(1000*0.61365*exp(17.502*W166/(240.97+W166))/(DI166+DJ166)-DD166)</f>
        <v>0</v>
      </c>
      <c r="T166">
        <f>1/((CW166+1)/(Q166/1.6)+1/(R166/1.37)) + CW166/((CW166+1)/(Q166/1.6) + CW166/(R166/1.37))</f>
        <v>0</v>
      </c>
      <c r="U166">
        <f>(CR166*CU166)</f>
        <v>0</v>
      </c>
      <c r="V166">
        <f>(DK166+(U166+2*0.95*5.67E-8*(((DK166+$B$7)+273)^4-(DK166+273)^4)-44100*J166)/(1.84*29.3*R166+8*0.95*5.67E-8*(DK166+273)^3))</f>
        <v>0</v>
      </c>
      <c r="W166">
        <f>($C$7*DL166+$D$7*DM166+$E$7*V166)</f>
        <v>0</v>
      </c>
      <c r="X166">
        <f>0.61365*exp(17.502*W166/(240.97+W166))</f>
        <v>0</v>
      </c>
      <c r="Y166">
        <f>(Z166/AA166*100)</f>
        <v>0</v>
      </c>
      <c r="Z166">
        <f>DD166*(DI166+DJ166)/1000</f>
        <v>0</v>
      </c>
      <c r="AA166">
        <f>0.61365*exp(17.502*DK166/(240.97+DK166))</f>
        <v>0</v>
      </c>
      <c r="AB166">
        <f>(X166-DD166*(DI166+DJ166)/1000)</f>
        <v>0</v>
      </c>
      <c r="AC166">
        <f>(-J166*44100)</f>
        <v>0</v>
      </c>
      <c r="AD166">
        <f>2*29.3*R166*0.92*(DK166-W166)</f>
        <v>0</v>
      </c>
      <c r="AE166">
        <f>2*0.95*5.67E-8*(((DK166+$B$7)+273)^4-(W166+273)^4)</f>
        <v>0</v>
      </c>
      <c r="AF166">
        <f>U166+AE166+AC166+AD166</f>
        <v>0</v>
      </c>
      <c r="AG166">
        <f>DH166*AU166*(DC166-DB166*(1000-AU166*DE166)/(1000-AU166*DD166))/(100*CV166)</f>
        <v>0</v>
      </c>
      <c r="AH166">
        <f>1000*DH166*AU166*(DD166-DE166)/(100*CV166*(1000-AU166*DD166))</f>
        <v>0</v>
      </c>
      <c r="AI166">
        <f>(AJ166 - AK166 - DI166*1E3/(8.314*(DK166+273.15)) * AM166/DH166 * AL166) * DH166/(100*CV166) * (1000 - DE166)/1000</f>
        <v>0</v>
      </c>
      <c r="AJ166">
        <v>428.29067093497</v>
      </c>
      <c r="AK166">
        <v>432.152296969697</v>
      </c>
      <c r="AL166">
        <v>-0.00523075615807915</v>
      </c>
      <c r="AM166">
        <v>65.6463938491748</v>
      </c>
      <c r="AN166">
        <f>(AP166 - AO166 + DI166*1E3/(8.314*(DK166+273.15)) * AR166/DH166 * AQ166) * DH166/(100*CV166) * 1000/(1000 - AP166)</f>
        <v>0</v>
      </c>
      <c r="AO166">
        <v>19.1941486589948</v>
      </c>
      <c r="AP166">
        <v>19.943922406015</v>
      </c>
      <c r="AQ166">
        <v>-0.000561611239448981</v>
      </c>
      <c r="AR166">
        <v>114.434158730892</v>
      </c>
      <c r="AS166">
        <v>1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MAX(0,($B$13+$C$13*DP166)/(1+$D$13*DP166)*DI166/(DK166+273)*$E$13)</f>
        <v>0</v>
      </c>
      <c r="AX166" t="s">
        <v>418</v>
      </c>
      <c r="AY166" t="s">
        <v>418</v>
      </c>
      <c r="AZ166">
        <v>0</v>
      </c>
      <c r="BA166">
        <v>0</v>
      </c>
      <c r="BB166">
        <f>1-AZ166/BA166</f>
        <v>0</v>
      </c>
      <c r="BC166">
        <v>0</v>
      </c>
      <c r="BD166" t="s">
        <v>418</v>
      </c>
      <c r="BE166" t="s">
        <v>418</v>
      </c>
      <c r="BF166">
        <v>0</v>
      </c>
      <c r="BG166">
        <v>0</v>
      </c>
      <c r="BH166">
        <f>1-BF166/BG166</f>
        <v>0</v>
      </c>
      <c r="BI166">
        <v>0.5</v>
      </c>
      <c r="BJ166">
        <f>CS166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418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BZ166" t="s">
        <v>418</v>
      </c>
      <c r="CA166" t="s">
        <v>418</v>
      </c>
      <c r="CB166" t="s">
        <v>418</v>
      </c>
      <c r="CC166" t="s">
        <v>418</v>
      </c>
      <c r="CD166" t="s">
        <v>418</v>
      </c>
      <c r="CE166" t="s">
        <v>418</v>
      </c>
      <c r="CF166" t="s">
        <v>418</v>
      </c>
      <c r="CG166" t="s">
        <v>418</v>
      </c>
      <c r="CH166" t="s">
        <v>418</v>
      </c>
      <c r="CI166" t="s">
        <v>418</v>
      </c>
      <c r="CJ166" t="s">
        <v>418</v>
      </c>
      <c r="CK166" t="s">
        <v>418</v>
      </c>
      <c r="CL166" t="s">
        <v>418</v>
      </c>
      <c r="CM166" t="s">
        <v>418</v>
      </c>
      <c r="CN166" t="s">
        <v>418</v>
      </c>
      <c r="CO166" t="s">
        <v>418</v>
      </c>
      <c r="CP166" t="s">
        <v>418</v>
      </c>
      <c r="CQ166" t="s">
        <v>418</v>
      </c>
      <c r="CR166">
        <f>$B$11*DQ166+$C$11*DR166+$F$11*EC166*(1-EF166)</f>
        <v>0</v>
      </c>
      <c r="CS166">
        <f>CR166*CT166</f>
        <v>0</v>
      </c>
      <c r="CT166">
        <f>($B$11*$D$9+$C$11*$D$9+$F$11*((EP166+EH166)/MAX(EP166+EH166+EQ166, 0.1)*$I$9+EQ166/MAX(EP166+EH166+EQ166, 0.1)*$J$9))/($B$11+$C$11+$F$11)</f>
        <v>0</v>
      </c>
      <c r="CU166">
        <f>($B$11*$K$9+$C$11*$K$9+$F$11*((EP166+EH166)/MAX(EP166+EH166+EQ166, 0.1)*$P$9+EQ166/MAX(EP166+EH166+EQ166, 0.1)*$Q$9))/($B$11+$C$11+$F$11)</f>
        <v>0</v>
      </c>
      <c r="CV166">
        <v>6</v>
      </c>
      <c r="CW166">
        <v>0.5</v>
      </c>
      <c r="CX166" t="s">
        <v>419</v>
      </c>
      <c r="CY166">
        <v>2</v>
      </c>
      <c r="CZ166" t="b">
        <v>1</v>
      </c>
      <c r="DA166">
        <v>1659663124.8</v>
      </c>
      <c r="DB166">
        <v>423.5701</v>
      </c>
      <c r="DC166">
        <v>420.0937</v>
      </c>
      <c r="DD166">
        <v>19.9478</v>
      </c>
      <c r="DE166">
        <v>19.19283</v>
      </c>
      <c r="DF166">
        <v>417.1777</v>
      </c>
      <c r="DG166">
        <v>19.65945</v>
      </c>
      <c r="DH166">
        <v>500.1182</v>
      </c>
      <c r="DI166">
        <v>90.19246</v>
      </c>
      <c r="DJ166">
        <v>0.09976483</v>
      </c>
      <c r="DK166">
        <v>25.86988</v>
      </c>
      <c r="DL166">
        <v>25.26168</v>
      </c>
      <c r="DM166">
        <v>999.9</v>
      </c>
      <c r="DN166">
        <v>0</v>
      </c>
      <c r="DO166">
        <v>0</v>
      </c>
      <c r="DP166">
        <v>10021</v>
      </c>
      <c r="DQ166">
        <v>0</v>
      </c>
      <c r="DR166">
        <v>0.2316889</v>
      </c>
      <c r="DS166">
        <v>3.476347</v>
      </c>
      <c r="DT166">
        <v>432.1914</v>
      </c>
      <c r="DU166">
        <v>428.3143</v>
      </c>
      <c r="DV166">
        <v>0.7549645</v>
      </c>
      <c r="DW166">
        <v>420.0937</v>
      </c>
      <c r="DX166">
        <v>19.19283</v>
      </c>
      <c r="DY166">
        <v>1.799139</v>
      </c>
      <c r="DZ166">
        <v>1.731049</v>
      </c>
      <c r="EA166">
        <v>15.77932</v>
      </c>
      <c r="EB166">
        <v>15.17769</v>
      </c>
      <c r="EC166">
        <v>0.00100013</v>
      </c>
      <c r="ED166">
        <v>0</v>
      </c>
      <c r="EE166">
        <v>0</v>
      </c>
      <c r="EF166">
        <v>0</v>
      </c>
      <c r="EG166">
        <v>1161.6</v>
      </c>
      <c r="EH166">
        <v>0.00100013</v>
      </c>
      <c r="EI166">
        <v>-13.7</v>
      </c>
      <c r="EJ166">
        <v>-1</v>
      </c>
      <c r="EK166">
        <v>35.062</v>
      </c>
      <c r="EL166">
        <v>38.9059</v>
      </c>
      <c r="EM166">
        <v>36.7248</v>
      </c>
      <c r="EN166">
        <v>38.7622</v>
      </c>
      <c r="EO166">
        <v>37.312</v>
      </c>
      <c r="EP166">
        <v>0</v>
      </c>
      <c r="EQ166">
        <v>0</v>
      </c>
      <c r="ER166">
        <v>0</v>
      </c>
      <c r="ES166">
        <v>24.4000000953674</v>
      </c>
      <c r="ET166">
        <v>0</v>
      </c>
      <c r="EU166">
        <v>1197.22</v>
      </c>
      <c r="EV166">
        <v>-507.423076665025</v>
      </c>
      <c r="EW166">
        <v>8.65384604486485</v>
      </c>
      <c r="EX166">
        <v>-16.64</v>
      </c>
      <c r="EY166">
        <v>15</v>
      </c>
      <c r="EZ166">
        <v>1659628614.5</v>
      </c>
      <c r="FA166" t="s">
        <v>420</v>
      </c>
      <c r="FB166">
        <v>1659628608.5</v>
      </c>
      <c r="FC166">
        <v>1659628614.5</v>
      </c>
      <c r="FD166">
        <v>1</v>
      </c>
      <c r="FE166">
        <v>0.171</v>
      </c>
      <c r="FF166">
        <v>-0.023</v>
      </c>
      <c r="FG166">
        <v>6.372</v>
      </c>
      <c r="FH166">
        <v>0.072</v>
      </c>
      <c r="FI166">
        <v>420</v>
      </c>
      <c r="FJ166">
        <v>15</v>
      </c>
      <c r="FK166">
        <v>0.23</v>
      </c>
      <c r="FL166">
        <v>0.04</v>
      </c>
      <c r="FM166">
        <v>3.51368585365854</v>
      </c>
      <c r="FN166">
        <v>-0.358244529616728</v>
      </c>
      <c r="FO166">
        <v>0.111751560102071</v>
      </c>
      <c r="FP166">
        <v>1</v>
      </c>
      <c r="FQ166">
        <v>1244.72058823529</v>
      </c>
      <c r="FR166">
        <v>-740.939648975387</v>
      </c>
      <c r="FS166">
        <v>76.1392098856228</v>
      </c>
      <c r="FT166">
        <v>0</v>
      </c>
      <c r="FU166">
        <v>0.776483219512195</v>
      </c>
      <c r="FV166">
        <v>-0.128943114982577</v>
      </c>
      <c r="FW166">
        <v>0.0145961140694167</v>
      </c>
      <c r="FX166">
        <v>0</v>
      </c>
      <c r="FY166">
        <v>1</v>
      </c>
      <c r="FZ166">
        <v>3</v>
      </c>
      <c r="GA166" t="s">
        <v>432</v>
      </c>
      <c r="GB166">
        <v>2.97344</v>
      </c>
      <c r="GC166">
        <v>2.75406</v>
      </c>
      <c r="GD166">
        <v>0.0909201</v>
      </c>
      <c r="GE166">
        <v>0.0915678</v>
      </c>
      <c r="GF166">
        <v>0.0906726</v>
      </c>
      <c r="GG166">
        <v>0.0891192</v>
      </c>
      <c r="GH166">
        <v>35399.8</v>
      </c>
      <c r="GI166">
        <v>38710.4</v>
      </c>
      <c r="GJ166">
        <v>35286.2</v>
      </c>
      <c r="GK166">
        <v>38644</v>
      </c>
      <c r="GL166">
        <v>45499.5</v>
      </c>
      <c r="GM166">
        <v>50844.9</v>
      </c>
      <c r="GN166">
        <v>55155.2</v>
      </c>
      <c r="GO166">
        <v>61991.1</v>
      </c>
      <c r="GP166">
        <v>1.9864</v>
      </c>
      <c r="GQ166">
        <v>1.8402</v>
      </c>
      <c r="GR166">
        <v>0.0536442</v>
      </c>
      <c r="GS166">
        <v>0</v>
      </c>
      <c r="GT166">
        <v>24.3573</v>
      </c>
      <c r="GU166">
        <v>999.9</v>
      </c>
      <c r="GV166">
        <v>55.555</v>
      </c>
      <c r="GW166">
        <v>29.124</v>
      </c>
      <c r="GX166">
        <v>24.9504</v>
      </c>
      <c r="GY166">
        <v>55.0338</v>
      </c>
      <c r="GZ166">
        <v>48.3574</v>
      </c>
      <c r="HA166">
        <v>1</v>
      </c>
      <c r="HB166">
        <v>-0.0878659</v>
      </c>
      <c r="HC166">
        <v>-0.192113</v>
      </c>
      <c r="HD166">
        <v>20.1348</v>
      </c>
      <c r="HE166">
        <v>5.20411</v>
      </c>
      <c r="HF166">
        <v>12.0076</v>
      </c>
      <c r="HG166">
        <v>4.9756</v>
      </c>
      <c r="HH166">
        <v>3.2932</v>
      </c>
      <c r="HI166">
        <v>9999</v>
      </c>
      <c r="HJ166">
        <v>657.1</v>
      </c>
      <c r="HK166">
        <v>9999</v>
      </c>
      <c r="HL166">
        <v>9999</v>
      </c>
      <c r="HM166">
        <v>1.8631</v>
      </c>
      <c r="HN166">
        <v>1.86801</v>
      </c>
      <c r="HO166">
        <v>1.8678</v>
      </c>
      <c r="HP166">
        <v>1.8689</v>
      </c>
      <c r="HQ166">
        <v>1.86978</v>
      </c>
      <c r="HR166">
        <v>1.86584</v>
      </c>
      <c r="HS166">
        <v>1.86691</v>
      </c>
      <c r="HT166">
        <v>1.86829</v>
      </c>
      <c r="HU166">
        <v>5</v>
      </c>
      <c r="HV166">
        <v>0</v>
      </c>
      <c r="HW166">
        <v>0</v>
      </c>
      <c r="HX166">
        <v>0</v>
      </c>
      <c r="HY166" t="s">
        <v>422</v>
      </c>
      <c r="HZ166" t="s">
        <v>423</v>
      </c>
      <c r="IA166" t="s">
        <v>424</v>
      </c>
      <c r="IB166" t="s">
        <v>424</v>
      </c>
      <c r="IC166" t="s">
        <v>424</v>
      </c>
      <c r="ID166" t="s">
        <v>424</v>
      </c>
      <c r="IE166">
        <v>0</v>
      </c>
      <c r="IF166">
        <v>100</v>
      </c>
      <c r="IG166">
        <v>100</v>
      </c>
      <c r="IH166">
        <v>6.392</v>
      </c>
      <c r="II166">
        <v>0.2882</v>
      </c>
      <c r="IJ166">
        <v>4.0319575337224</v>
      </c>
      <c r="IK166">
        <v>0.00554908572697553</v>
      </c>
      <c r="IL166">
        <v>4.23774079943867e-07</v>
      </c>
      <c r="IM166">
        <v>-3.89925906918178e-10</v>
      </c>
      <c r="IN166">
        <v>-0.0657079368683254</v>
      </c>
      <c r="IO166">
        <v>-0.0180807483059915</v>
      </c>
      <c r="IP166">
        <v>0.00224471741277042</v>
      </c>
      <c r="IQ166">
        <v>-2.08026483955448e-05</v>
      </c>
      <c r="IR166">
        <v>-3</v>
      </c>
      <c r="IS166">
        <v>1726</v>
      </c>
      <c r="IT166">
        <v>1</v>
      </c>
      <c r="IU166">
        <v>23</v>
      </c>
      <c r="IV166">
        <v>575.3</v>
      </c>
      <c r="IW166">
        <v>575.2</v>
      </c>
      <c r="IX166">
        <v>1.02173</v>
      </c>
      <c r="IY166">
        <v>2.65991</v>
      </c>
      <c r="IZ166">
        <v>1.54785</v>
      </c>
      <c r="JA166">
        <v>2.30713</v>
      </c>
      <c r="JB166">
        <v>1.34644</v>
      </c>
      <c r="JC166">
        <v>2.32056</v>
      </c>
      <c r="JD166">
        <v>32.9092</v>
      </c>
      <c r="JE166">
        <v>24.2801</v>
      </c>
      <c r="JF166">
        <v>18</v>
      </c>
      <c r="JG166">
        <v>496.259</v>
      </c>
      <c r="JH166">
        <v>403.58</v>
      </c>
      <c r="JI166">
        <v>25.0593</v>
      </c>
      <c r="JJ166">
        <v>26.1515</v>
      </c>
      <c r="JK166">
        <v>30.0002</v>
      </c>
      <c r="JL166">
        <v>26.0777</v>
      </c>
      <c r="JM166">
        <v>26.02</v>
      </c>
      <c r="JN166">
        <v>20.4625</v>
      </c>
      <c r="JO166">
        <v>27.655</v>
      </c>
      <c r="JP166">
        <v>0</v>
      </c>
      <c r="JQ166">
        <v>25.06</v>
      </c>
      <c r="JR166">
        <v>420.1</v>
      </c>
      <c r="JS166">
        <v>19.1407</v>
      </c>
      <c r="JT166">
        <v>102.317</v>
      </c>
      <c r="JU166">
        <v>103.18</v>
      </c>
    </row>
    <row r="167" spans="1:281">
      <c r="A167">
        <v>151</v>
      </c>
      <c r="B167">
        <v>1659663132.6</v>
      </c>
      <c r="C167">
        <v>5030.09999990463</v>
      </c>
      <c r="D167" t="s">
        <v>750</v>
      </c>
      <c r="E167" t="s">
        <v>751</v>
      </c>
      <c r="F167">
        <v>5</v>
      </c>
      <c r="G167" t="s">
        <v>738</v>
      </c>
      <c r="H167" t="s">
        <v>416</v>
      </c>
      <c r="I167">
        <v>1659663130.1</v>
      </c>
      <c r="J167">
        <f>(K167)/1000</f>
        <v>0</v>
      </c>
      <c r="K167">
        <f>IF(CZ167, AN167, AH167)</f>
        <v>0</v>
      </c>
      <c r="L167">
        <f>IF(CZ167, AI167, AG167)</f>
        <v>0</v>
      </c>
      <c r="M167">
        <f>DB167 - IF(AU167&gt;1, L167*CV167*100.0/(AW167*DP167), 0)</f>
        <v>0</v>
      </c>
      <c r="N167">
        <f>((T167-J167/2)*M167-L167)/(T167+J167/2)</f>
        <v>0</v>
      </c>
      <c r="O167">
        <f>N167*(DI167+DJ167)/1000.0</f>
        <v>0</v>
      </c>
      <c r="P167">
        <f>(DB167 - IF(AU167&gt;1, L167*CV167*100.0/(AW167*DP167), 0))*(DI167+DJ167)/1000.0</f>
        <v>0</v>
      </c>
      <c r="Q167">
        <f>2.0/((1/S167-1/R167)+SIGN(S167)*SQRT((1/S167-1/R167)*(1/S167-1/R167) + 4*CW167/((CW167+1)*(CW167+1))*(2*1/S167*1/R167-1/R167*1/R167)))</f>
        <v>0</v>
      </c>
      <c r="R167">
        <f>IF(LEFT(CX167,1)&lt;&gt;"0",IF(LEFT(CX167,1)="1",3.0,CY167),$D$5+$E$5*(DP167*DI167/($K$5*1000))+$F$5*(DP167*DI167/($K$5*1000))*MAX(MIN(CV167,$J$5),$I$5)*MAX(MIN(CV167,$J$5),$I$5)+$G$5*MAX(MIN(CV167,$J$5),$I$5)*(DP167*DI167/($K$5*1000))+$H$5*(DP167*DI167/($K$5*1000))*(DP167*DI167/($K$5*1000)))</f>
        <v>0</v>
      </c>
      <c r="S167">
        <f>J167*(1000-(1000*0.61365*exp(17.502*W167/(240.97+W167))/(DI167+DJ167)+DD167)/2)/(1000*0.61365*exp(17.502*W167/(240.97+W167))/(DI167+DJ167)-DD167)</f>
        <v>0</v>
      </c>
      <c r="T167">
        <f>1/((CW167+1)/(Q167/1.6)+1/(R167/1.37)) + CW167/((CW167+1)/(Q167/1.6) + CW167/(R167/1.37))</f>
        <v>0</v>
      </c>
      <c r="U167">
        <f>(CR167*CU167)</f>
        <v>0</v>
      </c>
      <c r="V167">
        <f>(DK167+(U167+2*0.95*5.67E-8*(((DK167+$B$7)+273)^4-(DK167+273)^4)-44100*J167)/(1.84*29.3*R167+8*0.95*5.67E-8*(DK167+273)^3))</f>
        <v>0</v>
      </c>
      <c r="W167">
        <f>($C$7*DL167+$D$7*DM167+$E$7*V167)</f>
        <v>0</v>
      </c>
      <c r="X167">
        <f>0.61365*exp(17.502*W167/(240.97+W167))</f>
        <v>0</v>
      </c>
      <c r="Y167">
        <f>(Z167/AA167*100)</f>
        <v>0</v>
      </c>
      <c r="Z167">
        <f>DD167*(DI167+DJ167)/1000</f>
        <v>0</v>
      </c>
      <c r="AA167">
        <f>0.61365*exp(17.502*DK167/(240.97+DK167))</f>
        <v>0</v>
      </c>
      <c r="AB167">
        <f>(X167-DD167*(DI167+DJ167)/1000)</f>
        <v>0</v>
      </c>
      <c r="AC167">
        <f>(-J167*44100)</f>
        <v>0</v>
      </c>
      <c r="AD167">
        <f>2*29.3*R167*0.92*(DK167-W167)</f>
        <v>0</v>
      </c>
      <c r="AE167">
        <f>2*0.95*5.67E-8*(((DK167+$B$7)+273)^4-(W167+273)^4)</f>
        <v>0</v>
      </c>
      <c r="AF167">
        <f>U167+AE167+AC167+AD167</f>
        <v>0</v>
      </c>
      <c r="AG167">
        <f>DH167*AU167*(DC167-DB167*(1000-AU167*DE167)/(1000-AU167*DD167))/(100*CV167)</f>
        <v>0</v>
      </c>
      <c r="AH167">
        <f>1000*DH167*AU167*(DD167-DE167)/(100*CV167*(1000-AU167*DD167))</f>
        <v>0</v>
      </c>
      <c r="AI167">
        <f>(AJ167 - AK167 - DI167*1E3/(8.314*(DK167+273.15)) * AM167/DH167 * AL167) * DH167/(100*CV167) * (1000 - DE167)/1000</f>
        <v>0</v>
      </c>
      <c r="AJ167">
        <v>428.291883469788</v>
      </c>
      <c r="AK167">
        <v>432.151187878788</v>
      </c>
      <c r="AL167">
        <v>-0.00245589210896094</v>
      </c>
      <c r="AM167">
        <v>65.6463938491748</v>
      </c>
      <c r="AN167">
        <f>(AP167 - AO167 + DI167*1E3/(8.314*(DK167+273.15)) * AR167/DH167 * AQ167) * DH167/(100*CV167) * 1000/(1000 - AP167)</f>
        <v>0</v>
      </c>
      <c r="AO167">
        <v>19.1941821960778</v>
      </c>
      <c r="AP167">
        <v>19.9366911278195</v>
      </c>
      <c r="AQ167">
        <v>-0.000139651762168138</v>
      </c>
      <c r="AR167">
        <v>114.434158730892</v>
      </c>
      <c r="AS167">
        <v>1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MAX(0,($B$13+$C$13*DP167)/(1+$D$13*DP167)*DI167/(DK167+273)*$E$13)</f>
        <v>0</v>
      </c>
      <c r="AX167" t="s">
        <v>418</v>
      </c>
      <c r="AY167" t="s">
        <v>418</v>
      </c>
      <c r="AZ167">
        <v>0</v>
      </c>
      <c r="BA167">
        <v>0</v>
      </c>
      <c r="BB167">
        <f>1-AZ167/BA167</f>
        <v>0</v>
      </c>
      <c r="BC167">
        <v>0</v>
      </c>
      <c r="BD167" t="s">
        <v>418</v>
      </c>
      <c r="BE167" t="s">
        <v>418</v>
      </c>
      <c r="BF167">
        <v>0</v>
      </c>
      <c r="BG167">
        <v>0</v>
      </c>
      <c r="BH167">
        <f>1-BF167/BG167</f>
        <v>0</v>
      </c>
      <c r="BI167">
        <v>0.5</v>
      </c>
      <c r="BJ167">
        <f>CS167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418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BZ167" t="s">
        <v>418</v>
      </c>
      <c r="CA167" t="s">
        <v>418</v>
      </c>
      <c r="CB167" t="s">
        <v>418</v>
      </c>
      <c r="CC167" t="s">
        <v>418</v>
      </c>
      <c r="CD167" t="s">
        <v>418</v>
      </c>
      <c r="CE167" t="s">
        <v>418</v>
      </c>
      <c r="CF167" t="s">
        <v>418</v>
      </c>
      <c r="CG167" t="s">
        <v>418</v>
      </c>
      <c r="CH167" t="s">
        <v>418</v>
      </c>
      <c r="CI167" t="s">
        <v>418</v>
      </c>
      <c r="CJ167" t="s">
        <v>418</v>
      </c>
      <c r="CK167" t="s">
        <v>418</v>
      </c>
      <c r="CL167" t="s">
        <v>418</v>
      </c>
      <c r="CM167" t="s">
        <v>418</v>
      </c>
      <c r="CN167" t="s">
        <v>418</v>
      </c>
      <c r="CO167" t="s">
        <v>418</v>
      </c>
      <c r="CP167" t="s">
        <v>418</v>
      </c>
      <c r="CQ167" t="s">
        <v>418</v>
      </c>
      <c r="CR167">
        <f>$B$11*DQ167+$C$11*DR167+$F$11*EC167*(1-EF167)</f>
        <v>0</v>
      </c>
      <c r="CS167">
        <f>CR167*CT167</f>
        <v>0</v>
      </c>
      <c r="CT167">
        <f>($B$11*$D$9+$C$11*$D$9+$F$11*((EP167+EH167)/MAX(EP167+EH167+EQ167, 0.1)*$I$9+EQ167/MAX(EP167+EH167+EQ167, 0.1)*$J$9))/($B$11+$C$11+$F$11)</f>
        <v>0</v>
      </c>
      <c r="CU167">
        <f>($B$11*$K$9+$C$11*$K$9+$F$11*((EP167+EH167)/MAX(EP167+EH167+EQ167, 0.1)*$P$9+EQ167/MAX(EP167+EH167+EQ167, 0.1)*$Q$9))/($B$11+$C$11+$F$11)</f>
        <v>0</v>
      </c>
      <c r="CV167">
        <v>6</v>
      </c>
      <c r="CW167">
        <v>0.5</v>
      </c>
      <c r="CX167" t="s">
        <v>419</v>
      </c>
      <c r="CY167">
        <v>2</v>
      </c>
      <c r="CZ167" t="b">
        <v>1</v>
      </c>
      <c r="DA167">
        <v>1659663130.1</v>
      </c>
      <c r="DB167">
        <v>423.556555555556</v>
      </c>
      <c r="DC167">
        <v>420.099222222222</v>
      </c>
      <c r="DD167">
        <v>19.9398777777778</v>
      </c>
      <c r="DE167">
        <v>19.1918555555556</v>
      </c>
      <c r="DF167">
        <v>417.164333333333</v>
      </c>
      <c r="DG167">
        <v>19.6518777777778</v>
      </c>
      <c r="DH167">
        <v>500.139444444444</v>
      </c>
      <c r="DI167">
        <v>90.1934555555556</v>
      </c>
      <c r="DJ167">
        <v>0.100222311111111</v>
      </c>
      <c r="DK167">
        <v>25.8636555555556</v>
      </c>
      <c r="DL167">
        <v>25.2029777777778</v>
      </c>
      <c r="DM167">
        <v>999.9</v>
      </c>
      <c r="DN167">
        <v>0</v>
      </c>
      <c r="DO167">
        <v>0</v>
      </c>
      <c r="DP167">
        <v>9977.22222222222</v>
      </c>
      <c r="DQ167">
        <v>0</v>
      </c>
      <c r="DR167">
        <v>0.220656</v>
      </c>
      <c r="DS167">
        <v>3.45740444444444</v>
      </c>
      <c r="DT167">
        <v>432.174</v>
      </c>
      <c r="DU167">
        <v>428.319555555556</v>
      </c>
      <c r="DV167">
        <v>0.748052666666667</v>
      </c>
      <c r="DW167">
        <v>420.099222222222</v>
      </c>
      <c r="DX167">
        <v>19.1918555555556</v>
      </c>
      <c r="DY167">
        <v>1.79844777777778</v>
      </c>
      <c r="DZ167">
        <v>1.73097666666667</v>
      </c>
      <c r="EA167">
        <v>15.7733111111111</v>
      </c>
      <c r="EB167">
        <v>15.1770666666667</v>
      </c>
      <c r="EC167">
        <v>0.00100013</v>
      </c>
      <c r="ED167">
        <v>0</v>
      </c>
      <c r="EE167">
        <v>0</v>
      </c>
      <c r="EF167">
        <v>0</v>
      </c>
      <c r="EG167">
        <v>1129.38888888889</v>
      </c>
      <c r="EH167">
        <v>0.00100013</v>
      </c>
      <c r="EI167">
        <v>-23.6666666666667</v>
      </c>
      <c r="EJ167">
        <v>-1.66666666666667</v>
      </c>
      <c r="EK167">
        <v>35.062</v>
      </c>
      <c r="EL167">
        <v>39.0205555555556</v>
      </c>
      <c r="EM167">
        <v>36.7775555555556</v>
      </c>
      <c r="EN167">
        <v>38.9163333333333</v>
      </c>
      <c r="EO167">
        <v>37.375</v>
      </c>
      <c r="EP167">
        <v>0</v>
      </c>
      <c r="EQ167">
        <v>0</v>
      </c>
      <c r="ER167">
        <v>0</v>
      </c>
      <c r="ES167">
        <v>29.7999999523163</v>
      </c>
      <c r="ET167">
        <v>0</v>
      </c>
      <c r="EU167">
        <v>1159.09615384615</v>
      </c>
      <c r="EV167">
        <v>-369.282051815812</v>
      </c>
      <c r="EW167">
        <v>1.58974375147608</v>
      </c>
      <c r="EX167">
        <v>-19.6346153846154</v>
      </c>
      <c r="EY167">
        <v>15</v>
      </c>
      <c r="EZ167">
        <v>1659628614.5</v>
      </c>
      <c r="FA167" t="s">
        <v>420</v>
      </c>
      <c r="FB167">
        <v>1659628608.5</v>
      </c>
      <c r="FC167">
        <v>1659628614.5</v>
      </c>
      <c r="FD167">
        <v>1</v>
      </c>
      <c r="FE167">
        <v>0.171</v>
      </c>
      <c r="FF167">
        <v>-0.023</v>
      </c>
      <c r="FG167">
        <v>6.372</v>
      </c>
      <c r="FH167">
        <v>0.072</v>
      </c>
      <c r="FI167">
        <v>420</v>
      </c>
      <c r="FJ167">
        <v>15</v>
      </c>
      <c r="FK167">
        <v>0.23</v>
      </c>
      <c r="FL167">
        <v>0.04</v>
      </c>
      <c r="FM167">
        <v>3.48960825</v>
      </c>
      <c r="FN167">
        <v>-0.273481913696061</v>
      </c>
      <c r="FO167">
        <v>0.0999126003536966</v>
      </c>
      <c r="FP167">
        <v>1</v>
      </c>
      <c r="FQ167">
        <v>1192.30882352941</v>
      </c>
      <c r="FR167">
        <v>-488.151260600411</v>
      </c>
      <c r="FS167">
        <v>49.8162822877105</v>
      </c>
      <c r="FT167">
        <v>0</v>
      </c>
      <c r="FU167">
        <v>0.7672524</v>
      </c>
      <c r="FV167">
        <v>-0.161332818011257</v>
      </c>
      <c r="FW167">
        <v>0.0159449634286191</v>
      </c>
      <c r="FX167">
        <v>0</v>
      </c>
      <c r="FY167">
        <v>1</v>
      </c>
      <c r="FZ167">
        <v>3</v>
      </c>
      <c r="GA167" t="s">
        <v>432</v>
      </c>
      <c r="GB167">
        <v>2.97352</v>
      </c>
      <c r="GC167">
        <v>2.7536</v>
      </c>
      <c r="GD167">
        <v>0.0909253</v>
      </c>
      <c r="GE167">
        <v>0.0915569</v>
      </c>
      <c r="GF167">
        <v>0.0906472</v>
      </c>
      <c r="GG167">
        <v>0.0891164</v>
      </c>
      <c r="GH167">
        <v>35399.3</v>
      </c>
      <c r="GI167">
        <v>38710</v>
      </c>
      <c r="GJ167">
        <v>35285.9</v>
      </c>
      <c r="GK167">
        <v>38643.1</v>
      </c>
      <c r="GL167">
        <v>45500.4</v>
      </c>
      <c r="GM167">
        <v>50844.6</v>
      </c>
      <c r="GN167">
        <v>55154.7</v>
      </c>
      <c r="GO167">
        <v>61990.5</v>
      </c>
      <c r="GP167">
        <v>1.9858</v>
      </c>
      <c r="GQ167">
        <v>1.84</v>
      </c>
      <c r="GR167">
        <v>0.0505745</v>
      </c>
      <c r="GS167">
        <v>0</v>
      </c>
      <c r="GT167">
        <v>24.3585</v>
      </c>
      <c r="GU167">
        <v>999.9</v>
      </c>
      <c r="GV167">
        <v>55.555</v>
      </c>
      <c r="GW167">
        <v>29.134</v>
      </c>
      <c r="GX167">
        <v>24.9664</v>
      </c>
      <c r="GY167">
        <v>54.9538</v>
      </c>
      <c r="GZ167">
        <v>48.5897</v>
      </c>
      <c r="HA167">
        <v>1</v>
      </c>
      <c r="HB167">
        <v>-0.0877642</v>
      </c>
      <c r="HC167">
        <v>-0.194336</v>
      </c>
      <c r="HD167">
        <v>20.1346</v>
      </c>
      <c r="HE167">
        <v>5.20052</v>
      </c>
      <c r="HF167">
        <v>12.0052</v>
      </c>
      <c r="HG167">
        <v>4.9756</v>
      </c>
      <c r="HH167">
        <v>3.293</v>
      </c>
      <c r="HI167">
        <v>9999</v>
      </c>
      <c r="HJ167">
        <v>657.1</v>
      </c>
      <c r="HK167">
        <v>9999</v>
      </c>
      <c r="HL167">
        <v>9999</v>
      </c>
      <c r="HM167">
        <v>1.8631</v>
      </c>
      <c r="HN167">
        <v>1.86798</v>
      </c>
      <c r="HO167">
        <v>1.86771</v>
      </c>
      <c r="HP167">
        <v>1.8689</v>
      </c>
      <c r="HQ167">
        <v>1.86978</v>
      </c>
      <c r="HR167">
        <v>1.86584</v>
      </c>
      <c r="HS167">
        <v>1.86691</v>
      </c>
      <c r="HT167">
        <v>1.86829</v>
      </c>
      <c r="HU167">
        <v>5</v>
      </c>
      <c r="HV167">
        <v>0</v>
      </c>
      <c r="HW167">
        <v>0</v>
      </c>
      <c r="HX167">
        <v>0</v>
      </c>
      <c r="HY167" t="s">
        <v>422</v>
      </c>
      <c r="HZ167" t="s">
        <v>423</v>
      </c>
      <c r="IA167" t="s">
        <v>424</v>
      </c>
      <c r="IB167" t="s">
        <v>424</v>
      </c>
      <c r="IC167" t="s">
        <v>424</v>
      </c>
      <c r="ID167" t="s">
        <v>424</v>
      </c>
      <c r="IE167">
        <v>0</v>
      </c>
      <c r="IF167">
        <v>100</v>
      </c>
      <c r="IG167">
        <v>100</v>
      </c>
      <c r="IH167">
        <v>6.393</v>
      </c>
      <c r="II167">
        <v>0.2878</v>
      </c>
      <c r="IJ167">
        <v>4.0319575337224</v>
      </c>
      <c r="IK167">
        <v>0.00554908572697553</v>
      </c>
      <c r="IL167">
        <v>4.23774079943867e-07</v>
      </c>
      <c r="IM167">
        <v>-3.89925906918178e-10</v>
      </c>
      <c r="IN167">
        <v>-0.0657079368683254</v>
      </c>
      <c r="IO167">
        <v>-0.0180807483059915</v>
      </c>
      <c r="IP167">
        <v>0.00224471741277042</v>
      </c>
      <c r="IQ167">
        <v>-2.08026483955448e-05</v>
      </c>
      <c r="IR167">
        <v>-3</v>
      </c>
      <c r="IS167">
        <v>1726</v>
      </c>
      <c r="IT167">
        <v>1</v>
      </c>
      <c r="IU167">
        <v>23</v>
      </c>
      <c r="IV167">
        <v>575.4</v>
      </c>
      <c r="IW167">
        <v>575.3</v>
      </c>
      <c r="IX167">
        <v>1.02173</v>
      </c>
      <c r="IY167">
        <v>2.65625</v>
      </c>
      <c r="IZ167">
        <v>1.54785</v>
      </c>
      <c r="JA167">
        <v>2.30713</v>
      </c>
      <c r="JB167">
        <v>1.34644</v>
      </c>
      <c r="JC167">
        <v>2.31812</v>
      </c>
      <c r="JD167">
        <v>32.8869</v>
      </c>
      <c r="JE167">
        <v>24.2714</v>
      </c>
      <c r="JF167">
        <v>18</v>
      </c>
      <c r="JG167">
        <v>495.887</v>
      </c>
      <c r="JH167">
        <v>403.469</v>
      </c>
      <c r="JI167">
        <v>25.0594</v>
      </c>
      <c r="JJ167">
        <v>26.1515</v>
      </c>
      <c r="JK167">
        <v>30</v>
      </c>
      <c r="JL167">
        <v>26.0798</v>
      </c>
      <c r="JM167">
        <v>26.02</v>
      </c>
      <c r="JN167">
        <v>20.4624</v>
      </c>
      <c r="JO167">
        <v>27.655</v>
      </c>
      <c r="JP167">
        <v>0</v>
      </c>
      <c r="JQ167">
        <v>25.06</v>
      </c>
      <c r="JR167">
        <v>420.1</v>
      </c>
      <c r="JS167">
        <v>19.1407</v>
      </c>
      <c r="JT167">
        <v>102.316</v>
      </c>
      <c r="JU167">
        <v>103.179</v>
      </c>
    </row>
    <row r="168" spans="1:281">
      <c r="A168">
        <v>152</v>
      </c>
      <c r="B168">
        <v>1659663137.6</v>
      </c>
      <c r="C168">
        <v>5035.09999990463</v>
      </c>
      <c r="D168" t="s">
        <v>752</v>
      </c>
      <c r="E168" t="s">
        <v>753</v>
      </c>
      <c r="F168">
        <v>5</v>
      </c>
      <c r="G168" t="s">
        <v>738</v>
      </c>
      <c r="H168" t="s">
        <v>416</v>
      </c>
      <c r="I168">
        <v>1659663134.8</v>
      </c>
      <c r="J168">
        <f>(K168)/1000</f>
        <v>0</v>
      </c>
      <c r="K168">
        <f>IF(CZ168, AN168, AH168)</f>
        <v>0</v>
      </c>
      <c r="L168">
        <f>IF(CZ168, AI168, AG168)</f>
        <v>0</v>
      </c>
      <c r="M168">
        <f>DB168 - IF(AU168&gt;1, L168*CV168*100.0/(AW168*DP168), 0)</f>
        <v>0</v>
      </c>
      <c r="N168">
        <f>((T168-J168/2)*M168-L168)/(T168+J168/2)</f>
        <v>0</v>
      </c>
      <c r="O168">
        <f>N168*(DI168+DJ168)/1000.0</f>
        <v>0</v>
      </c>
      <c r="P168">
        <f>(DB168 - IF(AU168&gt;1, L168*CV168*100.0/(AW168*DP168), 0))*(DI168+DJ168)/1000.0</f>
        <v>0</v>
      </c>
      <c r="Q168">
        <f>2.0/((1/S168-1/R168)+SIGN(S168)*SQRT((1/S168-1/R168)*(1/S168-1/R168) + 4*CW168/((CW168+1)*(CW168+1))*(2*1/S168*1/R168-1/R168*1/R168)))</f>
        <v>0</v>
      </c>
      <c r="R168">
        <f>IF(LEFT(CX168,1)&lt;&gt;"0",IF(LEFT(CX168,1)="1",3.0,CY168),$D$5+$E$5*(DP168*DI168/($K$5*1000))+$F$5*(DP168*DI168/($K$5*1000))*MAX(MIN(CV168,$J$5),$I$5)*MAX(MIN(CV168,$J$5),$I$5)+$G$5*MAX(MIN(CV168,$J$5),$I$5)*(DP168*DI168/($K$5*1000))+$H$5*(DP168*DI168/($K$5*1000))*(DP168*DI168/($K$5*1000)))</f>
        <v>0</v>
      </c>
      <c r="S168">
        <f>J168*(1000-(1000*0.61365*exp(17.502*W168/(240.97+W168))/(DI168+DJ168)+DD168)/2)/(1000*0.61365*exp(17.502*W168/(240.97+W168))/(DI168+DJ168)-DD168)</f>
        <v>0</v>
      </c>
      <c r="T168">
        <f>1/((CW168+1)/(Q168/1.6)+1/(R168/1.37)) + CW168/((CW168+1)/(Q168/1.6) + CW168/(R168/1.37))</f>
        <v>0</v>
      </c>
      <c r="U168">
        <f>(CR168*CU168)</f>
        <v>0</v>
      </c>
      <c r="V168">
        <f>(DK168+(U168+2*0.95*5.67E-8*(((DK168+$B$7)+273)^4-(DK168+273)^4)-44100*J168)/(1.84*29.3*R168+8*0.95*5.67E-8*(DK168+273)^3))</f>
        <v>0</v>
      </c>
      <c r="W168">
        <f>($C$7*DL168+$D$7*DM168+$E$7*V168)</f>
        <v>0</v>
      </c>
      <c r="X168">
        <f>0.61365*exp(17.502*W168/(240.97+W168))</f>
        <v>0</v>
      </c>
      <c r="Y168">
        <f>(Z168/AA168*100)</f>
        <v>0</v>
      </c>
      <c r="Z168">
        <f>DD168*(DI168+DJ168)/1000</f>
        <v>0</v>
      </c>
      <c r="AA168">
        <f>0.61365*exp(17.502*DK168/(240.97+DK168))</f>
        <v>0</v>
      </c>
      <c r="AB168">
        <f>(X168-DD168*(DI168+DJ168)/1000)</f>
        <v>0</v>
      </c>
      <c r="AC168">
        <f>(-J168*44100)</f>
        <v>0</v>
      </c>
      <c r="AD168">
        <f>2*29.3*R168*0.92*(DK168-W168)</f>
        <v>0</v>
      </c>
      <c r="AE168">
        <f>2*0.95*5.67E-8*(((DK168+$B$7)+273)^4-(W168+273)^4)</f>
        <v>0</v>
      </c>
      <c r="AF168">
        <f>U168+AE168+AC168+AD168</f>
        <v>0</v>
      </c>
      <c r="AG168">
        <f>DH168*AU168*(DC168-DB168*(1000-AU168*DE168)/(1000-AU168*DD168))/(100*CV168)</f>
        <v>0</v>
      </c>
      <c r="AH168">
        <f>1000*DH168*AU168*(DD168-DE168)/(100*CV168*(1000-AU168*DD168))</f>
        <v>0</v>
      </c>
      <c r="AI168">
        <f>(AJ168 - AK168 - DI168*1E3/(8.314*(DK168+273.15)) * AM168/DH168 * AL168) * DH168/(100*CV168) * (1000 - DE168)/1000</f>
        <v>0</v>
      </c>
      <c r="AJ168">
        <v>428.32844841074</v>
      </c>
      <c r="AK168">
        <v>432.221781818182</v>
      </c>
      <c r="AL168">
        <v>0.00773413693302181</v>
      </c>
      <c r="AM168">
        <v>65.6463938491748</v>
      </c>
      <c r="AN168">
        <f>(AP168 - AO168 + DI168*1E3/(8.314*(DK168+273.15)) * AR168/DH168 * AQ168) * DH168/(100*CV168) * 1000/(1000 - AP168)</f>
        <v>0</v>
      </c>
      <c r="AO168">
        <v>19.1926610332779</v>
      </c>
      <c r="AP168">
        <v>19.9319378947368</v>
      </c>
      <c r="AQ168">
        <v>-0.000165250130376396</v>
      </c>
      <c r="AR168">
        <v>114.434158730892</v>
      </c>
      <c r="AS168">
        <v>1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MAX(0,($B$13+$C$13*DP168)/(1+$D$13*DP168)*DI168/(DK168+273)*$E$13)</f>
        <v>0</v>
      </c>
      <c r="AX168" t="s">
        <v>418</v>
      </c>
      <c r="AY168" t="s">
        <v>418</v>
      </c>
      <c r="AZ168">
        <v>0</v>
      </c>
      <c r="BA168">
        <v>0</v>
      </c>
      <c r="BB168">
        <f>1-AZ168/BA168</f>
        <v>0</v>
      </c>
      <c r="BC168">
        <v>0</v>
      </c>
      <c r="BD168" t="s">
        <v>418</v>
      </c>
      <c r="BE168" t="s">
        <v>418</v>
      </c>
      <c r="BF168">
        <v>0</v>
      </c>
      <c r="BG168">
        <v>0</v>
      </c>
      <c r="BH168">
        <f>1-BF168/BG168</f>
        <v>0</v>
      </c>
      <c r="BI168">
        <v>0.5</v>
      </c>
      <c r="BJ168">
        <f>CS168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418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BZ168" t="s">
        <v>418</v>
      </c>
      <c r="CA168" t="s">
        <v>418</v>
      </c>
      <c r="CB168" t="s">
        <v>418</v>
      </c>
      <c r="CC168" t="s">
        <v>418</v>
      </c>
      <c r="CD168" t="s">
        <v>418</v>
      </c>
      <c r="CE168" t="s">
        <v>418</v>
      </c>
      <c r="CF168" t="s">
        <v>418</v>
      </c>
      <c r="CG168" t="s">
        <v>418</v>
      </c>
      <c r="CH168" t="s">
        <v>418</v>
      </c>
      <c r="CI168" t="s">
        <v>418</v>
      </c>
      <c r="CJ168" t="s">
        <v>418</v>
      </c>
      <c r="CK168" t="s">
        <v>418</v>
      </c>
      <c r="CL168" t="s">
        <v>418</v>
      </c>
      <c r="CM168" t="s">
        <v>418</v>
      </c>
      <c r="CN168" t="s">
        <v>418</v>
      </c>
      <c r="CO168" t="s">
        <v>418</v>
      </c>
      <c r="CP168" t="s">
        <v>418</v>
      </c>
      <c r="CQ168" t="s">
        <v>418</v>
      </c>
      <c r="CR168">
        <f>$B$11*DQ168+$C$11*DR168+$F$11*EC168*(1-EF168)</f>
        <v>0</v>
      </c>
      <c r="CS168">
        <f>CR168*CT168</f>
        <v>0</v>
      </c>
      <c r="CT168">
        <f>($B$11*$D$9+$C$11*$D$9+$F$11*((EP168+EH168)/MAX(EP168+EH168+EQ168, 0.1)*$I$9+EQ168/MAX(EP168+EH168+EQ168, 0.1)*$J$9))/($B$11+$C$11+$F$11)</f>
        <v>0</v>
      </c>
      <c r="CU168">
        <f>($B$11*$K$9+$C$11*$K$9+$F$11*((EP168+EH168)/MAX(EP168+EH168+EQ168, 0.1)*$P$9+EQ168/MAX(EP168+EH168+EQ168, 0.1)*$Q$9))/($B$11+$C$11+$F$11)</f>
        <v>0</v>
      </c>
      <c r="CV168">
        <v>6</v>
      </c>
      <c r="CW168">
        <v>0.5</v>
      </c>
      <c r="CX168" t="s">
        <v>419</v>
      </c>
      <c r="CY168">
        <v>2</v>
      </c>
      <c r="CZ168" t="b">
        <v>1</v>
      </c>
      <c r="DA168">
        <v>1659663134.8</v>
      </c>
      <c r="DB168">
        <v>423.5458</v>
      </c>
      <c r="DC168">
        <v>420.1279</v>
      </c>
      <c r="DD168">
        <v>19.93344</v>
      </c>
      <c r="DE168">
        <v>19.19256</v>
      </c>
      <c r="DF168">
        <v>417.1537</v>
      </c>
      <c r="DG168">
        <v>19.64573</v>
      </c>
      <c r="DH168">
        <v>500.0871</v>
      </c>
      <c r="DI168">
        <v>90.19361</v>
      </c>
      <c r="DJ168">
        <v>0.10028484</v>
      </c>
      <c r="DK168">
        <v>25.8632</v>
      </c>
      <c r="DL168">
        <v>25.18387</v>
      </c>
      <c r="DM168">
        <v>999.9</v>
      </c>
      <c r="DN168">
        <v>0</v>
      </c>
      <c r="DO168">
        <v>0</v>
      </c>
      <c r="DP168">
        <v>9927</v>
      </c>
      <c r="DQ168">
        <v>0</v>
      </c>
      <c r="DR168">
        <v>0.220656</v>
      </c>
      <c r="DS168">
        <v>3.417843</v>
      </c>
      <c r="DT168">
        <v>432.1603</v>
      </c>
      <c r="DU168">
        <v>428.3491</v>
      </c>
      <c r="DV168">
        <v>0.7408922</v>
      </c>
      <c r="DW168">
        <v>420.1279</v>
      </c>
      <c r="DX168">
        <v>19.19256</v>
      </c>
      <c r="DY168">
        <v>1.79787</v>
      </c>
      <c r="DZ168">
        <v>1.731048</v>
      </c>
      <c r="EA168">
        <v>15.76828</v>
      </c>
      <c r="EB168">
        <v>15.17768</v>
      </c>
      <c r="EC168">
        <v>0.00100013</v>
      </c>
      <c r="ED168">
        <v>0</v>
      </c>
      <c r="EE168">
        <v>0</v>
      </c>
      <c r="EF168">
        <v>0</v>
      </c>
      <c r="EG168">
        <v>1109.4</v>
      </c>
      <c r="EH168">
        <v>0.00100013</v>
      </c>
      <c r="EI168">
        <v>-10.8</v>
      </c>
      <c r="EJ168">
        <v>0.05</v>
      </c>
      <c r="EK168">
        <v>35.1124</v>
      </c>
      <c r="EL168">
        <v>39.0998</v>
      </c>
      <c r="EM168">
        <v>36.812</v>
      </c>
      <c r="EN168">
        <v>39.0309</v>
      </c>
      <c r="EO168">
        <v>37.4246</v>
      </c>
      <c r="EP168">
        <v>0</v>
      </c>
      <c r="EQ168">
        <v>0</v>
      </c>
      <c r="ER168">
        <v>0</v>
      </c>
      <c r="ES168">
        <v>34</v>
      </c>
      <c r="ET168">
        <v>0</v>
      </c>
      <c r="EU168">
        <v>1131.12</v>
      </c>
      <c r="EV168">
        <v>-333.692307891937</v>
      </c>
      <c r="EW168">
        <v>51.5769231393493</v>
      </c>
      <c r="EX168">
        <v>-16.08</v>
      </c>
      <c r="EY168">
        <v>15</v>
      </c>
      <c r="EZ168">
        <v>1659628614.5</v>
      </c>
      <c r="FA168" t="s">
        <v>420</v>
      </c>
      <c r="FB168">
        <v>1659628608.5</v>
      </c>
      <c r="FC168">
        <v>1659628614.5</v>
      </c>
      <c r="FD168">
        <v>1</v>
      </c>
      <c r="FE168">
        <v>0.171</v>
      </c>
      <c r="FF168">
        <v>-0.023</v>
      </c>
      <c r="FG168">
        <v>6.372</v>
      </c>
      <c r="FH168">
        <v>0.072</v>
      </c>
      <c r="FI168">
        <v>420</v>
      </c>
      <c r="FJ168">
        <v>15</v>
      </c>
      <c r="FK168">
        <v>0.23</v>
      </c>
      <c r="FL168">
        <v>0.04</v>
      </c>
      <c r="FM168">
        <v>3.46420512195122</v>
      </c>
      <c r="FN168">
        <v>-0.211905993031361</v>
      </c>
      <c r="FO168">
        <v>0.0879268619606854</v>
      </c>
      <c r="FP168">
        <v>1</v>
      </c>
      <c r="FQ168">
        <v>1152.60294117647</v>
      </c>
      <c r="FR168">
        <v>-384.178762326813</v>
      </c>
      <c r="FS168">
        <v>40.4045315258087</v>
      </c>
      <c r="FT168">
        <v>0</v>
      </c>
      <c r="FU168">
        <v>0.75504956097561</v>
      </c>
      <c r="FV168">
        <v>-0.118245052264807</v>
      </c>
      <c r="FW168">
        <v>0.0122193045030789</v>
      </c>
      <c r="FX168">
        <v>0</v>
      </c>
      <c r="FY168">
        <v>1</v>
      </c>
      <c r="FZ168">
        <v>3</v>
      </c>
      <c r="GA168" t="s">
        <v>432</v>
      </c>
      <c r="GB168">
        <v>2.97346</v>
      </c>
      <c r="GC168">
        <v>2.75321</v>
      </c>
      <c r="GD168">
        <v>0.0909183</v>
      </c>
      <c r="GE168">
        <v>0.0915655</v>
      </c>
      <c r="GF168">
        <v>0.090629</v>
      </c>
      <c r="GG168">
        <v>0.0891156</v>
      </c>
      <c r="GH168">
        <v>35399.7</v>
      </c>
      <c r="GI168">
        <v>38709.6</v>
      </c>
      <c r="GJ168">
        <v>35286.1</v>
      </c>
      <c r="GK168">
        <v>38643.1</v>
      </c>
      <c r="GL168">
        <v>45501</v>
      </c>
      <c r="GM168">
        <v>50844.6</v>
      </c>
      <c r="GN168">
        <v>55154.4</v>
      </c>
      <c r="GO168">
        <v>61990.4</v>
      </c>
      <c r="GP168">
        <v>1.9862</v>
      </c>
      <c r="GQ168">
        <v>1.8396</v>
      </c>
      <c r="GR168">
        <v>0.0493526</v>
      </c>
      <c r="GS168">
        <v>0</v>
      </c>
      <c r="GT168">
        <v>24.3605</v>
      </c>
      <c r="GU168">
        <v>999.9</v>
      </c>
      <c r="GV168">
        <v>55.555</v>
      </c>
      <c r="GW168">
        <v>29.124</v>
      </c>
      <c r="GX168">
        <v>24.9511</v>
      </c>
      <c r="GY168">
        <v>55.6538</v>
      </c>
      <c r="GZ168">
        <v>48.0849</v>
      </c>
      <c r="HA168">
        <v>1</v>
      </c>
      <c r="HB168">
        <v>-0.0875203</v>
      </c>
      <c r="HC168">
        <v>0.718039</v>
      </c>
      <c r="HD168">
        <v>20.1327</v>
      </c>
      <c r="HE168">
        <v>5.20291</v>
      </c>
      <c r="HF168">
        <v>12.0052</v>
      </c>
      <c r="HG168">
        <v>4.9756</v>
      </c>
      <c r="HH168">
        <v>3.2936</v>
      </c>
      <c r="HI168">
        <v>9999</v>
      </c>
      <c r="HJ168">
        <v>657.1</v>
      </c>
      <c r="HK168">
        <v>9999</v>
      </c>
      <c r="HL168">
        <v>9999</v>
      </c>
      <c r="HM168">
        <v>1.8631</v>
      </c>
      <c r="HN168">
        <v>1.86798</v>
      </c>
      <c r="HO168">
        <v>1.86777</v>
      </c>
      <c r="HP168">
        <v>1.8689</v>
      </c>
      <c r="HQ168">
        <v>1.86978</v>
      </c>
      <c r="HR168">
        <v>1.86584</v>
      </c>
      <c r="HS168">
        <v>1.86691</v>
      </c>
      <c r="HT168">
        <v>1.86829</v>
      </c>
      <c r="HU168">
        <v>5</v>
      </c>
      <c r="HV168">
        <v>0</v>
      </c>
      <c r="HW168">
        <v>0</v>
      </c>
      <c r="HX168">
        <v>0</v>
      </c>
      <c r="HY168" t="s">
        <v>422</v>
      </c>
      <c r="HZ168" t="s">
        <v>423</v>
      </c>
      <c r="IA168" t="s">
        <v>424</v>
      </c>
      <c r="IB168" t="s">
        <v>424</v>
      </c>
      <c r="IC168" t="s">
        <v>424</v>
      </c>
      <c r="ID168" t="s">
        <v>424</v>
      </c>
      <c r="IE168">
        <v>0</v>
      </c>
      <c r="IF168">
        <v>100</v>
      </c>
      <c r="IG168">
        <v>100</v>
      </c>
      <c r="IH168">
        <v>6.393</v>
      </c>
      <c r="II168">
        <v>0.2875</v>
      </c>
      <c r="IJ168">
        <v>4.0319575337224</v>
      </c>
      <c r="IK168">
        <v>0.00554908572697553</v>
      </c>
      <c r="IL168">
        <v>4.23774079943867e-07</v>
      </c>
      <c r="IM168">
        <v>-3.89925906918178e-10</v>
      </c>
      <c r="IN168">
        <v>-0.0657079368683254</v>
      </c>
      <c r="IO168">
        <v>-0.0180807483059915</v>
      </c>
      <c r="IP168">
        <v>0.00224471741277042</v>
      </c>
      <c r="IQ168">
        <v>-2.08026483955448e-05</v>
      </c>
      <c r="IR168">
        <v>-3</v>
      </c>
      <c r="IS168">
        <v>1726</v>
      </c>
      <c r="IT168">
        <v>1</v>
      </c>
      <c r="IU168">
        <v>23</v>
      </c>
      <c r="IV168">
        <v>575.5</v>
      </c>
      <c r="IW168">
        <v>575.4</v>
      </c>
      <c r="IX168">
        <v>1.02051</v>
      </c>
      <c r="IY168">
        <v>2.65747</v>
      </c>
      <c r="IZ168">
        <v>1.54785</v>
      </c>
      <c r="JA168">
        <v>2.30713</v>
      </c>
      <c r="JB168">
        <v>1.34644</v>
      </c>
      <c r="JC168">
        <v>2.36328</v>
      </c>
      <c r="JD168">
        <v>32.9092</v>
      </c>
      <c r="JE168">
        <v>24.2801</v>
      </c>
      <c r="JF168">
        <v>18</v>
      </c>
      <c r="JG168">
        <v>496.148</v>
      </c>
      <c r="JH168">
        <v>403.248</v>
      </c>
      <c r="JI168">
        <v>25.0594</v>
      </c>
      <c r="JJ168">
        <v>26.1515</v>
      </c>
      <c r="JK168">
        <v>30.0002</v>
      </c>
      <c r="JL168">
        <v>26.0798</v>
      </c>
      <c r="JM168">
        <v>26.02</v>
      </c>
      <c r="JN168">
        <v>20.4617</v>
      </c>
      <c r="JO168">
        <v>27.655</v>
      </c>
      <c r="JP168">
        <v>0</v>
      </c>
      <c r="JQ168">
        <v>24.8749</v>
      </c>
      <c r="JR168">
        <v>420.1</v>
      </c>
      <c r="JS168">
        <v>19.2427</v>
      </c>
      <c r="JT168">
        <v>102.316</v>
      </c>
      <c r="JU168">
        <v>103.179</v>
      </c>
    </row>
    <row r="169" spans="1:281">
      <c r="A169">
        <v>153</v>
      </c>
      <c r="B169">
        <v>1659663142.6</v>
      </c>
      <c r="C169">
        <v>5040.09999990463</v>
      </c>
      <c r="D169" t="s">
        <v>754</v>
      </c>
      <c r="E169" t="s">
        <v>755</v>
      </c>
      <c r="F169">
        <v>5</v>
      </c>
      <c r="G169" t="s">
        <v>738</v>
      </c>
      <c r="H169" t="s">
        <v>416</v>
      </c>
      <c r="I169">
        <v>1659663140.1</v>
      </c>
      <c r="J169">
        <f>(K169)/1000</f>
        <v>0</v>
      </c>
      <c r="K169">
        <f>IF(CZ169, AN169, AH169)</f>
        <v>0</v>
      </c>
      <c r="L169">
        <f>IF(CZ169, AI169, AG169)</f>
        <v>0</v>
      </c>
      <c r="M169">
        <f>DB169 - IF(AU169&gt;1, L169*CV169*100.0/(AW169*DP169), 0)</f>
        <v>0</v>
      </c>
      <c r="N169">
        <f>((T169-J169/2)*M169-L169)/(T169+J169/2)</f>
        <v>0</v>
      </c>
      <c r="O169">
        <f>N169*(DI169+DJ169)/1000.0</f>
        <v>0</v>
      </c>
      <c r="P169">
        <f>(DB169 - IF(AU169&gt;1, L169*CV169*100.0/(AW169*DP169), 0))*(DI169+DJ169)/1000.0</f>
        <v>0</v>
      </c>
      <c r="Q169">
        <f>2.0/((1/S169-1/R169)+SIGN(S169)*SQRT((1/S169-1/R169)*(1/S169-1/R169) + 4*CW169/((CW169+1)*(CW169+1))*(2*1/S169*1/R169-1/R169*1/R169)))</f>
        <v>0</v>
      </c>
      <c r="R169">
        <f>IF(LEFT(CX169,1)&lt;&gt;"0",IF(LEFT(CX169,1)="1",3.0,CY169),$D$5+$E$5*(DP169*DI169/($K$5*1000))+$F$5*(DP169*DI169/($K$5*1000))*MAX(MIN(CV169,$J$5),$I$5)*MAX(MIN(CV169,$J$5),$I$5)+$G$5*MAX(MIN(CV169,$J$5),$I$5)*(DP169*DI169/($K$5*1000))+$H$5*(DP169*DI169/($K$5*1000))*(DP169*DI169/($K$5*1000)))</f>
        <v>0</v>
      </c>
      <c r="S169">
        <f>J169*(1000-(1000*0.61365*exp(17.502*W169/(240.97+W169))/(DI169+DJ169)+DD169)/2)/(1000*0.61365*exp(17.502*W169/(240.97+W169))/(DI169+DJ169)-DD169)</f>
        <v>0</v>
      </c>
      <c r="T169">
        <f>1/((CW169+1)/(Q169/1.6)+1/(R169/1.37)) + CW169/((CW169+1)/(Q169/1.6) + CW169/(R169/1.37))</f>
        <v>0</v>
      </c>
      <c r="U169">
        <f>(CR169*CU169)</f>
        <v>0</v>
      </c>
      <c r="V169">
        <f>(DK169+(U169+2*0.95*5.67E-8*(((DK169+$B$7)+273)^4-(DK169+273)^4)-44100*J169)/(1.84*29.3*R169+8*0.95*5.67E-8*(DK169+273)^3))</f>
        <v>0</v>
      </c>
      <c r="W169">
        <f>($C$7*DL169+$D$7*DM169+$E$7*V169)</f>
        <v>0</v>
      </c>
      <c r="X169">
        <f>0.61365*exp(17.502*W169/(240.97+W169))</f>
        <v>0</v>
      </c>
      <c r="Y169">
        <f>(Z169/AA169*100)</f>
        <v>0</v>
      </c>
      <c r="Z169">
        <f>DD169*(DI169+DJ169)/1000</f>
        <v>0</v>
      </c>
      <c r="AA169">
        <f>0.61365*exp(17.502*DK169/(240.97+DK169))</f>
        <v>0</v>
      </c>
      <c r="AB169">
        <f>(X169-DD169*(DI169+DJ169)/1000)</f>
        <v>0</v>
      </c>
      <c r="AC169">
        <f>(-J169*44100)</f>
        <v>0</v>
      </c>
      <c r="AD169">
        <f>2*29.3*R169*0.92*(DK169-W169)</f>
        <v>0</v>
      </c>
      <c r="AE169">
        <f>2*0.95*5.67E-8*(((DK169+$B$7)+273)^4-(W169+273)^4)</f>
        <v>0</v>
      </c>
      <c r="AF169">
        <f>U169+AE169+AC169+AD169</f>
        <v>0</v>
      </c>
      <c r="AG169">
        <f>DH169*AU169*(DC169-DB169*(1000-AU169*DE169)/(1000-AU169*DD169))/(100*CV169)</f>
        <v>0</v>
      </c>
      <c r="AH169">
        <f>1000*DH169*AU169*(DD169-DE169)/(100*CV169*(1000-AU169*DD169))</f>
        <v>0</v>
      </c>
      <c r="AI169">
        <f>(AJ169 - AK169 - DI169*1E3/(8.314*(DK169+273.15)) * AM169/DH169 * AL169) * DH169/(100*CV169) * (1000 - DE169)/1000</f>
        <v>0</v>
      </c>
      <c r="AJ169">
        <v>428.325474905421</v>
      </c>
      <c r="AK169">
        <v>432.121351515151</v>
      </c>
      <c r="AL169">
        <v>-0.00700313994388854</v>
      </c>
      <c r="AM169">
        <v>65.6463938491748</v>
      </c>
      <c r="AN169">
        <f>(AP169 - AO169 + DI169*1E3/(8.314*(DK169+273.15)) * AR169/DH169 * AQ169) * DH169/(100*CV169) * 1000/(1000 - AP169)</f>
        <v>0</v>
      </c>
      <c r="AO169">
        <v>19.1944276447148</v>
      </c>
      <c r="AP169">
        <v>19.9240876691729</v>
      </c>
      <c r="AQ169">
        <v>6.91510772482742e-06</v>
      </c>
      <c r="AR169">
        <v>114.434158730892</v>
      </c>
      <c r="AS169">
        <v>1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MAX(0,($B$13+$C$13*DP169)/(1+$D$13*DP169)*DI169/(DK169+273)*$E$13)</f>
        <v>0</v>
      </c>
      <c r="AX169" t="s">
        <v>418</v>
      </c>
      <c r="AY169" t="s">
        <v>418</v>
      </c>
      <c r="AZ169">
        <v>0</v>
      </c>
      <c r="BA169">
        <v>0</v>
      </c>
      <c r="BB169">
        <f>1-AZ169/BA169</f>
        <v>0</v>
      </c>
      <c r="BC169">
        <v>0</v>
      </c>
      <c r="BD169" t="s">
        <v>418</v>
      </c>
      <c r="BE169" t="s">
        <v>418</v>
      </c>
      <c r="BF169">
        <v>0</v>
      </c>
      <c r="BG169">
        <v>0</v>
      </c>
      <c r="BH169">
        <f>1-BF169/BG169</f>
        <v>0</v>
      </c>
      <c r="BI169">
        <v>0.5</v>
      </c>
      <c r="BJ169">
        <f>CS169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418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BZ169" t="s">
        <v>418</v>
      </c>
      <c r="CA169" t="s">
        <v>418</v>
      </c>
      <c r="CB169" t="s">
        <v>418</v>
      </c>
      <c r="CC169" t="s">
        <v>418</v>
      </c>
      <c r="CD169" t="s">
        <v>418</v>
      </c>
      <c r="CE169" t="s">
        <v>418</v>
      </c>
      <c r="CF169" t="s">
        <v>418</v>
      </c>
      <c r="CG169" t="s">
        <v>418</v>
      </c>
      <c r="CH169" t="s">
        <v>418</v>
      </c>
      <c r="CI169" t="s">
        <v>418</v>
      </c>
      <c r="CJ169" t="s">
        <v>418</v>
      </c>
      <c r="CK169" t="s">
        <v>418</v>
      </c>
      <c r="CL169" t="s">
        <v>418</v>
      </c>
      <c r="CM169" t="s">
        <v>418</v>
      </c>
      <c r="CN169" t="s">
        <v>418</v>
      </c>
      <c r="CO169" t="s">
        <v>418</v>
      </c>
      <c r="CP169" t="s">
        <v>418</v>
      </c>
      <c r="CQ169" t="s">
        <v>418</v>
      </c>
      <c r="CR169">
        <f>$B$11*DQ169+$C$11*DR169+$F$11*EC169*(1-EF169)</f>
        <v>0</v>
      </c>
      <c r="CS169">
        <f>CR169*CT169</f>
        <v>0</v>
      </c>
      <c r="CT169">
        <f>($B$11*$D$9+$C$11*$D$9+$F$11*((EP169+EH169)/MAX(EP169+EH169+EQ169, 0.1)*$I$9+EQ169/MAX(EP169+EH169+EQ169, 0.1)*$J$9))/($B$11+$C$11+$F$11)</f>
        <v>0</v>
      </c>
      <c r="CU169">
        <f>($B$11*$K$9+$C$11*$K$9+$F$11*((EP169+EH169)/MAX(EP169+EH169+EQ169, 0.1)*$P$9+EQ169/MAX(EP169+EH169+EQ169, 0.1)*$Q$9))/($B$11+$C$11+$F$11)</f>
        <v>0</v>
      </c>
      <c r="CV169">
        <v>6</v>
      </c>
      <c r="CW169">
        <v>0.5</v>
      </c>
      <c r="CX169" t="s">
        <v>419</v>
      </c>
      <c r="CY169">
        <v>2</v>
      </c>
      <c r="CZ169" t="b">
        <v>1</v>
      </c>
      <c r="DA169">
        <v>1659663140.1</v>
      </c>
      <c r="DB169">
        <v>423.521777777778</v>
      </c>
      <c r="DC169">
        <v>420.096111111111</v>
      </c>
      <c r="DD169">
        <v>19.9283333333333</v>
      </c>
      <c r="DE169">
        <v>19.1932888888889</v>
      </c>
      <c r="DF169">
        <v>417.129555555556</v>
      </c>
      <c r="DG169">
        <v>19.6408444444444</v>
      </c>
      <c r="DH169">
        <v>500.064555555556</v>
      </c>
      <c r="DI169">
        <v>90.1939777777778</v>
      </c>
      <c r="DJ169">
        <v>0.0997253888888889</v>
      </c>
      <c r="DK169">
        <v>25.8604</v>
      </c>
      <c r="DL169">
        <v>25.1758777777778</v>
      </c>
      <c r="DM169">
        <v>999.9</v>
      </c>
      <c r="DN169">
        <v>0</v>
      </c>
      <c r="DO169">
        <v>0</v>
      </c>
      <c r="DP169">
        <v>10017.7777777778</v>
      </c>
      <c r="DQ169">
        <v>0</v>
      </c>
      <c r="DR169">
        <v>0.232914666666667</v>
      </c>
      <c r="DS169">
        <v>3.42565111111111</v>
      </c>
      <c r="DT169">
        <v>432.133444444444</v>
      </c>
      <c r="DU169">
        <v>428.316888888889</v>
      </c>
      <c r="DV169">
        <v>0.735041555555556</v>
      </c>
      <c r="DW169">
        <v>420.096111111111</v>
      </c>
      <c r="DX169">
        <v>19.1932888888889</v>
      </c>
      <c r="DY169">
        <v>1.79741555555556</v>
      </c>
      <c r="DZ169">
        <v>1.73112</v>
      </c>
      <c r="EA169">
        <v>15.7643555555556</v>
      </c>
      <c r="EB169">
        <v>15.1783333333333</v>
      </c>
      <c r="EC169">
        <v>0.00100013</v>
      </c>
      <c r="ED169">
        <v>0</v>
      </c>
      <c r="EE169">
        <v>0</v>
      </c>
      <c r="EF169">
        <v>0</v>
      </c>
      <c r="EG169">
        <v>1100.61111111111</v>
      </c>
      <c r="EH169">
        <v>0.00100013</v>
      </c>
      <c r="EI169">
        <v>-22.9444444444444</v>
      </c>
      <c r="EJ169">
        <v>-2</v>
      </c>
      <c r="EK169">
        <v>35.125</v>
      </c>
      <c r="EL169">
        <v>39.1941111111111</v>
      </c>
      <c r="EM169">
        <v>36.875</v>
      </c>
      <c r="EN169">
        <v>39.1663333333333</v>
      </c>
      <c r="EO169">
        <v>37.451</v>
      </c>
      <c r="EP169">
        <v>0</v>
      </c>
      <c r="EQ169">
        <v>0</v>
      </c>
      <c r="ER169">
        <v>0</v>
      </c>
      <c r="ES169">
        <v>39.4000000953674</v>
      </c>
      <c r="ET169">
        <v>0</v>
      </c>
      <c r="EU169">
        <v>1109.78846153846</v>
      </c>
      <c r="EV169">
        <v>-204.290599038195</v>
      </c>
      <c r="EW169">
        <v>16.4786320915615</v>
      </c>
      <c r="EX169">
        <v>-18.3846153846154</v>
      </c>
      <c r="EY169">
        <v>15</v>
      </c>
      <c r="EZ169">
        <v>1659628614.5</v>
      </c>
      <c r="FA169" t="s">
        <v>420</v>
      </c>
      <c r="FB169">
        <v>1659628608.5</v>
      </c>
      <c r="FC169">
        <v>1659628614.5</v>
      </c>
      <c r="FD169">
        <v>1</v>
      </c>
      <c r="FE169">
        <v>0.171</v>
      </c>
      <c r="FF169">
        <v>-0.023</v>
      </c>
      <c r="FG169">
        <v>6.372</v>
      </c>
      <c r="FH169">
        <v>0.072</v>
      </c>
      <c r="FI169">
        <v>420</v>
      </c>
      <c r="FJ169">
        <v>15</v>
      </c>
      <c r="FK169">
        <v>0.23</v>
      </c>
      <c r="FL169">
        <v>0.04</v>
      </c>
      <c r="FM169">
        <v>3.4477395</v>
      </c>
      <c r="FN169">
        <v>-0.331987767354598</v>
      </c>
      <c r="FO169">
        <v>0.0875332392565818</v>
      </c>
      <c r="FP169">
        <v>1</v>
      </c>
      <c r="FQ169">
        <v>1129.97058823529</v>
      </c>
      <c r="FR169">
        <v>-282.276547388783</v>
      </c>
      <c r="FS169">
        <v>31.4031988761333</v>
      </c>
      <c r="FT169">
        <v>0</v>
      </c>
      <c r="FU169">
        <v>0.7462641</v>
      </c>
      <c r="FV169">
        <v>-0.0795893808630397</v>
      </c>
      <c r="FW169">
        <v>0.00802289742798697</v>
      </c>
      <c r="FX169">
        <v>1</v>
      </c>
      <c r="FY169">
        <v>2</v>
      </c>
      <c r="FZ169">
        <v>3</v>
      </c>
      <c r="GA169" t="s">
        <v>427</v>
      </c>
      <c r="GB169">
        <v>2.97338</v>
      </c>
      <c r="GC169">
        <v>2.75382</v>
      </c>
      <c r="GD169">
        <v>0.0909136</v>
      </c>
      <c r="GE169">
        <v>0.0915588</v>
      </c>
      <c r="GF169">
        <v>0.0906029</v>
      </c>
      <c r="GG169">
        <v>0.0891142</v>
      </c>
      <c r="GH169">
        <v>35400.1</v>
      </c>
      <c r="GI169">
        <v>38710.4</v>
      </c>
      <c r="GJ169">
        <v>35286.3</v>
      </c>
      <c r="GK169">
        <v>38643.6</v>
      </c>
      <c r="GL169">
        <v>45502.9</v>
      </c>
      <c r="GM169">
        <v>50844.8</v>
      </c>
      <c r="GN169">
        <v>55155.1</v>
      </c>
      <c r="GO169">
        <v>61990.6</v>
      </c>
      <c r="GP169">
        <v>1.9862</v>
      </c>
      <c r="GQ169">
        <v>1.8398</v>
      </c>
      <c r="GR169">
        <v>0.0492334</v>
      </c>
      <c r="GS169">
        <v>0</v>
      </c>
      <c r="GT169">
        <v>24.3625</v>
      </c>
      <c r="GU169">
        <v>999.9</v>
      </c>
      <c r="GV169">
        <v>55.555</v>
      </c>
      <c r="GW169">
        <v>29.134</v>
      </c>
      <c r="GX169">
        <v>24.9652</v>
      </c>
      <c r="GY169">
        <v>55.4538</v>
      </c>
      <c r="GZ169">
        <v>48.097</v>
      </c>
      <c r="HA169">
        <v>1</v>
      </c>
      <c r="HB169">
        <v>-0.086748</v>
      </c>
      <c r="HC169">
        <v>1.10593</v>
      </c>
      <c r="HD169">
        <v>20.1303</v>
      </c>
      <c r="HE169">
        <v>5.20291</v>
      </c>
      <c r="HF169">
        <v>12.0064</v>
      </c>
      <c r="HG169">
        <v>4.9756</v>
      </c>
      <c r="HH169">
        <v>3.293</v>
      </c>
      <c r="HI169">
        <v>9999</v>
      </c>
      <c r="HJ169">
        <v>657.1</v>
      </c>
      <c r="HK169">
        <v>9999</v>
      </c>
      <c r="HL169">
        <v>9999</v>
      </c>
      <c r="HM169">
        <v>1.8631</v>
      </c>
      <c r="HN169">
        <v>1.86798</v>
      </c>
      <c r="HO169">
        <v>1.86777</v>
      </c>
      <c r="HP169">
        <v>1.8689</v>
      </c>
      <c r="HQ169">
        <v>1.86981</v>
      </c>
      <c r="HR169">
        <v>1.86584</v>
      </c>
      <c r="HS169">
        <v>1.86691</v>
      </c>
      <c r="HT169">
        <v>1.86829</v>
      </c>
      <c r="HU169">
        <v>5</v>
      </c>
      <c r="HV169">
        <v>0</v>
      </c>
      <c r="HW169">
        <v>0</v>
      </c>
      <c r="HX169">
        <v>0</v>
      </c>
      <c r="HY169" t="s">
        <v>422</v>
      </c>
      <c r="HZ169" t="s">
        <v>423</v>
      </c>
      <c r="IA169" t="s">
        <v>424</v>
      </c>
      <c r="IB169" t="s">
        <v>424</v>
      </c>
      <c r="IC169" t="s">
        <v>424</v>
      </c>
      <c r="ID169" t="s">
        <v>424</v>
      </c>
      <c r="IE169">
        <v>0</v>
      </c>
      <c r="IF169">
        <v>100</v>
      </c>
      <c r="IG169">
        <v>100</v>
      </c>
      <c r="IH169">
        <v>6.392</v>
      </c>
      <c r="II169">
        <v>0.2872</v>
      </c>
      <c r="IJ169">
        <v>4.0319575337224</v>
      </c>
      <c r="IK169">
        <v>0.00554908572697553</v>
      </c>
      <c r="IL169">
        <v>4.23774079943867e-07</v>
      </c>
      <c r="IM169">
        <v>-3.89925906918178e-10</v>
      </c>
      <c r="IN169">
        <v>-0.0657079368683254</v>
      </c>
      <c r="IO169">
        <v>-0.0180807483059915</v>
      </c>
      <c r="IP169">
        <v>0.00224471741277042</v>
      </c>
      <c r="IQ169">
        <v>-2.08026483955448e-05</v>
      </c>
      <c r="IR169">
        <v>-3</v>
      </c>
      <c r="IS169">
        <v>1726</v>
      </c>
      <c r="IT169">
        <v>1</v>
      </c>
      <c r="IU169">
        <v>23</v>
      </c>
      <c r="IV169">
        <v>575.6</v>
      </c>
      <c r="IW169">
        <v>575.5</v>
      </c>
      <c r="IX169">
        <v>1.02173</v>
      </c>
      <c r="IY169">
        <v>2.65869</v>
      </c>
      <c r="IZ169">
        <v>1.54785</v>
      </c>
      <c r="JA169">
        <v>2.30713</v>
      </c>
      <c r="JB169">
        <v>1.34644</v>
      </c>
      <c r="JC169">
        <v>2.37183</v>
      </c>
      <c r="JD169">
        <v>32.8869</v>
      </c>
      <c r="JE169">
        <v>24.2714</v>
      </c>
      <c r="JF169">
        <v>18</v>
      </c>
      <c r="JG169">
        <v>496.148</v>
      </c>
      <c r="JH169">
        <v>403.374</v>
      </c>
      <c r="JI169">
        <v>24.8718</v>
      </c>
      <c r="JJ169">
        <v>26.1528</v>
      </c>
      <c r="JK169">
        <v>30.0004</v>
      </c>
      <c r="JL169">
        <v>26.0798</v>
      </c>
      <c r="JM169">
        <v>26.0221</v>
      </c>
      <c r="JN169">
        <v>20.4623</v>
      </c>
      <c r="JO169">
        <v>27.655</v>
      </c>
      <c r="JP169">
        <v>0</v>
      </c>
      <c r="JQ169">
        <v>24.6995</v>
      </c>
      <c r="JR169">
        <v>420.1</v>
      </c>
      <c r="JS169">
        <v>19.2873</v>
      </c>
      <c r="JT169">
        <v>102.317</v>
      </c>
      <c r="JU169">
        <v>103.179</v>
      </c>
    </row>
    <row r="170" spans="1:281">
      <c r="A170">
        <v>154</v>
      </c>
      <c r="B170">
        <v>1659663147.6</v>
      </c>
      <c r="C170">
        <v>5045.09999990463</v>
      </c>
      <c r="D170" t="s">
        <v>756</v>
      </c>
      <c r="E170" t="s">
        <v>757</v>
      </c>
      <c r="F170">
        <v>5</v>
      </c>
      <c r="G170" t="s">
        <v>738</v>
      </c>
      <c r="H170" t="s">
        <v>416</v>
      </c>
      <c r="I170">
        <v>1659663144.8</v>
      </c>
      <c r="J170">
        <f>(K170)/1000</f>
        <v>0</v>
      </c>
      <c r="K170">
        <f>IF(CZ170, AN170, AH170)</f>
        <v>0</v>
      </c>
      <c r="L170">
        <f>IF(CZ170, AI170, AG170)</f>
        <v>0</v>
      </c>
      <c r="M170">
        <f>DB170 - IF(AU170&gt;1, L170*CV170*100.0/(AW170*DP170), 0)</f>
        <v>0</v>
      </c>
      <c r="N170">
        <f>((T170-J170/2)*M170-L170)/(T170+J170/2)</f>
        <v>0</v>
      </c>
      <c r="O170">
        <f>N170*(DI170+DJ170)/1000.0</f>
        <v>0</v>
      </c>
      <c r="P170">
        <f>(DB170 - IF(AU170&gt;1, L170*CV170*100.0/(AW170*DP170), 0))*(DI170+DJ170)/1000.0</f>
        <v>0</v>
      </c>
      <c r="Q170">
        <f>2.0/((1/S170-1/R170)+SIGN(S170)*SQRT((1/S170-1/R170)*(1/S170-1/R170) + 4*CW170/((CW170+1)*(CW170+1))*(2*1/S170*1/R170-1/R170*1/R170)))</f>
        <v>0</v>
      </c>
      <c r="R170">
        <f>IF(LEFT(CX170,1)&lt;&gt;"0",IF(LEFT(CX170,1)="1",3.0,CY170),$D$5+$E$5*(DP170*DI170/($K$5*1000))+$F$5*(DP170*DI170/($K$5*1000))*MAX(MIN(CV170,$J$5),$I$5)*MAX(MIN(CV170,$J$5),$I$5)+$G$5*MAX(MIN(CV170,$J$5),$I$5)*(DP170*DI170/($K$5*1000))+$H$5*(DP170*DI170/($K$5*1000))*(DP170*DI170/($K$5*1000)))</f>
        <v>0</v>
      </c>
      <c r="S170">
        <f>J170*(1000-(1000*0.61365*exp(17.502*W170/(240.97+W170))/(DI170+DJ170)+DD170)/2)/(1000*0.61365*exp(17.502*W170/(240.97+W170))/(DI170+DJ170)-DD170)</f>
        <v>0</v>
      </c>
      <c r="T170">
        <f>1/((CW170+1)/(Q170/1.6)+1/(R170/1.37)) + CW170/((CW170+1)/(Q170/1.6) + CW170/(R170/1.37))</f>
        <v>0</v>
      </c>
      <c r="U170">
        <f>(CR170*CU170)</f>
        <v>0</v>
      </c>
      <c r="V170">
        <f>(DK170+(U170+2*0.95*5.67E-8*(((DK170+$B$7)+273)^4-(DK170+273)^4)-44100*J170)/(1.84*29.3*R170+8*0.95*5.67E-8*(DK170+273)^3))</f>
        <v>0</v>
      </c>
      <c r="W170">
        <f>($C$7*DL170+$D$7*DM170+$E$7*V170)</f>
        <v>0</v>
      </c>
      <c r="X170">
        <f>0.61365*exp(17.502*W170/(240.97+W170))</f>
        <v>0</v>
      </c>
      <c r="Y170">
        <f>(Z170/AA170*100)</f>
        <v>0</v>
      </c>
      <c r="Z170">
        <f>DD170*(DI170+DJ170)/1000</f>
        <v>0</v>
      </c>
      <c r="AA170">
        <f>0.61365*exp(17.502*DK170/(240.97+DK170))</f>
        <v>0</v>
      </c>
      <c r="AB170">
        <f>(X170-DD170*(DI170+DJ170)/1000)</f>
        <v>0</v>
      </c>
      <c r="AC170">
        <f>(-J170*44100)</f>
        <v>0</v>
      </c>
      <c r="AD170">
        <f>2*29.3*R170*0.92*(DK170-W170)</f>
        <v>0</v>
      </c>
      <c r="AE170">
        <f>2*0.95*5.67E-8*(((DK170+$B$7)+273)^4-(W170+273)^4)</f>
        <v>0</v>
      </c>
      <c r="AF170">
        <f>U170+AE170+AC170+AD170</f>
        <v>0</v>
      </c>
      <c r="AG170">
        <f>DH170*AU170*(DC170-DB170*(1000-AU170*DE170)/(1000-AU170*DD170))/(100*CV170)</f>
        <v>0</v>
      </c>
      <c r="AH170">
        <f>1000*DH170*AU170*(DD170-DE170)/(100*CV170*(1000-AU170*DD170))</f>
        <v>0</v>
      </c>
      <c r="AI170">
        <f>(AJ170 - AK170 - DI170*1E3/(8.314*(DK170+273.15)) * AM170/DH170 * AL170) * DH170/(100*CV170) * (1000 - DE170)/1000</f>
        <v>0</v>
      </c>
      <c r="AJ170">
        <v>428.453945044956</v>
      </c>
      <c r="AK170">
        <v>432.18676969697</v>
      </c>
      <c r="AL170">
        <v>0.0376399253981708</v>
      </c>
      <c r="AM170">
        <v>65.6463938491748</v>
      </c>
      <c r="AN170">
        <f>(AP170 - AO170 + DI170*1E3/(8.314*(DK170+273.15)) * AR170/DH170 * AQ170) * DH170/(100*CV170) * 1000/(1000 - AP170)</f>
        <v>0</v>
      </c>
      <c r="AO170">
        <v>19.1939974989469</v>
      </c>
      <c r="AP170">
        <v>19.9136351879699</v>
      </c>
      <c r="AQ170">
        <v>-0.000123830111393734</v>
      </c>
      <c r="AR170">
        <v>114.434158730892</v>
      </c>
      <c r="AS170">
        <v>1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MAX(0,($B$13+$C$13*DP170)/(1+$D$13*DP170)*DI170/(DK170+273)*$E$13)</f>
        <v>0</v>
      </c>
      <c r="AX170" t="s">
        <v>418</v>
      </c>
      <c r="AY170" t="s">
        <v>418</v>
      </c>
      <c r="AZ170">
        <v>0</v>
      </c>
      <c r="BA170">
        <v>0</v>
      </c>
      <c r="BB170">
        <f>1-AZ170/BA170</f>
        <v>0</v>
      </c>
      <c r="BC170">
        <v>0</v>
      </c>
      <c r="BD170" t="s">
        <v>418</v>
      </c>
      <c r="BE170" t="s">
        <v>418</v>
      </c>
      <c r="BF170">
        <v>0</v>
      </c>
      <c r="BG170">
        <v>0</v>
      </c>
      <c r="BH170">
        <f>1-BF170/BG170</f>
        <v>0</v>
      </c>
      <c r="BI170">
        <v>0.5</v>
      </c>
      <c r="BJ170">
        <f>CS170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418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BZ170" t="s">
        <v>418</v>
      </c>
      <c r="CA170" t="s">
        <v>418</v>
      </c>
      <c r="CB170" t="s">
        <v>418</v>
      </c>
      <c r="CC170" t="s">
        <v>418</v>
      </c>
      <c r="CD170" t="s">
        <v>418</v>
      </c>
      <c r="CE170" t="s">
        <v>418</v>
      </c>
      <c r="CF170" t="s">
        <v>418</v>
      </c>
      <c r="CG170" t="s">
        <v>418</v>
      </c>
      <c r="CH170" t="s">
        <v>418</v>
      </c>
      <c r="CI170" t="s">
        <v>418</v>
      </c>
      <c r="CJ170" t="s">
        <v>418</v>
      </c>
      <c r="CK170" t="s">
        <v>418</v>
      </c>
      <c r="CL170" t="s">
        <v>418</v>
      </c>
      <c r="CM170" t="s">
        <v>418</v>
      </c>
      <c r="CN170" t="s">
        <v>418</v>
      </c>
      <c r="CO170" t="s">
        <v>418</v>
      </c>
      <c r="CP170" t="s">
        <v>418</v>
      </c>
      <c r="CQ170" t="s">
        <v>418</v>
      </c>
      <c r="CR170">
        <f>$B$11*DQ170+$C$11*DR170+$F$11*EC170*(1-EF170)</f>
        <v>0</v>
      </c>
      <c r="CS170">
        <f>CR170*CT170</f>
        <v>0</v>
      </c>
      <c r="CT170">
        <f>($B$11*$D$9+$C$11*$D$9+$F$11*((EP170+EH170)/MAX(EP170+EH170+EQ170, 0.1)*$I$9+EQ170/MAX(EP170+EH170+EQ170, 0.1)*$J$9))/($B$11+$C$11+$F$11)</f>
        <v>0</v>
      </c>
      <c r="CU170">
        <f>($B$11*$K$9+$C$11*$K$9+$F$11*((EP170+EH170)/MAX(EP170+EH170+EQ170, 0.1)*$P$9+EQ170/MAX(EP170+EH170+EQ170, 0.1)*$Q$9))/($B$11+$C$11+$F$11)</f>
        <v>0</v>
      </c>
      <c r="CV170">
        <v>6</v>
      </c>
      <c r="CW170">
        <v>0.5</v>
      </c>
      <c r="CX170" t="s">
        <v>419</v>
      </c>
      <c r="CY170">
        <v>2</v>
      </c>
      <c r="CZ170" t="b">
        <v>1</v>
      </c>
      <c r="DA170">
        <v>1659663144.8</v>
      </c>
      <c r="DB170">
        <v>423.4691</v>
      </c>
      <c r="DC170">
        <v>420.1539</v>
      </c>
      <c r="DD170">
        <v>19.91876</v>
      </c>
      <c r="DE170">
        <v>19.19344</v>
      </c>
      <c r="DF170">
        <v>417.0772</v>
      </c>
      <c r="DG170">
        <v>19.6317</v>
      </c>
      <c r="DH170">
        <v>500.13</v>
      </c>
      <c r="DI170">
        <v>90.19501</v>
      </c>
      <c r="DJ170">
        <v>0.10008005</v>
      </c>
      <c r="DK170">
        <v>25.8518</v>
      </c>
      <c r="DL170">
        <v>25.16342</v>
      </c>
      <c r="DM170">
        <v>999.9</v>
      </c>
      <c r="DN170">
        <v>0</v>
      </c>
      <c r="DO170">
        <v>0</v>
      </c>
      <c r="DP170">
        <v>9996</v>
      </c>
      <c r="DQ170">
        <v>0</v>
      </c>
      <c r="DR170">
        <v>0.220656</v>
      </c>
      <c r="DS170">
        <v>3.315188</v>
      </c>
      <c r="DT170">
        <v>432.0754</v>
      </c>
      <c r="DU170">
        <v>428.3758</v>
      </c>
      <c r="DV170">
        <v>0.7253413</v>
      </c>
      <c r="DW170">
        <v>420.1539</v>
      </c>
      <c r="DX170">
        <v>19.19344</v>
      </c>
      <c r="DY170">
        <v>1.796574</v>
      </c>
      <c r="DZ170">
        <v>1.731153</v>
      </c>
      <c r="EA170">
        <v>15.75701</v>
      </c>
      <c r="EB170">
        <v>15.17862</v>
      </c>
      <c r="EC170">
        <v>0.00100013</v>
      </c>
      <c r="ED170">
        <v>0</v>
      </c>
      <c r="EE170">
        <v>0</v>
      </c>
      <c r="EF170">
        <v>0</v>
      </c>
      <c r="EG170">
        <v>1083.45</v>
      </c>
      <c r="EH170">
        <v>0.00100013</v>
      </c>
      <c r="EI170">
        <v>-21.25</v>
      </c>
      <c r="EJ170">
        <v>-1.3</v>
      </c>
      <c r="EK170">
        <v>35.125</v>
      </c>
      <c r="EL170">
        <v>39.2872</v>
      </c>
      <c r="EM170">
        <v>36.9246</v>
      </c>
      <c r="EN170">
        <v>39.2935</v>
      </c>
      <c r="EO170">
        <v>37.5</v>
      </c>
      <c r="EP170">
        <v>0</v>
      </c>
      <c r="EQ170">
        <v>0</v>
      </c>
      <c r="ER170">
        <v>0</v>
      </c>
      <c r="ES170">
        <v>44.2000000476837</v>
      </c>
      <c r="ET170">
        <v>0</v>
      </c>
      <c r="EU170">
        <v>1093.65384615385</v>
      </c>
      <c r="EV170">
        <v>-161.470086372254</v>
      </c>
      <c r="EW170">
        <v>-47.1794870554795</v>
      </c>
      <c r="EX170">
        <v>-17.1153846153846</v>
      </c>
      <c r="EY170">
        <v>15</v>
      </c>
      <c r="EZ170">
        <v>1659628614.5</v>
      </c>
      <c r="FA170" t="s">
        <v>420</v>
      </c>
      <c r="FB170">
        <v>1659628608.5</v>
      </c>
      <c r="FC170">
        <v>1659628614.5</v>
      </c>
      <c r="FD170">
        <v>1</v>
      </c>
      <c r="FE170">
        <v>0.171</v>
      </c>
      <c r="FF170">
        <v>-0.023</v>
      </c>
      <c r="FG170">
        <v>6.372</v>
      </c>
      <c r="FH170">
        <v>0.072</v>
      </c>
      <c r="FI170">
        <v>420</v>
      </c>
      <c r="FJ170">
        <v>15</v>
      </c>
      <c r="FK170">
        <v>0.23</v>
      </c>
      <c r="FL170">
        <v>0.04</v>
      </c>
      <c r="FM170">
        <v>3.4010255</v>
      </c>
      <c r="FN170">
        <v>-0.566191969981251</v>
      </c>
      <c r="FO170">
        <v>0.0960847476697004</v>
      </c>
      <c r="FP170">
        <v>0</v>
      </c>
      <c r="FQ170">
        <v>1107.38235294118</v>
      </c>
      <c r="FR170">
        <v>-212.192513827398</v>
      </c>
      <c r="FS170">
        <v>25.4379460716863</v>
      </c>
      <c r="FT170">
        <v>0</v>
      </c>
      <c r="FU170">
        <v>0.738804875</v>
      </c>
      <c r="FV170">
        <v>-0.0822547429643529</v>
      </c>
      <c r="FW170">
        <v>0.00825203767316747</v>
      </c>
      <c r="FX170">
        <v>1</v>
      </c>
      <c r="FY170">
        <v>1</v>
      </c>
      <c r="FZ170">
        <v>3</v>
      </c>
      <c r="GA170" t="s">
        <v>432</v>
      </c>
      <c r="GB170">
        <v>2.97383</v>
      </c>
      <c r="GC170">
        <v>2.7539</v>
      </c>
      <c r="GD170">
        <v>0.0909102</v>
      </c>
      <c r="GE170">
        <v>0.0915297</v>
      </c>
      <c r="GF170">
        <v>0.0905805</v>
      </c>
      <c r="GG170">
        <v>0.0891115</v>
      </c>
      <c r="GH170">
        <v>35399.9</v>
      </c>
      <c r="GI170">
        <v>38710.5</v>
      </c>
      <c r="GJ170">
        <v>35286</v>
      </c>
      <c r="GK170">
        <v>38642.4</v>
      </c>
      <c r="GL170">
        <v>45504.1</v>
      </c>
      <c r="GM170">
        <v>50843.8</v>
      </c>
      <c r="GN170">
        <v>55155.1</v>
      </c>
      <c r="GO170">
        <v>61989.2</v>
      </c>
      <c r="GP170">
        <v>1.9862</v>
      </c>
      <c r="GQ170">
        <v>1.8398</v>
      </c>
      <c r="GR170">
        <v>0.0480115</v>
      </c>
      <c r="GS170">
        <v>0</v>
      </c>
      <c r="GT170">
        <v>24.3605</v>
      </c>
      <c r="GU170">
        <v>999.9</v>
      </c>
      <c r="GV170">
        <v>55.555</v>
      </c>
      <c r="GW170">
        <v>29.124</v>
      </c>
      <c r="GX170">
        <v>24.9492</v>
      </c>
      <c r="GY170">
        <v>55.6738</v>
      </c>
      <c r="GZ170">
        <v>47.9928</v>
      </c>
      <c r="HA170">
        <v>1</v>
      </c>
      <c r="HB170">
        <v>-0.0864228</v>
      </c>
      <c r="HC170">
        <v>1.27364</v>
      </c>
      <c r="HD170">
        <v>20.129</v>
      </c>
      <c r="HE170">
        <v>5.20411</v>
      </c>
      <c r="HF170">
        <v>12.0052</v>
      </c>
      <c r="HG170">
        <v>4.9756</v>
      </c>
      <c r="HH170">
        <v>3.293</v>
      </c>
      <c r="HI170">
        <v>9999</v>
      </c>
      <c r="HJ170">
        <v>657.1</v>
      </c>
      <c r="HK170">
        <v>9999</v>
      </c>
      <c r="HL170">
        <v>9999</v>
      </c>
      <c r="HM170">
        <v>1.8631</v>
      </c>
      <c r="HN170">
        <v>1.86798</v>
      </c>
      <c r="HO170">
        <v>1.86783</v>
      </c>
      <c r="HP170">
        <v>1.8689</v>
      </c>
      <c r="HQ170">
        <v>1.86981</v>
      </c>
      <c r="HR170">
        <v>1.86584</v>
      </c>
      <c r="HS170">
        <v>1.86691</v>
      </c>
      <c r="HT170">
        <v>1.86829</v>
      </c>
      <c r="HU170">
        <v>5</v>
      </c>
      <c r="HV170">
        <v>0</v>
      </c>
      <c r="HW170">
        <v>0</v>
      </c>
      <c r="HX170">
        <v>0</v>
      </c>
      <c r="HY170" t="s">
        <v>422</v>
      </c>
      <c r="HZ170" t="s">
        <v>423</v>
      </c>
      <c r="IA170" t="s">
        <v>424</v>
      </c>
      <c r="IB170" t="s">
        <v>424</v>
      </c>
      <c r="IC170" t="s">
        <v>424</v>
      </c>
      <c r="ID170" t="s">
        <v>424</v>
      </c>
      <c r="IE170">
        <v>0</v>
      </c>
      <c r="IF170">
        <v>100</v>
      </c>
      <c r="IG170">
        <v>100</v>
      </c>
      <c r="IH170">
        <v>6.392</v>
      </c>
      <c r="II170">
        <v>0.2868</v>
      </c>
      <c r="IJ170">
        <v>4.0319575337224</v>
      </c>
      <c r="IK170">
        <v>0.00554908572697553</v>
      </c>
      <c r="IL170">
        <v>4.23774079943867e-07</v>
      </c>
      <c r="IM170">
        <v>-3.89925906918178e-10</v>
      </c>
      <c r="IN170">
        <v>-0.0657079368683254</v>
      </c>
      <c r="IO170">
        <v>-0.0180807483059915</v>
      </c>
      <c r="IP170">
        <v>0.00224471741277042</v>
      </c>
      <c r="IQ170">
        <v>-2.08026483955448e-05</v>
      </c>
      <c r="IR170">
        <v>-3</v>
      </c>
      <c r="IS170">
        <v>1726</v>
      </c>
      <c r="IT170">
        <v>1</v>
      </c>
      <c r="IU170">
        <v>23</v>
      </c>
      <c r="IV170">
        <v>575.7</v>
      </c>
      <c r="IW170">
        <v>575.6</v>
      </c>
      <c r="IX170">
        <v>1.02051</v>
      </c>
      <c r="IY170">
        <v>2.65747</v>
      </c>
      <c r="IZ170">
        <v>1.54785</v>
      </c>
      <c r="JA170">
        <v>2.30713</v>
      </c>
      <c r="JB170">
        <v>1.34644</v>
      </c>
      <c r="JC170">
        <v>2.39868</v>
      </c>
      <c r="JD170">
        <v>32.9092</v>
      </c>
      <c r="JE170">
        <v>24.2801</v>
      </c>
      <c r="JF170">
        <v>18</v>
      </c>
      <c r="JG170">
        <v>496.148</v>
      </c>
      <c r="JH170">
        <v>403.374</v>
      </c>
      <c r="JI170">
        <v>24.6721</v>
      </c>
      <c r="JJ170">
        <v>26.1537</v>
      </c>
      <c r="JK170">
        <v>30.0001</v>
      </c>
      <c r="JL170">
        <v>26.0798</v>
      </c>
      <c r="JM170">
        <v>26.0221</v>
      </c>
      <c r="JN170">
        <v>20.4609</v>
      </c>
      <c r="JO170">
        <v>27.3627</v>
      </c>
      <c r="JP170">
        <v>0</v>
      </c>
      <c r="JQ170">
        <v>24.5363</v>
      </c>
      <c r="JR170">
        <v>420.1</v>
      </c>
      <c r="JS170">
        <v>19.3342</v>
      </c>
      <c r="JT170">
        <v>102.316</v>
      </c>
      <c r="JU170">
        <v>103.177</v>
      </c>
    </row>
    <row r="171" spans="1:281">
      <c r="A171">
        <v>155</v>
      </c>
      <c r="B171">
        <v>1659663152.6</v>
      </c>
      <c r="C171">
        <v>5050.09999990463</v>
      </c>
      <c r="D171" t="s">
        <v>758</v>
      </c>
      <c r="E171" t="s">
        <v>759</v>
      </c>
      <c r="F171">
        <v>5</v>
      </c>
      <c r="G171" t="s">
        <v>738</v>
      </c>
      <c r="H171" t="s">
        <v>416</v>
      </c>
      <c r="I171">
        <v>1659663150.1</v>
      </c>
      <c r="J171">
        <f>(K171)/1000</f>
        <v>0</v>
      </c>
      <c r="K171">
        <f>IF(CZ171, AN171, AH171)</f>
        <v>0</v>
      </c>
      <c r="L171">
        <f>IF(CZ171, AI171, AG171)</f>
        <v>0</v>
      </c>
      <c r="M171">
        <f>DB171 - IF(AU171&gt;1, L171*CV171*100.0/(AW171*DP171), 0)</f>
        <v>0</v>
      </c>
      <c r="N171">
        <f>((T171-J171/2)*M171-L171)/(T171+J171/2)</f>
        <v>0</v>
      </c>
      <c r="O171">
        <f>N171*(DI171+DJ171)/1000.0</f>
        <v>0</v>
      </c>
      <c r="P171">
        <f>(DB171 - IF(AU171&gt;1, L171*CV171*100.0/(AW171*DP171), 0))*(DI171+DJ171)/1000.0</f>
        <v>0</v>
      </c>
      <c r="Q171">
        <f>2.0/((1/S171-1/R171)+SIGN(S171)*SQRT((1/S171-1/R171)*(1/S171-1/R171) + 4*CW171/((CW171+1)*(CW171+1))*(2*1/S171*1/R171-1/R171*1/R171)))</f>
        <v>0</v>
      </c>
      <c r="R171">
        <f>IF(LEFT(CX171,1)&lt;&gt;"0",IF(LEFT(CX171,1)="1",3.0,CY171),$D$5+$E$5*(DP171*DI171/($K$5*1000))+$F$5*(DP171*DI171/($K$5*1000))*MAX(MIN(CV171,$J$5),$I$5)*MAX(MIN(CV171,$J$5),$I$5)+$G$5*MAX(MIN(CV171,$J$5),$I$5)*(DP171*DI171/($K$5*1000))+$H$5*(DP171*DI171/($K$5*1000))*(DP171*DI171/($K$5*1000)))</f>
        <v>0</v>
      </c>
      <c r="S171">
        <f>J171*(1000-(1000*0.61365*exp(17.502*W171/(240.97+W171))/(DI171+DJ171)+DD171)/2)/(1000*0.61365*exp(17.502*W171/(240.97+W171))/(DI171+DJ171)-DD171)</f>
        <v>0</v>
      </c>
      <c r="T171">
        <f>1/((CW171+1)/(Q171/1.6)+1/(R171/1.37)) + CW171/((CW171+1)/(Q171/1.6) + CW171/(R171/1.37))</f>
        <v>0</v>
      </c>
      <c r="U171">
        <f>(CR171*CU171)</f>
        <v>0</v>
      </c>
      <c r="V171">
        <f>(DK171+(U171+2*0.95*5.67E-8*(((DK171+$B$7)+273)^4-(DK171+273)^4)-44100*J171)/(1.84*29.3*R171+8*0.95*5.67E-8*(DK171+273)^3))</f>
        <v>0</v>
      </c>
      <c r="W171">
        <f>($C$7*DL171+$D$7*DM171+$E$7*V171)</f>
        <v>0</v>
      </c>
      <c r="X171">
        <f>0.61365*exp(17.502*W171/(240.97+W171))</f>
        <v>0</v>
      </c>
      <c r="Y171">
        <f>(Z171/AA171*100)</f>
        <v>0</v>
      </c>
      <c r="Z171">
        <f>DD171*(DI171+DJ171)/1000</f>
        <v>0</v>
      </c>
      <c r="AA171">
        <f>0.61365*exp(17.502*DK171/(240.97+DK171))</f>
        <v>0</v>
      </c>
      <c r="AB171">
        <f>(X171-DD171*(DI171+DJ171)/1000)</f>
        <v>0</v>
      </c>
      <c r="AC171">
        <f>(-J171*44100)</f>
        <v>0</v>
      </c>
      <c r="AD171">
        <f>2*29.3*R171*0.92*(DK171-W171)</f>
        <v>0</v>
      </c>
      <c r="AE171">
        <f>2*0.95*5.67E-8*(((DK171+$B$7)+273)^4-(W171+273)^4)</f>
        <v>0</v>
      </c>
      <c r="AF171">
        <f>U171+AE171+AC171+AD171</f>
        <v>0</v>
      </c>
      <c r="AG171">
        <f>DH171*AU171*(DC171-DB171*(1000-AU171*DE171)/(1000-AU171*DD171))/(100*CV171)</f>
        <v>0</v>
      </c>
      <c r="AH171">
        <f>1000*DH171*AU171*(DD171-DE171)/(100*CV171*(1000-AU171*DD171))</f>
        <v>0</v>
      </c>
      <c r="AI171">
        <f>(AJ171 - AK171 - DI171*1E3/(8.314*(DK171+273.15)) * AM171/DH171 * AL171) * DH171/(100*CV171) * (1000 - DE171)/1000</f>
        <v>0</v>
      </c>
      <c r="AJ171">
        <v>428.295083567869</v>
      </c>
      <c r="AK171">
        <v>431.994903030303</v>
      </c>
      <c r="AL171">
        <v>-0.0417477832471013</v>
      </c>
      <c r="AM171">
        <v>65.6463938491748</v>
      </c>
      <c r="AN171">
        <f>(AP171 - AO171 + DI171*1E3/(8.314*(DK171+273.15)) * AR171/DH171 * AQ171) * DH171/(100*CV171) * 1000/(1000 - AP171)</f>
        <v>0</v>
      </c>
      <c r="AO171">
        <v>19.1939936684512</v>
      </c>
      <c r="AP171">
        <v>19.9072727819549</v>
      </c>
      <c r="AQ171">
        <v>-0.00020404187958462</v>
      </c>
      <c r="AR171">
        <v>114.434158730892</v>
      </c>
      <c r="AS171">
        <v>1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MAX(0,($B$13+$C$13*DP171)/(1+$D$13*DP171)*DI171/(DK171+273)*$E$13)</f>
        <v>0</v>
      </c>
      <c r="AX171" t="s">
        <v>418</v>
      </c>
      <c r="AY171" t="s">
        <v>418</v>
      </c>
      <c r="AZ171">
        <v>0</v>
      </c>
      <c r="BA171">
        <v>0</v>
      </c>
      <c r="BB171">
        <f>1-AZ171/BA171</f>
        <v>0</v>
      </c>
      <c r="BC171">
        <v>0</v>
      </c>
      <c r="BD171" t="s">
        <v>418</v>
      </c>
      <c r="BE171" t="s">
        <v>418</v>
      </c>
      <c r="BF171">
        <v>0</v>
      </c>
      <c r="BG171">
        <v>0</v>
      </c>
      <c r="BH171">
        <f>1-BF171/BG171</f>
        <v>0</v>
      </c>
      <c r="BI171">
        <v>0.5</v>
      </c>
      <c r="BJ171">
        <f>CS171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418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BZ171" t="s">
        <v>418</v>
      </c>
      <c r="CA171" t="s">
        <v>418</v>
      </c>
      <c r="CB171" t="s">
        <v>418</v>
      </c>
      <c r="CC171" t="s">
        <v>418</v>
      </c>
      <c r="CD171" t="s">
        <v>418</v>
      </c>
      <c r="CE171" t="s">
        <v>418</v>
      </c>
      <c r="CF171" t="s">
        <v>418</v>
      </c>
      <c r="CG171" t="s">
        <v>418</v>
      </c>
      <c r="CH171" t="s">
        <v>418</v>
      </c>
      <c r="CI171" t="s">
        <v>418</v>
      </c>
      <c r="CJ171" t="s">
        <v>418</v>
      </c>
      <c r="CK171" t="s">
        <v>418</v>
      </c>
      <c r="CL171" t="s">
        <v>418</v>
      </c>
      <c r="CM171" t="s">
        <v>418</v>
      </c>
      <c r="CN171" t="s">
        <v>418</v>
      </c>
      <c r="CO171" t="s">
        <v>418</v>
      </c>
      <c r="CP171" t="s">
        <v>418</v>
      </c>
      <c r="CQ171" t="s">
        <v>418</v>
      </c>
      <c r="CR171">
        <f>$B$11*DQ171+$C$11*DR171+$F$11*EC171*(1-EF171)</f>
        <v>0</v>
      </c>
      <c r="CS171">
        <f>CR171*CT171</f>
        <v>0</v>
      </c>
      <c r="CT171">
        <f>($B$11*$D$9+$C$11*$D$9+$F$11*((EP171+EH171)/MAX(EP171+EH171+EQ171, 0.1)*$I$9+EQ171/MAX(EP171+EH171+EQ171, 0.1)*$J$9))/($B$11+$C$11+$F$11)</f>
        <v>0</v>
      </c>
      <c r="CU171">
        <f>($B$11*$K$9+$C$11*$K$9+$F$11*((EP171+EH171)/MAX(EP171+EH171+EQ171, 0.1)*$P$9+EQ171/MAX(EP171+EH171+EQ171, 0.1)*$Q$9))/($B$11+$C$11+$F$11)</f>
        <v>0</v>
      </c>
      <c r="CV171">
        <v>6</v>
      </c>
      <c r="CW171">
        <v>0.5</v>
      </c>
      <c r="CX171" t="s">
        <v>419</v>
      </c>
      <c r="CY171">
        <v>2</v>
      </c>
      <c r="CZ171" t="b">
        <v>1</v>
      </c>
      <c r="DA171">
        <v>1659663150.1</v>
      </c>
      <c r="DB171">
        <v>423.466444444445</v>
      </c>
      <c r="DC171">
        <v>420.035888888889</v>
      </c>
      <c r="DD171">
        <v>19.9077777777778</v>
      </c>
      <c r="DE171">
        <v>19.2133333333333</v>
      </c>
      <c r="DF171">
        <v>417.074666666667</v>
      </c>
      <c r="DG171">
        <v>19.6211888888889</v>
      </c>
      <c r="DH171">
        <v>500.086888888889</v>
      </c>
      <c r="DI171">
        <v>90.1935333333333</v>
      </c>
      <c r="DJ171">
        <v>0.100127422222222</v>
      </c>
      <c r="DK171">
        <v>25.8275555555556</v>
      </c>
      <c r="DL171">
        <v>25.1444777777778</v>
      </c>
      <c r="DM171">
        <v>999.9</v>
      </c>
      <c r="DN171">
        <v>0</v>
      </c>
      <c r="DO171">
        <v>0</v>
      </c>
      <c r="DP171">
        <v>9986.66666666667</v>
      </c>
      <c r="DQ171">
        <v>0</v>
      </c>
      <c r="DR171">
        <v>0.220656</v>
      </c>
      <c r="DS171">
        <v>3.43060666666667</v>
      </c>
      <c r="DT171">
        <v>432.068111111111</v>
      </c>
      <c r="DU171">
        <v>428.264333333333</v>
      </c>
      <c r="DV171">
        <v>0.694459111111111</v>
      </c>
      <c r="DW171">
        <v>420.035888888889</v>
      </c>
      <c r="DX171">
        <v>19.2133333333333</v>
      </c>
      <c r="DY171">
        <v>1.79555</v>
      </c>
      <c r="DZ171">
        <v>1.73291888888889</v>
      </c>
      <c r="EA171">
        <v>15.7481111111111</v>
      </c>
      <c r="EB171">
        <v>15.1944666666667</v>
      </c>
      <c r="EC171">
        <v>0.00100013</v>
      </c>
      <c r="ED171">
        <v>0</v>
      </c>
      <c r="EE171">
        <v>0</v>
      </c>
      <c r="EF171">
        <v>0</v>
      </c>
      <c r="EG171">
        <v>1068.11111111111</v>
      </c>
      <c r="EH171">
        <v>0.00100013</v>
      </c>
      <c r="EI171">
        <v>-23.6666666666667</v>
      </c>
      <c r="EJ171">
        <v>-2.83333333333333</v>
      </c>
      <c r="EK171">
        <v>35.1663333333333</v>
      </c>
      <c r="EL171">
        <v>39.368</v>
      </c>
      <c r="EM171">
        <v>36.965</v>
      </c>
      <c r="EN171">
        <v>39.4163333333333</v>
      </c>
      <c r="EO171">
        <v>37.5551111111111</v>
      </c>
      <c r="EP171">
        <v>0</v>
      </c>
      <c r="EQ171">
        <v>0</v>
      </c>
      <c r="ER171">
        <v>0</v>
      </c>
      <c r="ES171">
        <v>49</v>
      </c>
      <c r="ET171">
        <v>0</v>
      </c>
      <c r="EU171">
        <v>1081.78846153846</v>
      </c>
      <c r="EV171">
        <v>-183.43589739667</v>
      </c>
      <c r="EW171">
        <v>13.9316237850905</v>
      </c>
      <c r="EX171">
        <v>-21.1346153846154</v>
      </c>
      <c r="EY171">
        <v>15</v>
      </c>
      <c r="EZ171">
        <v>1659628614.5</v>
      </c>
      <c r="FA171" t="s">
        <v>420</v>
      </c>
      <c r="FB171">
        <v>1659628608.5</v>
      </c>
      <c r="FC171">
        <v>1659628614.5</v>
      </c>
      <c r="FD171">
        <v>1</v>
      </c>
      <c r="FE171">
        <v>0.171</v>
      </c>
      <c r="FF171">
        <v>-0.023</v>
      </c>
      <c r="FG171">
        <v>6.372</v>
      </c>
      <c r="FH171">
        <v>0.072</v>
      </c>
      <c r="FI171">
        <v>420</v>
      </c>
      <c r="FJ171">
        <v>15</v>
      </c>
      <c r="FK171">
        <v>0.23</v>
      </c>
      <c r="FL171">
        <v>0.04</v>
      </c>
      <c r="FM171">
        <v>3.39868125</v>
      </c>
      <c r="FN171">
        <v>-0.163155984990625</v>
      </c>
      <c r="FO171">
        <v>0.111314576542955</v>
      </c>
      <c r="FP171">
        <v>1</v>
      </c>
      <c r="FQ171">
        <v>1091.23529411765</v>
      </c>
      <c r="FR171">
        <v>-165.011459544456</v>
      </c>
      <c r="FS171">
        <v>21.4751002511245</v>
      </c>
      <c r="FT171">
        <v>0</v>
      </c>
      <c r="FU171">
        <v>0.7284644</v>
      </c>
      <c r="FV171">
        <v>-0.137714409005629</v>
      </c>
      <c r="FW171">
        <v>0.0146582789590047</v>
      </c>
      <c r="FX171">
        <v>0</v>
      </c>
      <c r="FY171">
        <v>1</v>
      </c>
      <c r="FZ171">
        <v>3</v>
      </c>
      <c r="GA171" t="s">
        <v>432</v>
      </c>
      <c r="GB171">
        <v>2.974</v>
      </c>
      <c r="GC171">
        <v>2.75383</v>
      </c>
      <c r="GD171">
        <v>0.0908848</v>
      </c>
      <c r="GE171">
        <v>0.0915414</v>
      </c>
      <c r="GF171">
        <v>0.0905582</v>
      </c>
      <c r="GG171">
        <v>0.0893824</v>
      </c>
      <c r="GH171">
        <v>35400.7</v>
      </c>
      <c r="GI171">
        <v>38710.1</v>
      </c>
      <c r="GJ171">
        <v>35285.8</v>
      </c>
      <c r="GK171">
        <v>38642.4</v>
      </c>
      <c r="GL171">
        <v>45504.9</v>
      </c>
      <c r="GM171">
        <v>50828.5</v>
      </c>
      <c r="GN171">
        <v>55154.8</v>
      </c>
      <c r="GO171">
        <v>61989</v>
      </c>
      <c r="GP171">
        <v>1.9866</v>
      </c>
      <c r="GQ171">
        <v>1.8404</v>
      </c>
      <c r="GR171">
        <v>0.0465214</v>
      </c>
      <c r="GS171">
        <v>0</v>
      </c>
      <c r="GT171">
        <v>24.3605</v>
      </c>
      <c r="GU171">
        <v>999.9</v>
      </c>
      <c r="GV171">
        <v>55.555</v>
      </c>
      <c r="GW171">
        <v>29.134</v>
      </c>
      <c r="GX171">
        <v>24.9637</v>
      </c>
      <c r="GY171">
        <v>55.8638</v>
      </c>
      <c r="GZ171">
        <v>47.9968</v>
      </c>
      <c r="HA171">
        <v>1</v>
      </c>
      <c r="HB171">
        <v>-0.0862805</v>
      </c>
      <c r="HC171">
        <v>1.27233</v>
      </c>
      <c r="HD171">
        <v>20.1291</v>
      </c>
      <c r="HE171">
        <v>5.20172</v>
      </c>
      <c r="HF171">
        <v>12.0088</v>
      </c>
      <c r="HG171">
        <v>4.9756</v>
      </c>
      <c r="HH171">
        <v>3.2932</v>
      </c>
      <c r="HI171">
        <v>9999</v>
      </c>
      <c r="HJ171">
        <v>657.1</v>
      </c>
      <c r="HK171">
        <v>9999</v>
      </c>
      <c r="HL171">
        <v>9999</v>
      </c>
      <c r="HM171">
        <v>1.8631</v>
      </c>
      <c r="HN171">
        <v>1.86798</v>
      </c>
      <c r="HO171">
        <v>1.8678</v>
      </c>
      <c r="HP171">
        <v>1.8689</v>
      </c>
      <c r="HQ171">
        <v>1.86981</v>
      </c>
      <c r="HR171">
        <v>1.86584</v>
      </c>
      <c r="HS171">
        <v>1.86691</v>
      </c>
      <c r="HT171">
        <v>1.86829</v>
      </c>
      <c r="HU171">
        <v>5</v>
      </c>
      <c r="HV171">
        <v>0</v>
      </c>
      <c r="HW171">
        <v>0</v>
      </c>
      <c r="HX171">
        <v>0</v>
      </c>
      <c r="HY171" t="s">
        <v>422</v>
      </c>
      <c r="HZ171" t="s">
        <v>423</v>
      </c>
      <c r="IA171" t="s">
        <v>424</v>
      </c>
      <c r="IB171" t="s">
        <v>424</v>
      </c>
      <c r="IC171" t="s">
        <v>424</v>
      </c>
      <c r="ID171" t="s">
        <v>424</v>
      </c>
      <c r="IE171">
        <v>0</v>
      </c>
      <c r="IF171">
        <v>100</v>
      </c>
      <c r="IG171">
        <v>100</v>
      </c>
      <c r="IH171">
        <v>6.391</v>
      </c>
      <c r="II171">
        <v>0.2866</v>
      </c>
      <c r="IJ171">
        <v>4.0319575337224</v>
      </c>
      <c r="IK171">
        <v>0.00554908572697553</v>
      </c>
      <c r="IL171">
        <v>4.23774079943867e-07</v>
      </c>
      <c r="IM171">
        <v>-3.89925906918178e-10</v>
      </c>
      <c r="IN171">
        <v>-0.0657079368683254</v>
      </c>
      <c r="IO171">
        <v>-0.0180807483059915</v>
      </c>
      <c r="IP171">
        <v>0.00224471741277042</v>
      </c>
      <c r="IQ171">
        <v>-2.08026483955448e-05</v>
      </c>
      <c r="IR171">
        <v>-3</v>
      </c>
      <c r="IS171">
        <v>1726</v>
      </c>
      <c r="IT171">
        <v>1</v>
      </c>
      <c r="IU171">
        <v>23</v>
      </c>
      <c r="IV171">
        <v>575.7</v>
      </c>
      <c r="IW171">
        <v>575.6</v>
      </c>
      <c r="IX171">
        <v>1.02173</v>
      </c>
      <c r="IY171">
        <v>2.65625</v>
      </c>
      <c r="IZ171">
        <v>1.54785</v>
      </c>
      <c r="JA171">
        <v>2.30713</v>
      </c>
      <c r="JB171">
        <v>1.34644</v>
      </c>
      <c r="JC171">
        <v>2.41455</v>
      </c>
      <c r="JD171">
        <v>32.8869</v>
      </c>
      <c r="JE171">
        <v>24.2801</v>
      </c>
      <c r="JF171">
        <v>18</v>
      </c>
      <c r="JG171">
        <v>496.43</v>
      </c>
      <c r="JH171">
        <v>403.706</v>
      </c>
      <c r="JI171">
        <v>24.4869</v>
      </c>
      <c r="JJ171">
        <v>26.1537</v>
      </c>
      <c r="JK171">
        <v>30.0001</v>
      </c>
      <c r="JL171">
        <v>26.0821</v>
      </c>
      <c r="JM171">
        <v>26.0221</v>
      </c>
      <c r="JN171">
        <v>20.4638</v>
      </c>
      <c r="JO171">
        <v>27.0867</v>
      </c>
      <c r="JP171">
        <v>0</v>
      </c>
      <c r="JQ171">
        <v>24.3914</v>
      </c>
      <c r="JR171">
        <v>420.1</v>
      </c>
      <c r="JS171">
        <v>19.385</v>
      </c>
      <c r="JT171">
        <v>102.316</v>
      </c>
      <c r="JU171">
        <v>103.177</v>
      </c>
    </row>
    <row r="172" spans="1:281">
      <c r="A172">
        <v>156</v>
      </c>
      <c r="B172">
        <v>1659663157.6</v>
      </c>
      <c r="C172">
        <v>5055.09999990463</v>
      </c>
      <c r="D172" t="s">
        <v>760</v>
      </c>
      <c r="E172" t="s">
        <v>761</v>
      </c>
      <c r="F172">
        <v>5</v>
      </c>
      <c r="G172" t="s">
        <v>738</v>
      </c>
      <c r="H172" t="s">
        <v>416</v>
      </c>
      <c r="I172">
        <v>1659663154.8</v>
      </c>
      <c r="J172">
        <f>(K172)/1000</f>
        <v>0</v>
      </c>
      <c r="K172">
        <f>IF(CZ172, AN172, AH172)</f>
        <v>0</v>
      </c>
      <c r="L172">
        <f>IF(CZ172, AI172, AG172)</f>
        <v>0</v>
      </c>
      <c r="M172">
        <f>DB172 - IF(AU172&gt;1, L172*CV172*100.0/(AW172*DP172), 0)</f>
        <v>0</v>
      </c>
      <c r="N172">
        <f>((T172-J172/2)*M172-L172)/(T172+J172/2)</f>
        <v>0</v>
      </c>
      <c r="O172">
        <f>N172*(DI172+DJ172)/1000.0</f>
        <v>0</v>
      </c>
      <c r="P172">
        <f>(DB172 - IF(AU172&gt;1, L172*CV172*100.0/(AW172*DP172), 0))*(DI172+DJ172)/1000.0</f>
        <v>0</v>
      </c>
      <c r="Q172">
        <f>2.0/((1/S172-1/R172)+SIGN(S172)*SQRT((1/S172-1/R172)*(1/S172-1/R172) + 4*CW172/((CW172+1)*(CW172+1))*(2*1/S172*1/R172-1/R172*1/R172)))</f>
        <v>0</v>
      </c>
      <c r="R172">
        <f>IF(LEFT(CX172,1)&lt;&gt;"0",IF(LEFT(CX172,1)="1",3.0,CY172),$D$5+$E$5*(DP172*DI172/($K$5*1000))+$F$5*(DP172*DI172/($K$5*1000))*MAX(MIN(CV172,$J$5),$I$5)*MAX(MIN(CV172,$J$5),$I$5)+$G$5*MAX(MIN(CV172,$J$5),$I$5)*(DP172*DI172/($K$5*1000))+$H$5*(DP172*DI172/($K$5*1000))*(DP172*DI172/($K$5*1000)))</f>
        <v>0</v>
      </c>
      <c r="S172">
        <f>J172*(1000-(1000*0.61365*exp(17.502*W172/(240.97+W172))/(DI172+DJ172)+DD172)/2)/(1000*0.61365*exp(17.502*W172/(240.97+W172))/(DI172+DJ172)-DD172)</f>
        <v>0</v>
      </c>
      <c r="T172">
        <f>1/((CW172+1)/(Q172/1.6)+1/(R172/1.37)) + CW172/((CW172+1)/(Q172/1.6) + CW172/(R172/1.37))</f>
        <v>0</v>
      </c>
      <c r="U172">
        <f>(CR172*CU172)</f>
        <v>0</v>
      </c>
      <c r="V172">
        <f>(DK172+(U172+2*0.95*5.67E-8*(((DK172+$B$7)+273)^4-(DK172+273)^4)-44100*J172)/(1.84*29.3*R172+8*0.95*5.67E-8*(DK172+273)^3))</f>
        <v>0</v>
      </c>
      <c r="W172">
        <f>($C$7*DL172+$D$7*DM172+$E$7*V172)</f>
        <v>0</v>
      </c>
      <c r="X172">
        <f>0.61365*exp(17.502*W172/(240.97+W172))</f>
        <v>0</v>
      </c>
      <c r="Y172">
        <f>(Z172/AA172*100)</f>
        <v>0</v>
      </c>
      <c r="Z172">
        <f>DD172*(DI172+DJ172)/1000</f>
        <v>0</v>
      </c>
      <c r="AA172">
        <f>0.61365*exp(17.502*DK172/(240.97+DK172))</f>
        <v>0</v>
      </c>
      <c r="AB172">
        <f>(X172-DD172*(DI172+DJ172)/1000)</f>
        <v>0</v>
      </c>
      <c r="AC172">
        <f>(-J172*44100)</f>
        <v>0</v>
      </c>
      <c r="AD172">
        <f>2*29.3*R172*0.92*(DK172-W172)</f>
        <v>0</v>
      </c>
      <c r="AE172">
        <f>2*0.95*5.67E-8*(((DK172+$B$7)+273)^4-(W172+273)^4)</f>
        <v>0</v>
      </c>
      <c r="AF172">
        <f>U172+AE172+AC172+AD172</f>
        <v>0</v>
      </c>
      <c r="AG172">
        <f>DH172*AU172*(DC172-DB172*(1000-AU172*DE172)/(1000-AU172*DD172))/(100*CV172)</f>
        <v>0</v>
      </c>
      <c r="AH172">
        <f>1000*DH172*AU172*(DD172-DE172)/(100*CV172*(1000-AU172*DD172))</f>
        <v>0</v>
      </c>
      <c r="AI172">
        <f>(AJ172 - AK172 - DI172*1E3/(8.314*(DK172+273.15)) * AM172/DH172 * AL172) * DH172/(100*CV172) * (1000 - DE172)/1000</f>
        <v>0</v>
      </c>
      <c r="AJ172">
        <v>428.32679968867</v>
      </c>
      <c r="AK172">
        <v>432.043315151515</v>
      </c>
      <c r="AL172">
        <v>0.0104398696463398</v>
      </c>
      <c r="AM172">
        <v>65.6463938491748</v>
      </c>
      <c r="AN172">
        <f>(AP172 - AO172 + DI172*1E3/(8.314*(DK172+273.15)) * AR172/DH172 * AQ172) * DH172/(100*CV172) * 1000/(1000 - AP172)</f>
        <v>0</v>
      </c>
      <c r="AO172">
        <v>19.2601854139861</v>
      </c>
      <c r="AP172">
        <v>19.9426887218045</v>
      </c>
      <c r="AQ172">
        <v>-0.00220197779556709</v>
      </c>
      <c r="AR172">
        <v>114.434158730892</v>
      </c>
      <c r="AS172">
        <v>1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MAX(0,($B$13+$C$13*DP172)/(1+$D$13*DP172)*DI172/(DK172+273)*$E$13)</f>
        <v>0</v>
      </c>
      <c r="AX172" t="s">
        <v>418</v>
      </c>
      <c r="AY172" t="s">
        <v>418</v>
      </c>
      <c r="AZ172">
        <v>0</v>
      </c>
      <c r="BA172">
        <v>0</v>
      </c>
      <c r="BB172">
        <f>1-AZ172/BA172</f>
        <v>0</v>
      </c>
      <c r="BC172">
        <v>0</v>
      </c>
      <c r="BD172" t="s">
        <v>418</v>
      </c>
      <c r="BE172" t="s">
        <v>418</v>
      </c>
      <c r="BF172">
        <v>0</v>
      </c>
      <c r="BG172">
        <v>0</v>
      </c>
      <c r="BH172">
        <f>1-BF172/BG172</f>
        <v>0</v>
      </c>
      <c r="BI172">
        <v>0.5</v>
      </c>
      <c r="BJ172">
        <f>CS172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418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BZ172" t="s">
        <v>418</v>
      </c>
      <c r="CA172" t="s">
        <v>418</v>
      </c>
      <c r="CB172" t="s">
        <v>418</v>
      </c>
      <c r="CC172" t="s">
        <v>418</v>
      </c>
      <c r="CD172" t="s">
        <v>418</v>
      </c>
      <c r="CE172" t="s">
        <v>418</v>
      </c>
      <c r="CF172" t="s">
        <v>418</v>
      </c>
      <c r="CG172" t="s">
        <v>418</v>
      </c>
      <c r="CH172" t="s">
        <v>418</v>
      </c>
      <c r="CI172" t="s">
        <v>418</v>
      </c>
      <c r="CJ172" t="s">
        <v>418</v>
      </c>
      <c r="CK172" t="s">
        <v>418</v>
      </c>
      <c r="CL172" t="s">
        <v>418</v>
      </c>
      <c r="CM172" t="s">
        <v>418</v>
      </c>
      <c r="CN172" t="s">
        <v>418</v>
      </c>
      <c r="CO172" t="s">
        <v>418</v>
      </c>
      <c r="CP172" t="s">
        <v>418</v>
      </c>
      <c r="CQ172" t="s">
        <v>418</v>
      </c>
      <c r="CR172">
        <f>$B$11*DQ172+$C$11*DR172+$F$11*EC172*(1-EF172)</f>
        <v>0</v>
      </c>
      <c r="CS172">
        <f>CR172*CT172</f>
        <v>0</v>
      </c>
      <c r="CT172">
        <f>($B$11*$D$9+$C$11*$D$9+$F$11*((EP172+EH172)/MAX(EP172+EH172+EQ172, 0.1)*$I$9+EQ172/MAX(EP172+EH172+EQ172, 0.1)*$J$9))/($B$11+$C$11+$F$11)</f>
        <v>0</v>
      </c>
      <c r="CU172">
        <f>($B$11*$K$9+$C$11*$K$9+$F$11*((EP172+EH172)/MAX(EP172+EH172+EQ172, 0.1)*$P$9+EQ172/MAX(EP172+EH172+EQ172, 0.1)*$Q$9))/($B$11+$C$11+$F$11)</f>
        <v>0</v>
      </c>
      <c r="CV172">
        <v>6</v>
      </c>
      <c r="CW172">
        <v>0.5</v>
      </c>
      <c r="CX172" t="s">
        <v>419</v>
      </c>
      <c r="CY172">
        <v>2</v>
      </c>
      <c r="CZ172" t="b">
        <v>1</v>
      </c>
      <c r="DA172">
        <v>1659663154.8</v>
      </c>
      <c r="DB172">
        <v>423.4375</v>
      </c>
      <c r="DC172">
        <v>420.0737</v>
      </c>
      <c r="DD172">
        <v>19.92361</v>
      </c>
      <c r="DE172">
        <v>19.30682</v>
      </c>
      <c r="DF172">
        <v>417.0457</v>
      </c>
      <c r="DG172">
        <v>19.63632</v>
      </c>
      <c r="DH172">
        <v>500.0866</v>
      </c>
      <c r="DI172">
        <v>90.19384</v>
      </c>
      <c r="DJ172">
        <v>0.10000383</v>
      </c>
      <c r="DK172">
        <v>25.80967</v>
      </c>
      <c r="DL172">
        <v>25.10663</v>
      </c>
      <c r="DM172">
        <v>999.9</v>
      </c>
      <c r="DN172">
        <v>0</v>
      </c>
      <c r="DO172">
        <v>0</v>
      </c>
      <c r="DP172">
        <v>10027.5</v>
      </c>
      <c r="DQ172">
        <v>0</v>
      </c>
      <c r="DR172">
        <v>0.220656</v>
      </c>
      <c r="DS172">
        <v>3.363525</v>
      </c>
      <c r="DT172">
        <v>432.0453</v>
      </c>
      <c r="DU172">
        <v>428.3438</v>
      </c>
      <c r="DV172">
        <v>0.6167999</v>
      </c>
      <c r="DW172">
        <v>420.0737</v>
      </c>
      <c r="DX172">
        <v>19.30682</v>
      </c>
      <c r="DY172">
        <v>1.796987</v>
      </c>
      <c r="DZ172">
        <v>1.741356</v>
      </c>
      <c r="EA172">
        <v>15.7606</v>
      </c>
      <c r="EB172">
        <v>15.27006</v>
      </c>
      <c r="EC172">
        <v>0.00100013</v>
      </c>
      <c r="ED172">
        <v>0</v>
      </c>
      <c r="EE172">
        <v>0</v>
      </c>
      <c r="EF172">
        <v>0</v>
      </c>
      <c r="EG172">
        <v>1058.75</v>
      </c>
      <c r="EH172">
        <v>0.00100013</v>
      </c>
      <c r="EI172">
        <v>-17.65</v>
      </c>
      <c r="EJ172">
        <v>-1.7</v>
      </c>
      <c r="EK172">
        <v>35.187</v>
      </c>
      <c r="EL172">
        <v>39.456</v>
      </c>
      <c r="EM172">
        <v>37</v>
      </c>
      <c r="EN172">
        <v>39.5309</v>
      </c>
      <c r="EO172">
        <v>37.5746</v>
      </c>
      <c r="EP172">
        <v>0</v>
      </c>
      <c r="EQ172">
        <v>0</v>
      </c>
      <c r="ER172">
        <v>0</v>
      </c>
      <c r="ES172">
        <v>54.4000000953674</v>
      </c>
      <c r="ET172">
        <v>0</v>
      </c>
      <c r="EU172">
        <v>1067.9</v>
      </c>
      <c r="EV172">
        <v>-122.730768864791</v>
      </c>
      <c r="EW172">
        <v>56.0384611501495</v>
      </c>
      <c r="EX172">
        <v>-18.94</v>
      </c>
      <c r="EY172">
        <v>15</v>
      </c>
      <c r="EZ172">
        <v>1659628614.5</v>
      </c>
      <c r="FA172" t="s">
        <v>420</v>
      </c>
      <c r="FB172">
        <v>1659628608.5</v>
      </c>
      <c r="FC172">
        <v>1659628614.5</v>
      </c>
      <c r="FD172">
        <v>1</v>
      </c>
      <c r="FE172">
        <v>0.171</v>
      </c>
      <c r="FF172">
        <v>-0.023</v>
      </c>
      <c r="FG172">
        <v>6.372</v>
      </c>
      <c r="FH172">
        <v>0.072</v>
      </c>
      <c r="FI172">
        <v>420</v>
      </c>
      <c r="FJ172">
        <v>15</v>
      </c>
      <c r="FK172">
        <v>0.23</v>
      </c>
      <c r="FL172">
        <v>0.04</v>
      </c>
      <c r="FM172">
        <v>3.38266725</v>
      </c>
      <c r="FN172">
        <v>-0.140137373358364</v>
      </c>
      <c r="FO172">
        <v>0.115178936767699</v>
      </c>
      <c r="FP172">
        <v>1</v>
      </c>
      <c r="FQ172">
        <v>1079.11764705882</v>
      </c>
      <c r="FR172">
        <v>-154.469060393785</v>
      </c>
      <c r="FS172">
        <v>18.2877566016855</v>
      </c>
      <c r="FT172">
        <v>0</v>
      </c>
      <c r="FU172">
        <v>0.69915875</v>
      </c>
      <c r="FV172">
        <v>-0.423389133208257</v>
      </c>
      <c r="FW172">
        <v>0.0462567566311939</v>
      </c>
      <c r="FX172">
        <v>0</v>
      </c>
      <c r="FY172">
        <v>1</v>
      </c>
      <c r="FZ172">
        <v>3</v>
      </c>
      <c r="GA172" t="s">
        <v>432</v>
      </c>
      <c r="GB172">
        <v>2.97369</v>
      </c>
      <c r="GC172">
        <v>2.75382</v>
      </c>
      <c r="GD172">
        <v>0.0909118</v>
      </c>
      <c r="GE172">
        <v>0.0915502</v>
      </c>
      <c r="GF172">
        <v>0.0906772</v>
      </c>
      <c r="GG172">
        <v>0.0895476</v>
      </c>
      <c r="GH172">
        <v>35400.1</v>
      </c>
      <c r="GI172">
        <v>38709.9</v>
      </c>
      <c r="GJ172">
        <v>35286.2</v>
      </c>
      <c r="GK172">
        <v>38642.7</v>
      </c>
      <c r="GL172">
        <v>45499.5</v>
      </c>
      <c r="GM172">
        <v>50819.5</v>
      </c>
      <c r="GN172">
        <v>55155.6</v>
      </c>
      <c r="GO172">
        <v>61989.3</v>
      </c>
      <c r="GP172">
        <v>1.9856</v>
      </c>
      <c r="GQ172">
        <v>1.8406</v>
      </c>
      <c r="GR172">
        <v>0.0439584</v>
      </c>
      <c r="GS172">
        <v>0</v>
      </c>
      <c r="GT172">
        <v>24.3609</v>
      </c>
      <c r="GU172">
        <v>999.9</v>
      </c>
      <c r="GV172">
        <v>55.555</v>
      </c>
      <c r="GW172">
        <v>29.134</v>
      </c>
      <c r="GX172">
        <v>24.9627</v>
      </c>
      <c r="GY172">
        <v>55.0938</v>
      </c>
      <c r="GZ172">
        <v>48.2812</v>
      </c>
      <c r="HA172">
        <v>1</v>
      </c>
      <c r="HB172">
        <v>-0.0860366</v>
      </c>
      <c r="HC172">
        <v>1.10549</v>
      </c>
      <c r="HD172">
        <v>20.1305</v>
      </c>
      <c r="HE172">
        <v>5.19932</v>
      </c>
      <c r="HF172">
        <v>12.0052</v>
      </c>
      <c r="HG172">
        <v>4.9752</v>
      </c>
      <c r="HH172">
        <v>3.2934</v>
      </c>
      <c r="HI172">
        <v>9999</v>
      </c>
      <c r="HJ172">
        <v>657.1</v>
      </c>
      <c r="HK172">
        <v>9999</v>
      </c>
      <c r="HL172">
        <v>9999</v>
      </c>
      <c r="HM172">
        <v>1.8631</v>
      </c>
      <c r="HN172">
        <v>1.86798</v>
      </c>
      <c r="HO172">
        <v>1.86777</v>
      </c>
      <c r="HP172">
        <v>1.8689</v>
      </c>
      <c r="HQ172">
        <v>1.86981</v>
      </c>
      <c r="HR172">
        <v>1.86584</v>
      </c>
      <c r="HS172">
        <v>1.86691</v>
      </c>
      <c r="HT172">
        <v>1.86829</v>
      </c>
      <c r="HU172">
        <v>5</v>
      </c>
      <c r="HV172">
        <v>0</v>
      </c>
      <c r="HW172">
        <v>0</v>
      </c>
      <c r="HX172">
        <v>0</v>
      </c>
      <c r="HY172" t="s">
        <v>422</v>
      </c>
      <c r="HZ172" t="s">
        <v>423</v>
      </c>
      <c r="IA172" t="s">
        <v>424</v>
      </c>
      <c r="IB172" t="s">
        <v>424</v>
      </c>
      <c r="IC172" t="s">
        <v>424</v>
      </c>
      <c r="ID172" t="s">
        <v>424</v>
      </c>
      <c r="IE172">
        <v>0</v>
      </c>
      <c r="IF172">
        <v>100</v>
      </c>
      <c r="IG172">
        <v>100</v>
      </c>
      <c r="IH172">
        <v>6.392</v>
      </c>
      <c r="II172">
        <v>0.2882</v>
      </c>
      <c r="IJ172">
        <v>4.0319575337224</v>
      </c>
      <c r="IK172">
        <v>0.00554908572697553</v>
      </c>
      <c r="IL172">
        <v>4.23774079943867e-07</v>
      </c>
      <c r="IM172">
        <v>-3.89925906918178e-10</v>
      </c>
      <c r="IN172">
        <v>-0.0657079368683254</v>
      </c>
      <c r="IO172">
        <v>-0.0180807483059915</v>
      </c>
      <c r="IP172">
        <v>0.00224471741277042</v>
      </c>
      <c r="IQ172">
        <v>-2.08026483955448e-05</v>
      </c>
      <c r="IR172">
        <v>-3</v>
      </c>
      <c r="IS172">
        <v>1726</v>
      </c>
      <c r="IT172">
        <v>1</v>
      </c>
      <c r="IU172">
        <v>23</v>
      </c>
      <c r="IV172">
        <v>575.8</v>
      </c>
      <c r="IW172">
        <v>575.7</v>
      </c>
      <c r="IX172">
        <v>1.02173</v>
      </c>
      <c r="IY172">
        <v>2.65991</v>
      </c>
      <c r="IZ172">
        <v>1.54785</v>
      </c>
      <c r="JA172">
        <v>2.30713</v>
      </c>
      <c r="JB172">
        <v>1.34644</v>
      </c>
      <c r="JC172">
        <v>2.37305</v>
      </c>
      <c r="JD172">
        <v>32.8869</v>
      </c>
      <c r="JE172">
        <v>24.2801</v>
      </c>
      <c r="JF172">
        <v>18</v>
      </c>
      <c r="JG172">
        <v>495.777</v>
      </c>
      <c r="JH172">
        <v>403.817</v>
      </c>
      <c r="JI172">
        <v>24.3316</v>
      </c>
      <c r="JJ172">
        <v>26.1537</v>
      </c>
      <c r="JK172">
        <v>29.9999</v>
      </c>
      <c r="JL172">
        <v>26.0821</v>
      </c>
      <c r="JM172">
        <v>26.0221</v>
      </c>
      <c r="JN172">
        <v>20.4631</v>
      </c>
      <c r="JO172">
        <v>27.0867</v>
      </c>
      <c r="JP172">
        <v>0</v>
      </c>
      <c r="JQ172">
        <v>24.2859</v>
      </c>
      <c r="JR172">
        <v>420.1</v>
      </c>
      <c r="JS172">
        <v>19.4028</v>
      </c>
      <c r="JT172">
        <v>102.317</v>
      </c>
      <c r="JU172">
        <v>103.177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2022-08-04T20:33:25Z</dcterms:created>
  <dcterms:modified xsi:type="dcterms:W3CDTF">2022-08-04T20:33:25Z</dcterms:modified>
</cp:coreProperties>
</file>