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eaperkowski/git/2025_TT_psf/data/li600/"/>
    </mc:Choice>
  </mc:AlternateContent>
  <xr:revisionPtr revIDLastSave="0" documentId="8_{B9B1A7F8-5593-AA4F-8FB0-DC7B301F237C}" xr6:coauthVersionLast="47" xr6:coauthVersionMax="47" xr10:uidLastSave="{00000000-0000-0000-0000-000000000000}"/>
  <bookViews>
    <workbookView xWindow="1220" yWindow="760" windowWidth="29020" windowHeight="18880" xr2:uid="{00000000-000D-0000-FFFF-FFFF00000000}"/>
  </bookViews>
  <sheets>
    <sheet name="TT25_ps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84" i="1" l="1"/>
  <c r="AF84" i="1"/>
  <c r="U84" i="1"/>
  <c r="P84" i="1"/>
  <c r="M84" i="1"/>
  <c r="K84" i="1"/>
  <c r="AL83" i="1"/>
  <c r="AF83" i="1"/>
  <c r="U83" i="1"/>
  <c r="P83" i="1"/>
  <c r="M83" i="1"/>
  <c r="K83" i="1"/>
  <c r="AL82" i="1"/>
  <c r="AF82" i="1"/>
  <c r="U82" i="1"/>
  <c r="P82" i="1"/>
  <c r="M82" i="1"/>
  <c r="K82" i="1"/>
  <c r="AL81" i="1"/>
  <c r="AF81" i="1"/>
  <c r="U81" i="1"/>
  <c r="P81" i="1"/>
  <c r="M81" i="1"/>
  <c r="K81" i="1"/>
  <c r="AL80" i="1"/>
  <c r="AF80" i="1"/>
  <c r="U80" i="1"/>
  <c r="P80" i="1"/>
  <c r="T80" i="1" s="1"/>
  <c r="M80" i="1"/>
  <c r="L80" i="1" s="1"/>
  <c r="J80" i="1" s="1"/>
  <c r="K80" i="1"/>
  <c r="AL79" i="1"/>
  <c r="AF79" i="1"/>
  <c r="U79" i="1"/>
  <c r="P79" i="1"/>
  <c r="T79" i="1" s="1"/>
  <c r="M79" i="1"/>
  <c r="L79" i="1"/>
  <c r="J79" i="1" s="1"/>
  <c r="K79" i="1"/>
  <c r="AL78" i="1"/>
  <c r="AF78" i="1"/>
  <c r="U78" i="1"/>
  <c r="P78" i="1"/>
  <c r="T78" i="1" s="1"/>
  <c r="M78" i="1"/>
  <c r="L78" i="1"/>
  <c r="J78" i="1" s="1"/>
  <c r="K78" i="1"/>
  <c r="AL77" i="1"/>
  <c r="AF77" i="1"/>
  <c r="U77" i="1"/>
  <c r="P77" i="1"/>
  <c r="T77" i="1" s="1"/>
  <c r="M77" i="1"/>
  <c r="L77" i="1"/>
  <c r="K77" i="1"/>
  <c r="J77" i="1"/>
  <c r="AL76" i="1"/>
  <c r="AF76" i="1"/>
  <c r="U76" i="1"/>
  <c r="P76" i="1"/>
  <c r="T76" i="1" s="1"/>
  <c r="M76" i="1"/>
  <c r="L76" i="1"/>
  <c r="K76" i="1"/>
  <c r="J76" i="1"/>
  <c r="AL75" i="1"/>
  <c r="AF75" i="1"/>
  <c r="U75" i="1"/>
  <c r="P75" i="1"/>
  <c r="T75" i="1" s="1"/>
  <c r="M75" i="1"/>
  <c r="L75" i="1"/>
  <c r="K75" i="1"/>
  <c r="J75" i="1"/>
  <c r="AL74" i="1"/>
  <c r="AF74" i="1"/>
  <c r="U74" i="1"/>
  <c r="Q74" i="1"/>
  <c r="P74" i="1"/>
  <c r="T74" i="1" s="1"/>
  <c r="M74" i="1"/>
  <c r="L74" i="1"/>
  <c r="K74" i="1"/>
  <c r="J74" i="1"/>
  <c r="AL73" i="1"/>
  <c r="AF73" i="1"/>
  <c r="U73" i="1"/>
  <c r="P73" i="1"/>
  <c r="T73" i="1" s="1"/>
  <c r="L73" i="1" s="1"/>
  <c r="J73" i="1" s="1"/>
  <c r="M73" i="1"/>
  <c r="K73" i="1"/>
  <c r="AL72" i="1"/>
  <c r="AF72" i="1"/>
  <c r="U72" i="1"/>
  <c r="Q72" i="1"/>
  <c r="P72" i="1"/>
  <c r="T72" i="1" s="1"/>
  <c r="M72" i="1"/>
  <c r="L72" i="1" s="1"/>
  <c r="J72" i="1" s="1"/>
  <c r="K72" i="1"/>
  <c r="AL71" i="1"/>
  <c r="AF71" i="1"/>
  <c r="U71" i="1"/>
  <c r="P71" i="1"/>
  <c r="T71" i="1" s="1"/>
  <c r="L71" i="1" s="1"/>
  <c r="J71" i="1" s="1"/>
  <c r="M71" i="1"/>
  <c r="K71" i="1"/>
  <c r="AL70" i="1"/>
  <c r="AF70" i="1"/>
  <c r="U70" i="1"/>
  <c r="P70" i="1"/>
  <c r="T70" i="1" s="1"/>
  <c r="M70" i="1"/>
  <c r="L70" i="1" s="1"/>
  <c r="J70" i="1" s="1"/>
  <c r="K70" i="1"/>
  <c r="AL69" i="1"/>
  <c r="AF69" i="1"/>
  <c r="U69" i="1"/>
  <c r="P69" i="1"/>
  <c r="T69" i="1" s="1"/>
  <c r="M69" i="1"/>
  <c r="L69" i="1"/>
  <c r="J69" i="1" s="1"/>
  <c r="K69" i="1"/>
  <c r="AL68" i="1"/>
  <c r="AF68" i="1"/>
  <c r="U68" i="1"/>
  <c r="P68" i="1"/>
  <c r="T68" i="1" s="1"/>
  <c r="M68" i="1"/>
  <c r="L68" i="1"/>
  <c r="J68" i="1" s="1"/>
  <c r="K68" i="1"/>
  <c r="AL67" i="1"/>
  <c r="AF67" i="1"/>
  <c r="U67" i="1"/>
  <c r="P67" i="1"/>
  <c r="T67" i="1" s="1"/>
  <c r="M67" i="1"/>
  <c r="L67" i="1"/>
  <c r="K67" i="1"/>
  <c r="J67" i="1"/>
  <c r="AL66" i="1"/>
  <c r="AF66" i="1"/>
  <c r="U66" i="1"/>
  <c r="P66" i="1"/>
  <c r="T66" i="1" s="1"/>
  <c r="M66" i="1"/>
  <c r="L66" i="1"/>
  <c r="K66" i="1"/>
  <c r="J66" i="1"/>
  <c r="AL65" i="1"/>
  <c r="AF65" i="1"/>
  <c r="U65" i="1"/>
  <c r="P65" i="1"/>
  <c r="T65" i="1" s="1"/>
  <c r="M65" i="1"/>
  <c r="L65" i="1"/>
  <c r="K65" i="1"/>
  <c r="J65" i="1"/>
  <c r="AL64" i="1"/>
  <c r="AF64" i="1"/>
  <c r="U64" i="1"/>
  <c r="Q64" i="1"/>
  <c r="P64" i="1"/>
  <c r="T64" i="1" s="1"/>
  <c r="M64" i="1"/>
  <c r="L64" i="1"/>
  <c r="K64" i="1"/>
  <c r="J64" i="1"/>
  <c r="AL63" i="1"/>
  <c r="AF63" i="1"/>
  <c r="U63" i="1"/>
  <c r="P63" i="1"/>
  <c r="T63" i="1" s="1"/>
  <c r="L63" i="1" s="1"/>
  <c r="J63" i="1" s="1"/>
  <c r="M63" i="1"/>
  <c r="K63" i="1"/>
  <c r="AL62" i="1"/>
  <c r="AF62" i="1"/>
  <c r="U62" i="1"/>
  <c r="Q62" i="1"/>
  <c r="P62" i="1"/>
  <c r="T62" i="1" s="1"/>
  <c r="M62" i="1"/>
  <c r="L62" i="1" s="1"/>
  <c r="J62" i="1" s="1"/>
  <c r="K62" i="1"/>
  <c r="AL61" i="1"/>
  <c r="AF61" i="1"/>
  <c r="U61" i="1"/>
  <c r="P61" i="1"/>
  <c r="T61" i="1" s="1"/>
  <c r="L61" i="1" s="1"/>
  <c r="J61" i="1" s="1"/>
  <c r="M61" i="1"/>
  <c r="K61" i="1"/>
  <c r="AL60" i="1"/>
  <c r="AF60" i="1"/>
  <c r="U60" i="1"/>
  <c r="P60" i="1"/>
  <c r="T60" i="1" s="1"/>
  <c r="M60" i="1"/>
  <c r="L60" i="1" s="1"/>
  <c r="J60" i="1" s="1"/>
  <c r="K60" i="1"/>
  <c r="AL59" i="1"/>
  <c r="AF59" i="1"/>
  <c r="U59" i="1"/>
  <c r="P59" i="1"/>
  <c r="T59" i="1" s="1"/>
  <c r="M59" i="1"/>
  <c r="L59" i="1"/>
  <c r="J59" i="1" s="1"/>
  <c r="K59" i="1"/>
  <c r="AL58" i="1"/>
  <c r="AF58" i="1"/>
  <c r="U58" i="1"/>
  <c r="P58" i="1"/>
  <c r="T58" i="1" s="1"/>
  <c r="M58" i="1"/>
  <c r="L58" i="1"/>
  <c r="J58" i="1" s="1"/>
  <c r="K58" i="1"/>
  <c r="AL57" i="1"/>
  <c r="AF57" i="1"/>
  <c r="U57" i="1"/>
  <c r="P57" i="1"/>
  <c r="T57" i="1" s="1"/>
  <c r="M57" i="1"/>
  <c r="L57" i="1"/>
  <c r="K57" i="1"/>
  <c r="J57" i="1"/>
  <c r="AL56" i="1"/>
  <c r="AF56" i="1"/>
  <c r="U56" i="1"/>
  <c r="P56" i="1"/>
  <c r="T56" i="1" s="1"/>
  <c r="M56" i="1"/>
  <c r="L56" i="1"/>
  <c r="K56" i="1"/>
  <c r="J56" i="1"/>
  <c r="AL55" i="1"/>
  <c r="AF55" i="1"/>
  <c r="U55" i="1"/>
  <c r="P55" i="1"/>
  <c r="T55" i="1" s="1"/>
  <c r="M55" i="1"/>
  <c r="L55" i="1"/>
  <c r="K55" i="1"/>
  <c r="J55" i="1"/>
  <c r="AL54" i="1"/>
  <c r="AF54" i="1"/>
  <c r="U54" i="1"/>
  <c r="Q54" i="1"/>
  <c r="P54" i="1"/>
  <c r="T54" i="1" s="1"/>
  <c r="M54" i="1"/>
  <c r="L54" i="1"/>
  <c r="K54" i="1"/>
  <c r="J54" i="1"/>
  <c r="AL53" i="1"/>
  <c r="AF53" i="1"/>
  <c r="U53" i="1"/>
  <c r="P53" i="1"/>
  <c r="T53" i="1" s="1"/>
  <c r="L53" i="1" s="1"/>
  <c r="J53" i="1" s="1"/>
  <c r="M53" i="1"/>
  <c r="K53" i="1"/>
  <c r="AL52" i="1"/>
  <c r="AF52" i="1"/>
  <c r="U52" i="1"/>
  <c r="Q52" i="1"/>
  <c r="P52" i="1"/>
  <c r="T52" i="1" s="1"/>
  <c r="M52" i="1"/>
  <c r="L52" i="1" s="1"/>
  <c r="J52" i="1" s="1"/>
  <c r="K52" i="1"/>
  <c r="AL51" i="1"/>
  <c r="AF51" i="1"/>
  <c r="U51" i="1"/>
  <c r="P51" i="1"/>
  <c r="T51" i="1" s="1"/>
  <c r="L51" i="1" s="1"/>
  <c r="J51" i="1" s="1"/>
  <c r="M51" i="1"/>
  <c r="K51" i="1"/>
  <c r="AL50" i="1"/>
  <c r="AF50" i="1"/>
  <c r="U50" i="1"/>
  <c r="P50" i="1"/>
  <c r="T50" i="1" s="1"/>
  <c r="M50" i="1"/>
  <c r="L50" i="1" s="1"/>
  <c r="J50" i="1" s="1"/>
  <c r="K50" i="1"/>
  <c r="AL49" i="1"/>
  <c r="AF49" i="1"/>
  <c r="U49" i="1"/>
  <c r="P49" i="1"/>
  <c r="T49" i="1" s="1"/>
  <c r="M49" i="1"/>
  <c r="L49" i="1"/>
  <c r="J49" i="1" s="1"/>
  <c r="K49" i="1"/>
  <c r="AL48" i="1"/>
  <c r="AF48" i="1"/>
  <c r="U48" i="1"/>
  <c r="P48" i="1"/>
  <c r="T48" i="1" s="1"/>
  <c r="M48" i="1"/>
  <c r="L48" i="1"/>
  <c r="J48" i="1" s="1"/>
  <c r="K48" i="1"/>
  <c r="AL47" i="1"/>
  <c r="AF47" i="1"/>
  <c r="U47" i="1"/>
  <c r="P47" i="1"/>
  <c r="T47" i="1" s="1"/>
  <c r="M47" i="1"/>
  <c r="L47" i="1"/>
  <c r="K47" i="1"/>
  <c r="J47" i="1"/>
  <c r="AL46" i="1"/>
  <c r="AF46" i="1"/>
  <c r="U46" i="1"/>
  <c r="P46" i="1"/>
  <c r="T46" i="1" s="1"/>
  <c r="M46" i="1"/>
  <c r="L46" i="1"/>
  <c r="K46" i="1"/>
  <c r="J46" i="1"/>
  <c r="AL45" i="1"/>
  <c r="AF45" i="1"/>
  <c r="U45" i="1"/>
  <c r="P45" i="1"/>
  <c r="T45" i="1" s="1"/>
  <c r="M45" i="1"/>
  <c r="L45" i="1"/>
  <c r="K45" i="1"/>
  <c r="J45" i="1"/>
  <c r="AL44" i="1"/>
  <c r="AF44" i="1"/>
  <c r="U44" i="1"/>
  <c r="Q44" i="1"/>
  <c r="P44" i="1"/>
  <c r="T44" i="1" s="1"/>
  <c r="M44" i="1"/>
  <c r="L44" i="1"/>
  <c r="K44" i="1"/>
  <c r="J44" i="1"/>
  <c r="AL43" i="1"/>
  <c r="AF43" i="1"/>
  <c r="U43" i="1"/>
  <c r="P43" i="1"/>
  <c r="T43" i="1" s="1"/>
  <c r="L43" i="1" s="1"/>
  <c r="J43" i="1" s="1"/>
  <c r="M43" i="1"/>
  <c r="K43" i="1"/>
  <c r="AL42" i="1"/>
  <c r="AF42" i="1"/>
  <c r="U42" i="1"/>
  <c r="Q42" i="1"/>
  <c r="P42" i="1"/>
  <c r="T42" i="1" s="1"/>
  <c r="M42" i="1"/>
  <c r="L42" i="1" s="1"/>
  <c r="J42" i="1" s="1"/>
  <c r="K42" i="1"/>
  <c r="AL41" i="1"/>
  <c r="AF41" i="1"/>
  <c r="U41" i="1"/>
  <c r="Q41" i="1"/>
  <c r="P41" i="1"/>
  <c r="T41" i="1" s="1"/>
  <c r="L41" i="1" s="1"/>
  <c r="J41" i="1" s="1"/>
  <c r="M41" i="1"/>
  <c r="K41" i="1"/>
  <c r="AL40" i="1"/>
  <c r="AF40" i="1"/>
  <c r="U40" i="1"/>
  <c r="P40" i="1"/>
  <c r="T40" i="1" s="1"/>
  <c r="M40" i="1"/>
  <c r="L40" i="1" s="1"/>
  <c r="J40" i="1" s="1"/>
  <c r="K40" i="1"/>
  <c r="AL39" i="1"/>
  <c r="AF39" i="1"/>
  <c r="U39" i="1"/>
  <c r="P39" i="1"/>
  <c r="T39" i="1" s="1"/>
  <c r="M39" i="1"/>
  <c r="L39" i="1"/>
  <c r="J39" i="1" s="1"/>
  <c r="K39" i="1"/>
  <c r="AL38" i="1"/>
  <c r="AF38" i="1"/>
  <c r="U38" i="1"/>
  <c r="P38" i="1"/>
  <c r="T38" i="1" s="1"/>
  <c r="M38" i="1"/>
  <c r="L38" i="1"/>
  <c r="J38" i="1" s="1"/>
  <c r="K38" i="1"/>
  <c r="AL37" i="1"/>
  <c r="AF37" i="1"/>
  <c r="U37" i="1"/>
  <c r="P37" i="1"/>
  <c r="T37" i="1" s="1"/>
  <c r="M37" i="1"/>
  <c r="L37" i="1"/>
  <c r="K37" i="1"/>
  <c r="J37" i="1"/>
  <c r="AL36" i="1"/>
  <c r="AF36" i="1"/>
  <c r="U36" i="1"/>
  <c r="P36" i="1"/>
  <c r="T36" i="1" s="1"/>
  <c r="M36" i="1"/>
  <c r="L36" i="1"/>
  <c r="K36" i="1"/>
  <c r="J36" i="1"/>
  <c r="AL35" i="1"/>
  <c r="AF35" i="1"/>
  <c r="U35" i="1"/>
  <c r="P35" i="1"/>
  <c r="T35" i="1" s="1"/>
  <c r="M35" i="1"/>
  <c r="L35" i="1"/>
  <c r="K35" i="1"/>
  <c r="J35" i="1"/>
  <c r="AL34" i="1"/>
  <c r="AF34" i="1"/>
  <c r="U34" i="1"/>
  <c r="Q34" i="1"/>
  <c r="P34" i="1"/>
  <c r="T34" i="1" s="1"/>
  <c r="M34" i="1"/>
  <c r="L34" i="1"/>
  <c r="K34" i="1"/>
  <c r="J34" i="1"/>
  <c r="AL33" i="1"/>
  <c r="AF33" i="1"/>
  <c r="U33" i="1"/>
  <c r="P33" i="1"/>
  <c r="T33" i="1" s="1"/>
  <c r="L33" i="1" s="1"/>
  <c r="J33" i="1" s="1"/>
  <c r="M33" i="1"/>
  <c r="K33" i="1"/>
  <c r="AL32" i="1"/>
  <c r="AF32" i="1"/>
  <c r="U32" i="1"/>
  <c r="Q32" i="1"/>
  <c r="P32" i="1"/>
  <c r="T32" i="1" s="1"/>
  <c r="M32" i="1"/>
  <c r="L32" i="1" s="1"/>
  <c r="J32" i="1" s="1"/>
  <c r="K32" i="1"/>
  <c r="AL31" i="1"/>
  <c r="AF31" i="1"/>
  <c r="U31" i="1"/>
  <c r="P31" i="1"/>
  <c r="T31" i="1" s="1"/>
  <c r="L31" i="1" s="1"/>
  <c r="J31" i="1" s="1"/>
  <c r="M31" i="1"/>
  <c r="K31" i="1"/>
  <c r="AL30" i="1"/>
  <c r="AF30" i="1"/>
  <c r="U30" i="1"/>
  <c r="P30" i="1"/>
  <c r="T30" i="1" s="1"/>
  <c r="M30" i="1"/>
  <c r="L30" i="1" s="1"/>
  <c r="J30" i="1" s="1"/>
  <c r="K30" i="1"/>
  <c r="AL29" i="1"/>
  <c r="AF29" i="1"/>
  <c r="U29" i="1"/>
  <c r="P29" i="1"/>
  <c r="T29" i="1" s="1"/>
  <c r="M29" i="1"/>
  <c r="L29" i="1"/>
  <c r="J29" i="1" s="1"/>
  <c r="K29" i="1"/>
  <c r="AL28" i="1"/>
  <c r="AF28" i="1"/>
  <c r="U28" i="1"/>
  <c r="P28" i="1"/>
  <c r="T28" i="1" s="1"/>
  <c r="M28" i="1"/>
  <c r="L28" i="1"/>
  <c r="J28" i="1" s="1"/>
  <c r="K28" i="1"/>
  <c r="AL27" i="1"/>
  <c r="AF27" i="1"/>
  <c r="U27" i="1"/>
  <c r="P27" i="1"/>
  <c r="T27" i="1" s="1"/>
  <c r="M27" i="1"/>
  <c r="L27" i="1"/>
  <c r="K27" i="1"/>
  <c r="J27" i="1"/>
  <c r="AL26" i="1"/>
  <c r="AF26" i="1"/>
  <c r="U26" i="1"/>
  <c r="P26" i="1"/>
  <c r="T26" i="1" s="1"/>
  <c r="M26" i="1"/>
  <c r="L26" i="1"/>
  <c r="K26" i="1"/>
  <c r="J26" i="1"/>
  <c r="AL25" i="1"/>
  <c r="AF25" i="1"/>
  <c r="U25" i="1"/>
  <c r="P25" i="1"/>
  <c r="T25" i="1" s="1"/>
  <c r="M25" i="1"/>
  <c r="L25" i="1"/>
  <c r="K25" i="1"/>
  <c r="J25" i="1"/>
  <c r="AL24" i="1"/>
  <c r="AF24" i="1"/>
  <c r="U24" i="1"/>
  <c r="Q24" i="1"/>
  <c r="P24" i="1"/>
  <c r="T24" i="1" s="1"/>
  <c r="M24" i="1"/>
  <c r="L24" i="1"/>
  <c r="K24" i="1"/>
  <c r="J24" i="1"/>
  <c r="AL23" i="1"/>
  <c r="AF23" i="1"/>
  <c r="U23" i="1"/>
  <c r="P23" i="1"/>
  <c r="T23" i="1" s="1"/>
  <c r="L23" i="1" s="1"/>
  <c r="J23" i="1" s="1"/>
  <c r="M23" i="1"/>
  <c r="K23" i="1"/>
  <c r="AL22" i="1"/>
  <c r="AF22" i="1"/>
  <c r="U22" i="1"/>
  <c r="Q22" i="1"/>
  <c r="P22" i="1"/>
  <c r="T22" i="1" s="1"/>
  <c r="M22" i="1"/>
  <c r="L22" i="1" s="1"/>
  <c r="J22" i="1" s="1"/>
  <c r="K22" i="1"/>
  <c r="AL21" i="1"/>
  <c r="AF21" i="1"/>
  <c r="U21" i="1"/>
  <c r="P21" i="1"/>
  <c r="T21" i="1" s="1"/>
  <c r="L21" i="1" s="1"/>
  <c r="J21" i="1" s="1"/>
  <c r="M21" i="1"/>
  <c r="K21" i="1"/>
  <c r="AL20" i="1"/>
  <c r="AF20" i="1"/>
  <c r="U20" i="1"/>
  <c r="P20" i="1"/>
  <c r="T20" i="1" s="1"/>
  <c r="M20" i="1"/>
  <c r="L20" i="1" s="1"/>
  <c r="J20" i="1" s="1"/>
  <c r="K20" i="1"/>
  <c r="AL19" i="1"/>
  <c r="AF19" i="1"/>
  <c r="U19" i="1"/>
  <c r="P19" i="1"/>
  <c r="T19" i="1" s="1"/>
  <c r="M19" i="1"/>
  <c r="L19" i="1"/>
  <c r="J19" i="1" s="1"/>
  <c r="K19" i="1"/>
  <c r="AL18" i="1"/>
  <c r="AF18" i="1"/>
  <c r="U18" i="1"/>
  <c r="P18" i="1"/>
  <c r="T18" i="1" s="1"/>
  <c r="M18" i="1"/>
  <c r="L18" i="1"/>
  <c r="J18" i="1" s="1"/>
  <c r="K18" i="1"/>
  <c r="AL17" i="1"/>
  <c r="P17" i="1" s="1"/>
  <c r="AF17" i="1"/>
  <c r="U17" i="1"/>
  <c r="M17" i="1"/>
  <c r="K17" i="1"/>
  <c r="AL16" i="1"/>
  <c r="AF16" i="1"/>
  <c r="U16" i="1"/>
  <c r="P16" i="1"/>
  <c r="T16" i="1" s="1"/>
  <c r="M16" i="1"/>
  <c r="L16" i="1"/>
  <c r="K16" i="1"/>
  <c r="J16" i="1"/>
  <c r="AL15" i="1"/>
  <c r="P15" i="1" s="1"/>
  <c r="AF15" i="1"/>
  <c r="U15" i="1"/>
  <c r="M15" i="1"/>
  <c r="K15" i="1"/>
  <c r="AL14" i="1"/>
  <c r="P14" i="1" s="1"/>
  <c r="AF14" i="1"/>
  <c r="U14" i="1"/>
  <c r="M14" i="1"/>
  <c r="K14" i="1"/>
  <c r="AL13" i="1"/>
  <c r="P13" i="1" s="1"/>
  <c r="AF13" i="1"/>
  <c r="U13" i="1"/>
  <c r="M13" i="1"/>
  <c r="K13" i="1"/>
  <c r="AL12" i="1"/>
  <c r="P12" i="1" s="1"/>
  <c r="AF12" i="1"/>
  <c r="U12" i="1"/>
  <c r="M12" i="1"/>
  <c r="K12" i="1"/>
  <c r="AL11" i="1"/>
  <c r="AF11" i="1"/>
  <c r="U11" i="1"/>
  <c r="P11" i="1"/>
  <c r="T11" i="1" s="1"/>
  <c r="L11" i="1" s="1"/>
  <c r="J11" i="1" s="1"/>
  <c r="M11" i="1"/>
  <c r="K11" i="1"/>
  <c r="AL10" i="1"/>
  <c r="AF10" i="1"/>
  <c r="U10" i="1"/>
  <c r="P10" i="1"/>
  <c r="T10" i="1" s="1"/>
  <c r="M10" i="1"/>
  <c r="L10" i="1" s="1"/>
  <c r="J10" i="1" s="1"/>
  <c r="K10" i="1"/>
  <c r="AL9" i="1"/>
  <c r="AF9" i="1"/>
  <c r="U9" i="1"/>
  <c r="P9" i="1"/>
  <c r="T9" i="1" s="1"/>
  <c r="M9" i="1"/>
  <c r="L9" i="1"/>
  <c r="J9" i="1" s="1"/>
  <c r="K9" i="1"/>
  <c r="AL8" i="1"/>
  <c r="AF8" i="1"/>
  <c r="U8" i="1"/>
  <c r="P8" i="1"/>
  <c r="T8" i="1" s="1"/>
  <c r="M8" i="1"/>
  <c r="L8" i="1"/>
  <c r="J8" i="1" s="1"/>
  <c r="K8" i="1"/>
  <c r="AL7" i="1"/>
  <c r="P7" i="1" s="1"/>
  <c r="AF7" i="1"/>
  <c r="U7" i="1"/>
  <c r="M7" i="1"/>
  <c r="K7" i="1"/>
  <c r="AL6" i="1"/>
  <c r="P6" i="1" s="1"/>
  <c r="AF6" i="1"/>
  <c r="U6" i="1"/>
  <c r="M6" i="1"/>
  <c r="K6" i="1"/>
  <c r="AL5" i="1"/>
  <c r="P5" i="1" s="1"/>
  <c r="AF5" i="1"/>
  <c r="U5" i="1"/>
  <c r="M5" i="1"/>
  <c r="K5" i="1"/>
  <c r="AL4" i="1"/>
  <c r="P4" i="1" s="1"/>
  <c r="AF4" i="1"/>
  <c r="U4" i="1"/>
  <c r="M4" i="1"/>
  <c r="K4" i="1"/>
  <c r="T17" i="1" l="1"/>
  <c r="L17" i="1" s="1"/>
  <c r="J17" i="1" s="1"/>
  <c r="Q17" i="1"/>
  <c r="T14" i="1"/>
  <c r="L14" i="1" s="1"/>
  <c r="J14" i="1" s="1"/>
  <c r="Q14" i="1"/>
  <c r="L12" i="1"/>
  <c r="J12" i="1" s="1"/>
  <c r="T5" i="1"/>
  <c r="L5" i="1" s="1"/>
  <c r="J5" i="1" s="1"/>
  <c r="Q5" i="1"/>
  <c r="T4" i="1"/>
  <c r="L4" i="1" s="1"/>
  <c r="J4" i="1" s="1"/>
  <c r="Q4" i="1"/>
  <c r="T6" i="1"/>
  <c r="L6" i="1" s="1"/>
  <c r="J6" i="1" s="1"/>
  <c r="Q6" i="1"/>
  <c r="T7" i="1"/>
  <c r="L7" i="1" s="1"/>
  <c r="J7" i="1" s="1"/>
  <c r="Q7" i="1"/>
  <c r="T12" i="1"/>
  <c r="Q12" i="1"/>
  <c r="T13" i="1"/>
  <c r="L13" i="1" s="1"/>
  <c r="J13" i="1" s="1"/>
  <c r="Q13" i="1"/>
  <c r="T15" i="1"/>
  <c r="L15" i="1" s="1"/>
  <c r="J15" i="1" s="1"/>
  <c r="Q15" i="1"/>
  <c r="Q20" i="1"/>
  <c r="Q40" i="1"/>
  <c r="Q50" i="1"/>
  <c r="Q19" i="1"/>
  <c r="T82" i="1"/>
  <c r="L82" i="1" s="1"/>
  <c r="J82" i="1" s="1"/>
  <c r="Q82" i="1"/>
  <c r="Q23" i="1"/>
  <c r="Q33" i="1"/>
  <c r="Q43" i="1"/>
  <c r="Q53" i="1"/>
  <c r="Q63" i="1"/>
  <c r="Q73" i="1"/>
  <c r="T81" i="1"/>
  <c r="L81" i="1" s="1"/>
  <c r="J81" i="1" s="1"/>
  <c r="Q81" i="1"/>
  <c r="Q21" i="1"/>
  <c r="Q51" i="1"/>
  <c r="Q61" i="1"/>
  <c r="Q30" i="1"/>
  <c r="Q60" i="1"/>
  <c r="Q70" i="1"/>
  <c r="Q29" i="1"/>
  <c r="Q49" i="1"/>
  <c r="Q59" i="1"/>
  <c r="Q69" i="1"/>
  <c r="Q79" i="1"/>
  <c r="Q28" i="1"/>
  <c r="T84" i="1"/>
  <c r="L84" i="1" s="1"/>
  <c r="J84" i="1" s="1"/>
  <c r="Q84" i="1"/>
  <c r="Q27" i="1"/>
  <c r="Q37" i="1"/>
  <c r="Q47" i="1"/>
  <c r="Q57" i="1"/>
  <c r="Q67" i="1"/>
  <c r="Q77" i="1"/>
  <c r="Q11" i="1"/>
  <c r="Q10" i="1"/>
  <c r="Q80" i="1"/>
  <c r="Q39" i="1"/>
  <c r="Q16" i="1"/>
  <c r="Q26" i="1"/>
  <c r="Q36" i="1"/>
  <c r="Q46" i="1"/>
  <c r="Q56" i="1"/>
  <c r="Q66" i="1"/>
  <c r="Q76" i="1"/>
  <c r="T83" i="1"/>
  <c r="L83" i="1" s="1"/>
  <c r="J83" i="1" s="1"/>
  <c r="Q83" i="1"/>
  <c r="Q31" i="1"/>
  <c r="Q71" i="1"/>
  <c r="Q9" i="1"/>
  <c r="Q8" i="1"/>
  <c r="Q18" i="1"/>
  <c r="Q38" i="1"/>
  <c r="Q48" i="1"/>
  <c r="Q58" i="1"/>
  <c r="Q68" i="1"/>
  <c r="Q78" i="1"/>
  <c r="Q25" i="1"/>
  <c r="Q35" i="1"/>
  <c r="Q45" i="1"/>
  <c r="Q55" i="1"/>
  <c r="Q65" i="1"/>
  <c r="Q75" i="1"/>
</calcChain>
</file>

<file path=xl/sharedStrings.xml><?xml version="1.0" encoding="utf-8"?>
<sst xmlns="http://schemas.openxmlformats.org/spreadsheetml/2006/main" count="8178" uniqueCount="2742">
  <si>
    <t>SYS</t>
  </si>
  <si>
    <t>USERDEF</t>
  </si>
  <si>
    <t>PORO</t>
  </si>
  <si>
    <t>FLUORO</t>
  </si>
  <si>
    <t>SENSOR</t>
  </si>
  <si>
    <t>MATCH</t>
  </si>
  <si>
    <t>STABILITY</t>
  </si>
  <si>
    <t>P_CONFIG</t>
  </si>
  <si>
    <t>FL_CONFIG</t>
  </si>
  <si>
    <t>SENSOR_V</t>
  </si>
  <si>
    <t>USERCAL</t>
  </si>
  <si>
    <t>META</t>
  </si>
  <si>
    <t>Obs#</t>
  </si>
  <si>
    <t>Time</t>
  </si>
  <si>
    <t>Date</t>
  </si>
  <si>
    <t>configName</t>
  </si>
  <si>
    <t>configAuthor</t>
  </si>
  <si>
    <t>remark</t>
  </si>
  <si>
    <t>id</t>
  </si>
  <si>
    <t/>
  </si>
  <si>
    <t>gsw</t>
  </si>
  <si>
    <t>gbw</t>
  </si>
  <si>
    <t>gtw</t>
  </si>
  <si>
    <t>E_apparent</t>
  </si>
  <si>
    <t>VPcham</t>
  </si>
  <si>
    <t>VPref</t>
  </si>
  <si>
    <t>VPleaf</t>
  </si>
  <si>
    <t>VPDleaf</t>
  </si>
  <si>
    <t>H2O_r</t>
  </si>
  <si>
    <t>H2O_s</t>
  </si>
  <si>
    <t>H2O_leaf</t>
  </si>
  <si>
    <t>leaf_area</t>
  </si>
  <si>
    <t>leaf_width</t>
  </si>
  <si>
    <t>flashID</t>
  </si>
  <si>
    <t>Fo</t>
  </si>
  <si>
    <t>Fm</t>
  </si>
  <si>
    <t>Fv/Fm</t>
  </si>
  <si>
    <t>Fs</t>
  </si>
  <si>
    <t>Fm'</t>
  </si>
  <si>
    <t>PhiPS2</t>
  </si>
  <si>
    <t>PS2/1</t>
  </si>
  <si>
    <t>abs</t>
  </si>
  <si>
    <t>ETR</t>
  </si>
  <si>
    <t>TRANS</t>
  </si>
  <si>
    <t>rh_s</t>
  </si>
  <si>
    <t>rh_r</t>
  </si>
  <si>
    <t>Tref</t>
  </si>
  <si>
    <t>Tmeas</t>
  </si>
  <si>
    <t>Tleaf</t>
  </si>
  <si>
    <t>P_atm</t>
  </si>
  <si>
    <t>flow</t>
  </si>
  <si>
    <t>flow_s</t>
  </si>
  <si>
    <t>leak_pct</t>
  </si>
  <si>
    <t>Qamb</t>
  </si>
  <si>
    <t>batt</t>
  </si>
  <si>
    <t>match_time</t>
  </si>
  <si>
    <t>match_date</t>
  </si>
  <si>
    <t>rh_adj</t>
  </si>
  <si>
    <t>type</t>
  </si>
  <si>
    <t>gsw1sec</t>
  </si>
  <si>
    <t>gsw2sec</t>
  </si>
  <si>
    <t>gsw4sec</t>
  </si>
  <si>
    <t>flr1sec</t>
  </si>
  <si>
    <t>flr2sec</t>
  </si>
  <si>
    <t>flr4sec</t>
  </si>
  <si>
    <t>auto</t>
  </si>
  <si>
    <t>flow_set</t>
  </si>
  <si>
    <t>gsw_limit</t>
  </si>
  <si>
    <t>gsw_period</t>
  </si>
  <si>
    <t>aw</t>
  </si>
  <si>
    <t>Bla</t>
  </si>
  <si>
    <t>Blb</t>
  </si>
  <si>
    <t>Blc</t>
  </si>
  <si>
    <t>Bld</t>
  </si>
  <si>
    <t>Ble</t>
  </si>
  <si>
    <t>chamber</t>
  </si>
  <si>
    <t>dark</t>
  </si>
  <si>
    <t>flash_type</t>
  </si>
  <si>
    <t>flash_intensity</t>
  </si>
  <si>
    <t>modrate</t>
  </si>
  <si>
    <t>flr_limit</t>
  </si>
  <si>
    <t>flr_period</t>
  </si>
  <si>
    <t>P1_dur</t>
  </si>
  <si>
    <t>P2_dur</t>
  </si>
  <si>
    <t>P3_dur</t>
  </si>
  <si>
    <t>P1_Fmax</t>
  </si>
  <si>
    <t>P2_ramp</t>
  </si>
  <si>
    <t>P2_slp</t>
  </si>
  <si>
    <t>P3_Fmax</t>
  </si>
  <si>
    <t>P3_Pred</t>
  </si>
  <si>
    <t>P3_DeltaF</t>
  </si>
  <si>
    <t>v_humA</t>
  </si>
  <si>
    <t>v_humB</t>
  </si>
  <si>
    <t>v_flowIn</t>
  </si>
  <si>
    <t>v_flowOut</t>
  </si>
  <si>
    <t>v_temp</t>
  </si>
  <si>
    <t>v_irt</t>
  </si>
  <si>
    <t>v_pres</t>
  </si>
  <si>
    <t>v_par</t>
  </si>
  <si>
    <t>v_F</t>
  </si>
  <si>
    <t>i_LED</t>
  </si>
  <si>
    <t>b_rhr</t>
  </si>
  <si>
    <t>m_rhr</t>
  </si>
  <si>
    <t>span_rhr</t>
  </si>
  <si>
    <t>b_rhs</t>
  </si>
  <si>
    <t>m_rhs</t>
  </si>
  <si>
    <t>span_rhs</t>
  </si>
  <si>
    <t>z_flowIn</t>
  </si>
  <si>
    <t>z_flowOut</t>
  </si>
  <si>
    <t>z_quantum</t>
  </si>
  <si>
    <t>z_flr</t>
  </si>
  <si>
    <t>flashId</t>
  </si>
  <si>
    <t>lciSerNum</t>
  </si>
  <si>
    <t>lcpSerNum</t>
  </si>
  <si>
    <t>lcfSerNum</t>
  </si>
  <si>
    <t>lcrhSerNum</t>
  </si>
  <si>
    <t>version</t>
  </si>
  <si>
    <t>configUpdatedAt</t>
  </si>
  <si>
    <t>HHMMSS</t>
  </si>
  <si>
    <t>YYYYMMDD</t>
  </si>
  <si>
    <t>mol+1m-2s-1</t>
  </si>
  <si>
    <t>mmol+1m-2s-1</t>
  </si>
  <si>
    <t>kPa</t>
  </si>
  <si>
    <t>mmol+1mol-1</t>
  </si>
  <si>
    <t>cm+2</t>
  </si>
  <si>
    <t>mm</t>
  </si>
  <si>
    <t>umol+1m-2s-1</t>
  </si>
  <si>
    <t>%</t>
  </si>
  <si>
    <t>C</t>
  </si>
  <si>
    <t>umol+1sec-1</t>
  </si>
  <si>
    <t>V</t>
  </si>
  <si>
    <t>(umol+1m-2s-1)s-1</t>
  </si>
  <si>
    <t>s</t>
  </si>
  <si>
    <t>Hz</t>
  </si>
  <si>
    <t>s-1</t>
  </si>
  <si>
    <t>ms</t>
  </si>
  <si>
    <t>A</t>
  </si>
  <si>
    <t>1</t>
  </si>
  <si>
    <t>10:22:03</t>
  </si>
  <si>
    <t>2025-03-10</t>
  </si>
  <si>
    <t>TT25_psf</t>
  </si>
  <si>
    <t>eap</t>
  </si>
  <si>
    <t>test</t>
  </si>
  <si>
    <t>0.447459</t>
  </si>
  <si>
    <t>0.456870</t>
  </si>
  <si>
    <t>5.045531</t>
  </si>
  <si>
    <t>4.941596</t>
  </si>
  <si>
    <t>7.500000</t>
  </si>
  <si>
    <t>PSF-00438_20250310102203_1ce</t>
  </si>
  <si>
    <t>0.000000</t>
  </si>
  <si>
    <t>1.456976</t>
  </si>
  <si>
    <t>1.633286</t>
  </si>
  <si>
    <t>0.107948</t>
  </si>
  <si>
    <t>0.5</t>
  </si>
  <si>
    <t>0.80</t>
  </si>
  <si>
    <t>1.000000</t>
  </si>
  <si>
    <t>15.25</t>
  </si>
  <si>
    <t>15.57</t>
  </si>
  <si>
    <t>23.66</t>
  </si>
  <si>
    <t>23.60</t>
  </si>
  <si>
    <t>90.55</t>
  </si>
  <si>
    <t>156.7</t>
  </si>
  <si>
    <t>156.5</t>
  </si>
  <si>
    <t>0.2</t>
  </si>
  <si>
    <t>7</t>
  </si>
  <si>
    <t>4.168</t>
  </si>
  <si>
    <t>10:21:42</t>
  </si>
  <si>
    <t>0.11</t>
  </si>
  <si>
    <t>0.001</t>
  </si>
  <si>
    <t>-9999.000</t>
  </si>
  <si>
    <t>0.028</t>
  </si>
  <si>
    <t>0.030</t>
  </si>
  <si>
    <t>150</t>
  </si>
  <si>
    <t>0.005</t>
  </si>
  <si>
    <t>2.000000</t>
  </si>
  <si>
    <t>0.058905</t>
  </si>
  <si>
    <t>0.029230</t>
  </si>
  <si>
    <t>-0.000068</t>
  </si>
  <si>
    <t>standard</t>
  </si>
  <si>
    <t>0</t>
  </si>
  <si>
    <t>mpf</t>
  </si>
  <si>
    <t>7000</t>
  </si>
  <si>
    <t>500</t>
  </si>
  <si>
    <t>5.000000</t>
  </si>
  <si>
    <t>300</t>
  </si>
  <si>
    <t>25</t>
  </si>
  <si>
    <t>-0.006436</t>
  </si>
  <si>
    <t>1.399040</t>
  </si>
  <si>
    <t>1.624086</t>
  </si>
  <si>
    <t>-0.225046</t>
  </si>
  <si>
    <t>2.417817</t>
  </si>
  <si>
    <t>2.430870</t>
  </si>
  <si>
    <t>1.655865</t>
  </si>
  <si>
    <t>0.937442</t>
  </si>
  <si>
    <t>0.287764</t>
  </si>
  <si>
    <t>-0.000136</t>
  </si>
  <si>
    <t>0.051616</t>
  </si>
  <si>
    <t>0.113913</t>
  </si>
  <si>
    <t>0.000259</t>
  </si>
  <si>
    <t>2.388960</t>
  </si>
  <si>
    <t>-0.000025</t>
  </si>
  <si>
    <t>2.402765</t>
  </si>
  <si>
    <t>-0.000034</t>
  </si>
  <si>
    <t>0.600816</t>
  </si>
  <si>
    <t>0.600971</t>
  </si>
  <si>
    <t>0.107301</t>
  </si>
  <si>
    <t>PFA-00474</t>
  </si>
  <si>
    <t>PSA-00486</t>
  </si>
  <si>
    <t>PSF-00438</t>
  </si>
  <si>
    <t>RHS-00603</t>
  </si>
  <si>
    <t>3.0.0</t>
  </si>
  <si>
    <t>2025-03-10T14:27:16.709Z</t>
  </si>
  <si>
    <t>2</t>
  </si>
  <si>
    <t>10:22:39</t>
  </si>
  <si>
    <t>redo</t>
  </si>
  <si>
    <t>0.456764</t>
  </si>
  <si>
    <t>0.466174</t>
  </si>
  <si>
    <t>5.148817</t>
  </si>
  <si>
    <t>5.044883</t>
  </si>
  <si>
    <t>PSF-00438_20250310102239_661</t>
  </si>
  <si>
    <t>1.420498</t>
  </si>
  <si>
    <t>1.649380</t>
  </si>
  <si>
    <t>0.138768</t>
  </si>
  <si>
    <t>15.53</t>
  </si>
  <si>
    <t>15.85</t>
  </si>
  <si>
    <t>23.70</t>
  </si>
  <si>
    <t>23.59</t>
  </si>
  <si>
    <t>90.54</t>
  </si>
  <si>
    <t>0.1</t>
  </si>
  <si>
    <t>4.173</t>
  </si>
  <si>
    <t>0.000</t>
  </si>
  <si>
    <t>0.002</t>
  </si>
  <si>
    <t>0.016</t>
  </si>
  <si>
    <t>-0.003</t>
  </si>
  <si>
    <t>-0.003830</t>
  </si>
  <si>
    <t>1.408696</t>
  </si>
  <si>
    <t>1.643904</t>
  </si>
  <si>
    <t>-0.235208</t>
  </si>
  <si>
    <t>2.418276</t>
  </si>
  <si>
    <t>2.431336</t>
  </si>
  <si>
    <t>1.655901</t>
  </si>
  <si>
    <t>0.937661</t>
  </si>
  <si>
    <t>0.287301</t>
  </si>
  <si>
    <t>-0.000757</t>
  </si>
  <si>
    <t>0.056680</t>
  </si>
  <si>
    <t>0.113798</t>
  </si>
  <si>
    <t>0.000258</t>
  </si>
  <si>
    <t>12:41:36</t>
  </si>
  <si>
    <t>bad clamp</t>
  </si>
  <si>
    <t>0.890293</t>
  </si>
  <si>
    <t>0.871999</t>
  </si>
  <si>
    <t>9.630881</t>
  </si>
  <si>
    <t>9.832926</t>
  </si>
  <si>
    <t>PSF-00438_20250310124136_d38</t>
  </si>
  <si>
    <t>137.856247</t>
  </si>
  <si>
    <t>436.145386</t>
  </si>
  <si>
    <t>0.683921</t>
  </si>
  <si>
    <t>30.98</t>
  </si>
  <si>
    <t>30.35</t>
  </si>
  <si>
    <t>23.31</t>
  </si>
  <si>
    <t>20.14</t>
  </si>
  <si>
    <t>156.9</t>
  </si>
  <si>
    <t>157.1</t>
  </si>
  <si>
    <t>-0.1</t>
  </si>
  <si>
    <t>175</t>
  </si>
  <si>
    <t>4.109</t>
  </si>
  <si>
    <t>12:41:07</t>
  </si>
  <si>
    <t>-0.01</t>
  </si>
  <si>
    <t>-0.001</t>
  </si>
  <si>
    <t>-0.002</t>
  </si>
  <si>
    <t>0.302</t>
  </si>
  <si>
    <t>-0.085</t>
  </si>
  <si>
    <t>428.963196</t>
  </si>
  <si>
    <t>-5.026755</t>
  </si>
  <si>
    <t>428.029785</t>
  </si>
  <si>
    <t>428.959686</t>
  </si>
  <si>
    <t>-0.929901</t>
  </si>
  <si>
    <t>2.440726</t>
  </si>
  <si>
    <t>2.455645</t>
  </si>
  <si>
    <t>1.657143</t>
  </si>
  <si>
    <t>0.939040</t>
  </si>
  <si>
    <t>0.291758</t>
  </si>
  <si>
    <t>-0.034360</t>
  </si>
  <si>
    <t>0.112347</t>
  </si>
  <si>
    <t>0.264411</t>
  </si>
  <si>
    <t>0.000239</t>
  </si>
  <si>
    <t>12:43:18</t>
  </si>
  <si>
    <t>4216_mai_blue</t>
  </si>
  <si>
    <t>0.969118</t>
  </si>
  <si>
    <t>0.950171</t>
  </si>
  <si>
    <t>10.494688</t>
  </si>
  <si>
    <t>10.703966</t>
  </si>
  <si>
    <t>PSF-00438_20250310124318_82b</t>
  </si>
  <si>
    <t>140.222672</t>
  </si>
  <si>
    <t>436.973480</t>
  </si>
  <si>
    <t>0.679105</t>
  </si>
  <si>
    <t>34.50</t>
  </si>
  <si>
    <t>33.82</t>
  </si>
  <si>
    <t>22.94</t>
  </si>
  <si>
    <t>20.09</t>
  </si>
  <si>
    <t>157.0</t>
  </si>
  <si>
    <t>-0.2</t>
  </si>
  <si>
    <t>179</t>
  </si>
  <si>
    <t>4.105</t>
  </si>
  <si>
    <t>0.149</t>
  </si>
  <si>
    <t>0.061</t>
  </si>
  <si>
    <t>430.538177</t>
  </si>
  <si>
    <t>-4.490908</t>
  </si>
  <si>
    <t>429.833649</t>
  </si>
  <si>
    <t>430.553772</t>
  </si>
  <si>
    <t>-0.720123</t>
  </si>
  <si>
    <t>2.445804</t>
  </si>
  <si>
    <t>2.460807</t>
  </si>
  <si>
    <t>1.655276</t>
  </si>
  <si>
    <t>0.938868</t>
  </si>
  <si>
    <t>0.296154</t>
  </si>
  <si>
    <t>-0.030751</t>
  </si>
  <si>
    <t>0.127660</t>
  </si>
  <si>
    <t>0.268087</t>
  </si>
  <si>
    <t>0.000236</t>
  </si>
  <si>
    <t>3</t>
  </si>
  <si>
    <t>12:43:54</t>
  </si>
  <si>
    <t>5567_mai_blue</t>
  </si>
  <si>
    <t>0.970269</t>
  </si>
  <si>
    <t>0.963164</t>
  </si>
  <si>
    <t>10.638258</t>
  </si>
  <si>
    <t>10.716734</t>
  </si>
  <si>
    <t>PSF-00438_20250310124354_36b</t>
  </si>
  <si>
    <t>131.772278</t>
  </si>
  <si>
    <t>348.208893</t>
  </si>
  <si>
    <t>0.621571</t>
  </si>
  <si>
    <t>34.79</t>
  </si>
  <si>
    <t>34.54</t>
  </si>
  <si>
    <t>22.82</t>
  </si>
  <si>
    <t>157.2</t>
  </si>
  <si>
    <t>-0.3</t>
  </si>
  <si>
    <t>172</t>
  </si>
  <si>
    <t>4.104</t>
  </si>
  <si>
    <t>0.147</t>
  </si>
  <si>
    <t>-0.030</t>
  </si>
  <si>
    <t>340.935944</t>
  </si>
  <si>
    <t>-5.225420</t>
  </si>
  <si>
    <t>339.313019</t>
  </si>
  <si>
    <t>340.739197</t>
  </si>
  <si>
    <t>-1.426178</t>
  </si>
  <si>
    <t>2.446845</t>
  </si>
  <si>
    <t>2.461253</t>
  </si>
  <si>
    <t>1.655815</t>
  </si>
  <si>
    <t>0.939238</t>
  </si>
  <si>
    <t>0.297590</t>
  </si>
  <si>
    <t>-0.029441</t>
  </si>
  <si>
    <t>0.132642</t>
  </si>
  <si>
    <t>0.261761</t>
  </si>
  <si>
    <t>4</t>
  </si>
  <si>
    <t>12:45:35</t>
  </si>
  <si>
    <t>4676_mai_blue</t>
  </si>
  <si>
    <t>0.980939</t>
  </si>
  <si>
    <t>0.971751</t>
  </si>
  <si>
    <t>10.731711</t>
  </si>
  <si>
    <t>10.833182</t>
  </si>
  <si>
    <t>PSF-00438_20250310124535_251</t>
  </si>
  <si>
    <t>135.088928</t>
  </si>
  <si>
    <t>444.120483</t>
  </si>
  <si>
    <t>0.695828</t>
  </si>
  <si>
    <t>35.94</t>
  </si>
  <si>
    <t>35.60</t>
  </si>
  <si>
    <t>22.46</t>
  </si>
  <si>
    <t>20.03</t>
  </si>
  <si>
    <t>156.6</t>
  </si>
  <si>
    <t>120</t>
  </si>
  <si>
    <t>4.101</t>
  </si>
  <si>
    <t>0.713</t>
  </si>
  <si>
    <t>0.961</t>
  </si>
  <si>
    <t>437.064514</t>
  </si>
  <si>
    <t>-5.081434</t>
  </si>
  <si>
    <t>435.545685</t>
  </si>
  <si>
    <t>436.856628</t>
  </si>
  <si>
    <t>-1.310944</t>
  </si>
  <si>
    <t>2.448418</t>
  </si>
  <si>
    <t>2.462957</t>
  </si>
  <si>
    <t>1.655048</t>
  </si>
  <si>
    <t>0.938505</t>
  </si>
  <si>
    <t>0.301821</t>
  </si>
  <si>
    <t>-0.026183</t>
  </si>
  <si>
    <t>0.146253</t>
  </si>
  <si>
    <t>0.215410</t>
  </si>
  <si>
    <t>0.000235</t>
  </si>
  <si>
    <t>5</t>
  </si>
  <si>
    <t>12:46:15</t>
  </si>
  <si>
    <t>4883_mai_blue</t>
  </si>
  <si>
    <t>0.997636</t>
  </si>
  <si>
    <t>0.975658</t>
  </si>
  <si>
    <t>10.775187</t>
  </si>
  <si>
    <t>11.017912</t>
  </si>
  <si>
    <t>PSF-00438_20250310124615_23b</t>
  </si>
  <si>
    <t>135.740524</t>
  </si>
  <si>
    <t>459.037231</t>
  </si>
  <si>
    <t>0.704293</t>
  </si>
  <si>
    <t>36.86</t>
  </si>
  <si>
    <t>36.05</t>
  </si>
  <si>
    <t>22.32</t>
  </si>
  <si>
    <t>19.95</t>
  </si>
  <si>
    <t>118</t>
  </si>
  <si>
    <t>4.100</t>
  </si>
  <si>
    <t>-0.112</t>
  </si>
  <si>
    <t>0.192</t>
  </si>
  <si>
    <t>451.296326</t>
  </si>
  <si>
    <t>-5.671959</t>
  </si>
  <si>
    <t>449.171661</t>
  </si>
  <si>
    <t>450.929230</t>
  </si>
  <si>
    <t>-1.757568</t>
  </si>
  <si>
    <t>2.449078</t>
  </si>
  <si>
    <t>2.464298</t>
  </si>
  <si>
    <t>1.655575</t>
  </si>
  <si>
    <t>0.937592</t>
  </si>
  <si>
    <t>0.303513</t>
  </si>
  <si>
    <t>-0.025430</t>
  </si>
  <si>
    <t>0.151173</t>
  </si>
  <si>
    <t>0.213552</t>
  </si>
  <si>
    <t>0.000237</t>
  </si>
  <si>
    <t>6</t>
  </si>
  <si>
    <t>12:46:45</t>
  </si>
  <si>
    <t>6685_mai_blue</t>
  </si>
  <si>
    <t>0.985368</t>
  </si>
  <si>
    <t>0.972027</t>
  </si>
  <si>
    <t>10.735265</t>
  </si>
  <si>
    <t>10.882603</t>
  </si>
  <si>
    <t>PSF-00438_20250310124645_a6f</t>
  </si>
  <si>
    <t>134.716980</t>
  </si>
  <si>
    <t>441.609894</t>
  </si>
  <si>
    <t>0.694941</t>
  </si>
  <si>
    <t>36.64</t>
  </si>
  <si>
    <t>36.14</t>
  </si>
  <si>
    <t>22.22</t>
  </si>
  <si>
    <t>19.42</t>
  </si>
  <si>
    <t>156.8</t>
  </si>
  <si>
    <t>-0.0</t>
  </si>
  <si>
    <t>127</t>
  </si>
  <si>
    <t>4.099</t>
  </si>
  <si>
    <t>0.118</t>
  </si>
  <si>
    <t>-0.087</t>
  </si>
  <si>
    <t>433.244354</t>
  </si>
  <si>
    <t>-5.934414</t>
  </si>
  <si>
    <t>431.974762</t>
  </si>
  <si>
    <t>433.126709</t>
  </si>
  <si>
    <t>-1.151947</t>
  </si>
  <si>
    <t>2.449230</t>
  </si>
  <si>
    <t>2.464004</t>
  </si>
  <si>
    <t>1.655745</t>
  </si>
  <si>
    <t>0.938245</t>
  </si>
  <si>
    <t>0.304779</t>
  </si>
  <si>
    <t>-0.030053</t>
  </si>
  <si>
    <t>0.154807</t>
  </si>
  <si>
    <t>0.221190</t>
  </si>
  <si>
    <t>12:47:14</t>
  </si>
  <si>
    <t>4859_mai_blue</t>
  </si>
  <si>
    <t>0.982165</t>
  </si>
  <si>
    <t>0.972386</t>
  </si>
  <si>
    <t>10.739201</t>
  </si>
  <si>
    <t>10.847199</t>
  </si>
  <si>
    <t>PSF-00438_20250310124714_d20</t>
  </si>
  <si>
    <t>129.024628</t>
  </si>
  <si>
    <t>461.099121</t>
  </si>
  <si>
    <t>0.720180</t>
  </si>
  <si>
    <t>36.74</t>
  </si>
  <si>
    <t>36.38</t>
  </si>
  <si>
    <t>22.12</t>
  </si>
  <si>
    <t>18.98</t>
  </si>
  <si>
    <t>108</t>
  </si>
  <si>
    <t>4.097</t>
  </si>
  <si>
    <t>-0.000</t>
  </si>
  <si>
    <t>0.546</t>
  </si>
  <si>
    <t>0.740</t>
  </si>
  <si>
    <t>454.960236</t>
  </si>
  <si>
    <t>-4.560167</t>
  </si>
  <si>
    <t>453.043335</t>
  </si>
  <si>
    <t>454.580414</t>
  </si>
  <si>
    <t>-1.537079</t>
  </si>
  <si>
    <t>2.449580</t>
  </si>
  <si>
    <t>2.464171</t>
  </si>
  <si>
    <t>1.655428</t>
  </si>
  <si>
    <t>0.938458</t>
  </si>
  <si>
    <t>0.306000</t>
  </si>
  <si>
    <t>-0.033667</t>
  </si>
  <si>
    <t>0.158199</t>
  </si>
  <si>
    <t>0.204128</t>
  </si>
  <si>
    <t>8</t>
  </si>
  <si>
    <t>12:48:02</t>
  </si>
  <si>
    <t>54_mai_white</t>
  </si>
  <si>
    <t>1.001216</t>
  </si>
  <si>
    <t>0.989563</t>
  </si>
  <si>
    <t>10.929238</t>
  </si>
  <si>
    <t>11.057940</t>
  </si>
  <si>
    <t>PSF-00438_20250310124802_1bf</t>
  </si>
  <si>
    <t>117.687820</t>
  </si>
  <si>
    <t>432.385132</t>
  </si>
  <si>
    <t>0.727817</t>
  </si>
  <si>
    <t>37.80</t>
  </si>
  <si>
    <t>37.36</t>
  </si>
  <si>
    <t>21.97</t>
  </si>
  <si>
    <t>19.10</t>
  </si>
  <si>
    <t>156.3</t>
  </si>
  <si>
    <t>0.3</t>
  </si>
  <si>
    <t>-0.236</t>
  </si>
  <si>
    <t>-0.467</t>
  </si>
  <si>
    <t>423.998596</t>
  </si>
  <si>
    <t>-5.799541</t>
  </si>
  <si>
    <t>423.063751</t>
  </si>
  <si>
    <t>424.094727</t>
  </si>
  <si>
    <t>-1.030975</t>
  </si>
  <si>
    <t>2.450999</t>
  </si>
  <si>
    <t>2.465706</t>
  </si>
  <si>
    <t>1.655186</t>
  </si>
  <si>
    <t>0.936944</t>
  </si>
  <si>
    <t>0.307869</t>
  </si>
  <si>
    <t>-0.030635</t>
  </si>
  <si>
    <t>0.163859</t>
  </si>
  <si>
    <t>0.221331</t>
  </si>
  <si>
    <t>9</t>
  </si>
  <si>
    <t>12:48:38</t>
  </si>
  <si>
    <t>2265_mai_white</t>
  </si>
  <si>
    <t>0.989881</t>
  </si>
  <si>
    <t>0.978422</t>
  </si>
  <si>
    <t>10.806633</t>
  </si>
  <si>
    <t>10.933205</t>
  </si>
  <si>
    <t>PSF-00438_20250310124838_e2d</t>
  </si>
  <si>
    <t>139.297485</t>
  </si>
  <si>
    <t>438.808411</t>
  </si>
  <si>
    <t>0.682555</t>
  </si>
  <si>
    <t>37.63</t>
  </si>
  <si>
    <t>37.19</t>
  </si>
  <si>
    <t>21.86</t>
  </si>
  <si>
    <t>19.43</t>
  </si>
  <si>
    <t>154.2</t>
  </si>
  <si>
    <t>1.6</t>
  </si>
  <si>
    <t>143</t>
  </si>
  <si>
    <t>4.096</t>
  </si>
  <si>
    <t>-0.379</t>
  </si>
  <si>
    <t>-0.185</t>
  </si>
  <si>
    <t>430.634735</t>
  </si>
  <si>
    <t>-5.679249</t>
  </si>
  <si>
    <t>429.996368</t>
  </si>
  <si>
    <t>430.689972</t>
  </si>
  <si>
    <t>-0.693604</t>
  </si>
  <si>
    <t>2.450784</t>
  </si>
  <si>
    <t>2.465484</t>
  </si>
  <si>
    <t>1.655960</t>
  </si>
  <si>
    <t>0.931609</t>
  </si>
  <si>
    <t>0.309245</t>
  </si>
  <si>
    <t>-0.025934</t>
  </si>
  <si>
    <t>0.168098</t>
  </si>
  <si>
    <t>0.236250</t>
  </si>
  <si>
    <t>10</t>
  </si>
  <si>
    <t>12:49:17</t>
  </si>
  <si>
    <t>2337_mai_white</t>
  </si>
  <si>
    <t>0.995786</t>
  </si>
  <si>
    <t>0.981087</t>
  </si>
  <si>
    <t>10.835290</t>
  </si>
  <si>
    <t>10.997632</t>
  </si>
  <si>
    <t>PSF-00438_20250310124917_da2</t>
  </si>
  <si>
    <t>141.946442</t>
  </si>
  <si>
    <t>411.702087</t>
  </si>
  <si>
    <t>0.655221</t>
  </si>
  <si>
    <t>38.11</t>
  </si>
  <si>
    <t>37.55</t>
  </si>
  <si>
    <t>21.75</t>
  </si>
  <si>
    <t>19.65</t>
  </si>
  <si>
    <t>-0.4</t>
  </si>
  <si>
    <t>136</t>
  </si>
  <si>
    <t>4.095</t>
  </si>
  <si>
    <t>0.465</t>
  </si>
  <si>
    <t>0.722</t>
  </si>
  <si>
    <t>405.789246</t>
  </si>
  <si>
    <t>-4.133677</t>
  </si>
  <si>
    <t>405.356537</t>
  </si>
  <si>
    <t>405.793030</t>
  </si>
  <si>
    <t>-0.436493</t>
  </si>
  <si>
    <t>2.451302</t>
  </si>
  <si>
    <t>2.466187</t>
  </si>
  <si>
    <t>1.654437</t>
  </si>
  <si>
    <t>0.939197</t>
  </si>
  <si>
    <t>0.310615</t>
  </si>
  <si>
    <t>-0.022326</t>
  </si>
  <si>
    <t>0.172559</t>
  </si>
  <si>
    <t>0.229805</t>
  </si>
  <si>
    <t>11</t>
  </si>
  <si>
    <t>12:50:07</t>
  </si>
  <si>
    <t>3438_mai_white</t>
  </si>
  <si>
    <t>0.988944</t>
  </si>
  <si>
    <t>0.977484</t>
  </si>
  <si>
    <t>10.796006</t>
  </si>
  <si>
    <t>10.922580</t>
  </si>
  <si>
    <t>PSF-00438_20250310125007_178</t>
  </si>
  <si>
    <t>123.013260</t>
  </si>
  <si>
    <t>458.010132</t>
  </si>
  <si>
    <t>0.731418</t>
  </si>
  <si>
    <t>38.17</t>
  </si>
  <si>
    <t>37.72</t>
  </si>
  <si>
    <t>21.61</t>
  </si>
  <si>
    <t>19.34</t>
  </si>
  <si>
    <t>137</t>
  </si>
  <si>
    <t>4.092</t>
  </si>
  <si>
    <t>0.171</t>
  </si>
  <si>
    <t>0.238</t>
  </si>
  <si>
    <t>452.302338</t>
  </si>
  <si>
    <t>-4.122741</t>
  </si>
  <si>
    <t>450.832123</t>
  </si>
  <si>
    <t>452.116699</t>
  </si>
  <si>
    <t>-1.284576</t>
  </si>
  <si>
    <t>2.451578</t>
  </si>
  <si>
    <t>2.466295</t>
  </si>
  <si>
    <t>1.655645</t>
  </si>
  <si>
    <t>0.939263</t>
  </si>
  <si>
    <t>0.312327</t>
  </si>
  <si>
    <t>-0.024090</t>
  </si>
  <si>
    <t>0.178378</t>
  </si>
  <si>
    <t>0.230694</t>
  </si>
  <si>
    <t>12</t>
  </si>
  <si>
    <t>12:52:04</t>
  </si>
  <si>
    <t>5025_mai_white</t>
  </si>
  <si>
    <t>0.953402</t>
  </si>
  <si>
    <t>0.938928</t>
  </si>
  <si>
    <t>10.367161</t>
  </si>
  <si>
    <t>10.526977</t>
  </si>
  <si>
    <t>PSF-00438_20250310125204_712</t>
  </si>
  <si>
    <t>132.662064</t>
  </si>
  <si>
    <t>420.857605</t>
  </si>
  <si>
    <t>0.684782</t>
  </si>
  <si>
    <t>37.30</t>
  </si>
  <si>
    <t>21.39</t>
  </si>
  <si>
    <t>18.92</t>
  </si>
  <si>
    <t>90.57</t>
  </si>
  <si>
    <t>132</t>
  </si>
  <si>
    <t>4.090</t>
  </si>
  <si>
    <t>12:51:33</t>
  </si>
  <si>
    <t>-0.03</t>
  </si>
  <si>
    <t>-0.887</t>
  </si>
  <si>
    <t>-2.066</t>
  </si>
  <si>
    <t>415.455933</t>
  </si>
  <si>
    <t>-3.699896</t>
  </si>
  <si>
    <t>414.623749</t>
  </si>
  <si>
    <t>415.568634</t>
  </si>
  <si>
    <t>-0.944885</t>
  </si>
  <si>
    <t>2.450233</t>
  </si>
  <si>
    <t>2.465150</t>
  </si>
  <si>
    <t>1.654374</t>
  </si>
  <si>
    <t>0.938205</t>
  </si>
  <si>
    <t>0.315145</t>
  </si>
  <si>
    <t>-0.026139</t>
  </si>
  <si>
    <t>0.191781</t>
  </si>
  <si>
    <t>0.226268</t>
  </si>
  <si>
    <t>13</t>
  </si>
  <si>
    <t>12:52:53</t>
  </si>
  <si>
    <t>0.952315</t>
  </si>
  <si>
    <t>0.939665</t>
  </si>
  <si>
    <t>10.375387</t>
  </si>
  <si>
    <t>10.515059</t>
  </si>
  <si>
    <t>PSF-00438_20250310125253_f09</t>
  </si>
  <si>
    <t>142.203934</t>
  </si>
  <si>
    <t>422.835083</t>
  </si>
  <si>
    <t>0.663689</t>
  </si>
  <si>
    <t>37.49</t>
  </si>
  <si>
    <t>36.99</t>
  </si>
  <si>
    <t>21.29</t>
  </si>
  <si>
    <t>19.25</t>
  </si>
  <si>
    <t>159</t>
  </si>
  <si>
    <t>4.088</t>
  </si>
  <si>
    <t>0.381</t>
  </si>
  <si>
    <t>0.367</t>
  </si>
  <si>
    <t>414.830444</t>
  </si>
  <si>
    <t>-5.708411</t>
  </si>
  <si>
    <t>413.689606</t>
  </si>
  <si>
    <t>414.674957</t>
  </si>
  <si>
    <t>-0.985352</t>
  </si>
  <si>
    <t>2.450608</t>
  </si>
  <si>
    <t>2.465430</t>
  </si>
  <si>
    <t>1.655785</t>
  </si>
  <si>
    <t>0.938852</t>
  </si>
  <si>
    <t>0.316392</t>
  </si>
  <si>
    <t>-0.021560</t>
  </si>
  <si>
    <t>0.197197</t>
  </si>
  <si>
    <t>0.250414</t>
  </si>
  <si>
    <t>0.000234</t>
  </si>
  <si>
    <t>14</t>
  </si>
  <si>
    <t>12:53:38</t>
  </si>
  <si>
    <t>5074_mai_red</t>
  </si>
  <si>
    <t>0.926185</t>
  </si>
  <si>
    <t>0.916444</t>
  </si>
  <si>
    <t>10.119181</t>
  </si>
  <si>
    <t>10.226743</t>
  </si>
  <si>
    <t>PSF-00438_20250310125338_630</t>
  </si>
  <si>
    <t>141.208649</t>
  </si>
  <si>
    <t>411.142548</t>
  </si>
  <si>
    <t>0.656546</t>
  </si>
  <si>
    <t>36.65</t>
  </si>
  <si>
    <t>36.26</t>
  </si>
  <si>
    <t>21.20</t>
  </si>
  <si>
    <t>157.5</t>
  </si>
  <si>
    <t>-0.5</t>
  </si>
  <si>
    <t>182</t>
  </si>
  <si>
    <t>0.090</t>
  </si>
  <si>
    <t>-0.197</t>
  </si>
  <si>
    <t>401.276703</t>
  </si>
  <si>
    <t>-7.027980</t>
  </si>
  <si>
    <t>399.764313</t>
  </si>
  <si>
    <t>401.096100</t>
  </si>
  <si>
    <t>-1.331787</t>
  </si>
  <si>
    <t>2.449603</t>
  </si>
  <si>
    <t>2.464259</t>
  </si>
  <si>
    <t>1.656168</t>
  </si>
  <si>
    <t>0.940092</t>
  </si>
  <si>
    <t>0.317484</t>
  </si>
  <si>
    <t>-0.018700</t>
  </si>
  <si>
    <t>0.202176</t>
  </si>
  <si>
    <t>0.270967</t>
  </si>
  <si>
    <t>15</t>
  </si>
  <si>
    <t>12:54:08</t>
  </si>
  <si>
    <t>5596_mai_red</t>
  </si>
  <si>
    <t>0.919487</t>
  </si>
  <si>
    <t>0.908201</t>
  </si>
  <si>
    <t>10.029049</t>
  </si>
  <si>
    <t>10.153678</t>
  </si>
  <si>
    <t>PSF-00438_20250310125408_da8</t>
  </si>
  <si>
    <t>129.341125</t>
  </si>
  <si>
    <t>460.363800</t>
  </si>
  <si>
    <t>0.719046</t>
  </si>
  <si>
    <t>36.50</t>
  </si>
  <si>
    <t>36.06</t>
  </si>
  <si>
    <t>21.15</t>
  </si>
  <si>
    <t>19.20</t>
  </si>
  <si>
    <t>90.56</t>
  </si>
  <si>
    <t>155.5</t>
  </si>
  <si>
    <t>0.7</t>
  </si>
  <si>
    <t>117</t>
  </si>
  <si>
    <t>4.087</t>
  </si>
  <si>
    <t>0.033</t>
  </si>
  <si>
    <t>458.679565</t>
  </si>
  <si>
    <t>-1.421635</t>
  </si>
  <si>
    <t>457.276581</t>
  </si>
  <si>
    <t>458.331573</t>
  </si>
  <si>
    <t>-1.054993</t>
  </si>
  <si>
    <t>2.449319</t>
  </si>
  <si>
    <t>2.464064</t>
  </si>
  <si>
    <t>1.654573</t>
  </si>
  <si>
    <t>0.935112</t>
  </si>
  <si>
    <t>0.318169</t>
  </si>
  <si>
    <t>-0.020578</t>
  </si>
  <si>
    <t>0.205359</t>
  </si>
  <si>
    <t>0.212246</t>
  </si>
  <si>
    <t>16</t>
  </si>
  <si>
    <t>12:55:08</t>
  </si>
  <si>
    <t>TT24_111_mai_red</t>
  </si>
  <si>
    <t>0.908616</t>
  </si>
  <si>
    <t>0.902450</t>
  </si>
  <si>
    <t>9.964477</t>
  </si>
  <si>
    <t>10.032557</t>
  </si>
  <si>
    <t>PSF-00438_20250310125508_764</t>
  </si>
  <si>
    <t>134.765274</t>
  </si>
  <si>
    <t>456.233917</t>
  </si>
  <si>
    <t>0.704614</t>
  </si>
  <si>
    <t>36.29</t>
  </si>
  <si>
    <t>36.04</t>
  </si>
  <si>
    <t>21.05</t>
  </si>
  <si>
    <t>20.26</t>
  </si>
  <si>
    <t>157.3</t>
  </si>
  <si>
    <t>99</t>
  </si>
  <si>
    <t>4.085</t>
  </si>
  <si>
    <t>-0.215</t>
  </si>
  <si>
    <t>-0.404</t>
  </si>
  <si>
    <t>446.529877</t>
  </si>
  <si>
    <t>-7.465406</t>
  </si>
  <si>
    <t>443.579071</t>
  </si>
  <si>
    <t>445.562195</t>
  </si>
  <si>
    <t>-1.983124</t>
  </si>
  <si>
    <t>2.449322</t>
  </si>
  <si>
    <t>2.463779</t>
  </si>
  <si>
    <t>1.656538</t>
  </si>
  <si>
    <t>0.939515</t>
  </si>
  <si>
    <t>0.319424</t>
  </si>
  <si>
    <t>-0.008017</t>
  </si>
  <si>
    <t>0.211846</t>
  </si>
  <si>
    <t>0.196010</t>
  </si>
  <si>
    <t>17</t>
  </si>
  <si>
    <t>12:55:37</t>
  </si>
  <si>
    <t>TT24_106_mai_red</t>
  </si>
  <si>
    <t>0.909671</t>
  </si>
  <si>
    <t>0.899827</t>
  </si>
  <si>
    <t>9.935430</t>
  </si>
  <si>
    <t>10.044117</t>
  </si>
  <si>
    <t>PSF-00438_20250310125537_496</t>
  </si>
  <si>
    <t>130.446915</t>
  </si>
  <si>
    <t>439.085419</t>
  </si>
  <si>
    <t>0.702912</t>
  </si>
  <si>
    <t>36.43</t>
  </si>
  <si>
    <t>21.01</t>
  </si>
  <si>
    <t>19.47</t>
  </si>
  <si>
    <t>157.4</t>
  </si>
  <si>
    <t>142</t>
  </si>
  <si>
    <t>-0.411</t>
  </si>
  <si>
    <t>-1.476</t>
  </si>
  <si>
    <t>427.721497</t>
  </si>
  <si>
    <t>-8.023125</t>
  </si>
  <si>
    <t>426.333191</t>
  </si>
  <si>
    <t>427.616425</t>
  </si>
  <si>
    <t>-1.283234</t>
  </si>
  <si>
    <t>2.449325</t>
  </si>
  <si>
    <t>2.463994</t>
  </si>
  <si>
    <t>1.654554</t>
  </si>
  <si>
    <t>0.939719</t>
  </si>
  <si>
    <t>0.320008</t>
  </si>
  <si>
    <t>-0.016030</t>
  </si>
  <si>
    <t>0.214784</t>
  </si>
  <si>
    <t>0.234684</t>
  </si>
  <si>
    <t>18</t>
  </si>
  <si>
    <t>12:56:05</t>
  </si>
  <si>
    <t>4844_mai_red</t>
  </si>
  <si>
    <t>0.887062</t>
  </si>
  <si>
    <t>0.872909</t>
  </si>
  <si>
    <t>9.638908</t>
  </si>
  <si>
    <t>9.795185</t>
  </si>
  <si>
    <t>PSF-00438_20250310125605_215</t>
  </si>
  <si>
    <t>144.028549</t>
  </si>
  <si>
    <t>431.491608</t>
  </si>
  <si>
    <t>0.666208</t>
  </si>
  <si>
    <t>35.63</t>
  </si>
  <si>
    <t>35.06</t>
  </si>
  <si>
    <t>20.96</t>
  </si>
  <si>
    <t>19.17</t>
  </si>
  <si>
    <t>164</t>
  </si>
  <si>
    <t>4.084</t>
  </si>
  <si>
    <t>-0.258</t>
  </si>
  <si>
    <t>-0.838</t>
  </si>
  <si>
    <t>422.218323</t>
  </si>
  <si>
    <t>-6.448390</t>
  </si>
  <si>
    <t>421.140442</t>
  </si>
  <si>
    <t>422.273682</t>
  </si>
  <si>
    <t>-1.133240</t>
  </si>
  <si>
    <t>2.447943</t>
  </si>
  <si>
    <t>2.462852</t>
  </si>
  <si>
    <t>1.655761</t>
  </si>
  <si>
    <t>0.939522</t>
  </si>
  <si>
    <t>0.320603</t>
  </si>
  <si>
    <t>-0.018799</t>
  </si>
  <si>
    <t>0.217690</t>
  </si>
  <si>
    <t>0.255069</t>
  </si>
  <si>
    <t>19</t>
  </si>
  <si>
    <t>12:56:34</t>
  </si>
  <si>
    <t>5600_mai_red</t>
  </si>
  <si>
    <t>0.889161</t>
  </si>
  <si>
    <t>0.872237</t>
  </si>
  <si>
    <t>9.631383</t>
  </si>
  <si>
    <t>9.818255</t>
  </si>
  <si>
    <t>PSF-00438_20250310125634_409</t>
  </si>
  <si>
    <t>131.063812</t>
  </si>
  <si>
    <t>435.026489</t>
  </si>
  <si>
    <t>0.698722</t>
  </si>
  <si>
    <t>35.81</t>
  </si>
  <si>
    <t>35.13</t>
  </si>
  <si>
    <t>20.92</t>
  </si>
  <si>
    <t>19.07</t>
  </si>
  <si>
    <t>114</t>
  </si>
  <si>
    <t>4.083</t>
  </si>
  <si>
    <t>-0.623</t>
  </si>
  <si>
    <t>-1.905</t>
  </si>
  <si>
    <t>430.426239</t>
  </si>
  <si>
    <t>-3.262470</t>
  </si>
  <si>
    <t>429.158081</t>
  </si>
  <si>
    <t>430.362823</t>
  </si>
  <si>
    <t>-1.204742</t>
  </si>
  <si>
    <t>2.448044</t>
  </si>
  <si>
    <t>2.463117</t>
  </si>
  <si>
    <t>1.656102</t>
  </si>
  <si>
    <t>0.939706</t>
  </si>
  <si>
    <t>0.321155</t>
  </si>
  <si>
    <t>-0.019358</t>
  </si>
  <si>
    <t>0.220649</t>
  </si>
  <si>
    <t>0.209854</t>
  </si>
  <si>
    <t>20</t>
  </si>
  <si>
    <t>12:57:04</t>
  </si>
  <si>
    <t>1264_mai_red</t>
  </si>
  <si>
    <t>0.856804</t>
  </si>
  <si>
    <t>0.851445</t>
  </si>
  <si>
    <t>9.402153</t>
  </si>
  <si>
    <t>9.461327</t>
  </si>
  <si>
    <t>PSF-00438_20250310125704_ff8</t>
  </si>
  <si>
    <t>135.579590</t>
  </si>
  <si>
    <t>425.293427</t>
  </si>
  <si>
    <t>0.681209</t>
  </si>
  <si>
    <t>34.59</t>
  </si>
  <si>
    <t>34.37</t>
  </si>
  <si>
    <t>20.88</t>
  </si>
  <si>
    <t>18.96</t>
  </si>
  <si>
    <t>144</t>
  </si>
  <si>
    <t>4.082</t>
  </si>
  <si>
    <t>0.559</t>
  </si>
  <si>
    <t>1.277</t>
  </si>
  <si>
    <t>417.789825</t>
  </si>
  <si>
    <t>-5.511569</t>
  </si>
  <si>
    <t>416.021698</t>
  </si>
  <si>
    <t>417.414673</t>
  </si>
  <si>
    <t>-1.392975</t>
  </si>
  <si>
    <t>2.446973</t>
  </si>
  <si>
    <t>2.461370</t>
  </si>
  <si>
    <t>1.654832</t>
  </si>
  <si>
    <t>0.939478</t>
  </si>
  <si>
    <t>0.321659</t>
  </si>
  <si>
    <t>-0.020162</t>
  </si>
  <si>
    <t>0.223672</t>
  </si>
  <si>
    <t>0.237287</t>
  </si>
  <si>
    <t>0.000238</t>
  </si>
  <si>
    <t>21</t>
  </si>
  <si>
    <t>12:57:32</t>
  </si>
  <si>
    <t>4740_mai_red</t>
  </si>
  <si>
    <t>0.868033</t>
  </si>
  <si>
    <t>0.856506</t>
  </si>
  <si>
    <t>9.457906</t>
  </si>
  <si>
    <t>9.585195</t>
  </si>
  <si>
    <t>PSF-00438_20250310125732_725</t>
  </si>
  <si>
    <t>129.665848</t>
  </si>
  <si>
    <t>421.751923</t>
  </si>
  <si>
    <t>0.692554</t>
  </si>
  <si>
    <t>35.12</t>
  </si>
  <si>
    <t>34.65</t>
  </si>
  <si>
    <t>20.84</t>
  </si>
  <si>
    <t>18.79</t>
  </si>
  <si>
    <t>156.1</t>
  </si>
  <si>
    <t>0.4</t>
  </si>
  <si>
    <t>-0.492</t>
  </si>
  <si>
    <t>412.765137</t>
  </si>
  <si>
    <t>-6.280710</t>
  </si>
  <si>
    <t>412.183655</t>
  </si>
  <si>
    <t>412.773712</t>
  </si>
  <si>
    <t>-0.590057</t>
  </si>
  <si>
    <t>2.447376</t>
  </si>
  <si>
    <t>2.462137</t>
  </si>
  <si>
    <t>1.656349</t>
  </si>
  <si>
    <t>0.936523</t>
  </si>
  <si>
    <t>0.322101</t>
  </si>
  <si>
    <t>-0.021611</t>
  </si>
  <si>
    <t>0.226550</t>
  </si>
  <si>
    <t>0.262003</t>
  </si>
  <si>
    <t>22</t>
  </si>
  <si>
    <t>12:57:55</t>
  </si>
  <si>
    <t>545_mai_red</t>
  </si>
  <si>
    <t>0.860562</t>
  </si>
  <si>
    <t>0.856308</t>
  </si>
  <si>
    <t>9.456221</t>
  </si>
  <si>
    <t>9.503194</t>
  </si>
  <si>
    <t>PSF-00438_20250310125755_059</t>
  </si>
  <si>
    <t>132.091278</t>
  </si>
  <si>
    <t>443.621307</t>
  </si>
  <si>
    <t>0.702243</t>
  </si>
  <si>
    <t>34.87</t>
  </si>
  <si>
    <t>34.70</t>
  </si>
  <si>
    <t>20.82</t>
  </si>
  <si>
    <t>19.48</t>
  </si>
  <si>
    <t>152</t>
  </si>
  <si>
    <t>4.048</t>
  </si>
  <si>
    <t>0.565</t>
  </si>
  <si>
    <t>0.446</t>
  </si>
  <si>
    <t>436.671844</t>
  </si>
  <si>
    <t>-5.110595</t>
  </si>
  <si>
    <t>434.873688</t>
  </si>
  <si>
    <t>436.315765</t>
  </si>
  <si>
    <t>-1.442078</t>
  </si>
  <si>
    <t>2.447454</t>
  </si>
  <si>
    <t>2.461792</t>
  </si>
  <si>
    <t>1.656043</t>
  </si>
  <si>
    <t>0.937750</t>
  </si>
  <si>
    <t>0.322457</t>
  </si>
  <si>
    <t>-0.013860</t>
  </si>
  <si>
    <t>0.228714</t>
  </si>
  <si>
    <t>0.243848</t>
  </si>
  <si>
    <t>23</t>
  </si>
  <si>
    <t>12:58:35</t>
  </si>
  <si>
    <t>5178_mai_red</t>
  </si>
  <si>
    <t>0.851913</t>
  </si>
  <si>
    <t>0.842632</t>
  </si>
  <si>
    <t>9.305140</t>
  </si>
  <si>
    <t>9.407638</t>
  </si>
  <si>
    <t>PSF-00438_20250310125835_e36</t>
  </si>
  <si>
    <t>124.638680</t>
  </si>
  <si>
    <t>444.939362</t>
  </si>
  <si>
    <t>0.719875</t>
  </si>
  <si>
    <t>34.61</t>
  </si>
  <si>
    <t>34.23</t>
  </si>
  <si>
    <t>20.78</t>
  </si>
  <si>
    <t>19.16</t>
  </si>
  <si>
    <t>4.080</t>
  </si>
  <si>
    <t>0.058</t>
  </si>
  <si>
    <t>-0.427</t>
  </si>
  <si>
    <t>440.401550</t>
  </si>
  <si>
    <t>-3.244244</t>
  </si>
  <si>
    <t>439.155945</t>
  </si>
  <si>
    <t>440.301758</t>
  </si>
  <si>
    <t>-1.145813</t>
  </si>
  <si>
    <t>2.446786</t>
  </si>
  <si>
    <t>2.461415</t>
  </si>
  <si>
    <t>1.655231</t>
  </si>
  <si>
    <t>0.939320</t>
  </si>
  <si>
    <t>0.322965</t>
  </si>
  <si>
    <t>-0.016903</t>
  </si>
  <si>
    <t>0.232789</t>
  </si>
  <si>
    <t>0.236716</t>
  </si>
  <si>
    <t>24</t>
  </si>
  <si>
    <t>12:59:00</t>
  </si>
  <si>
    <t>2689_mai_red</t>
  </si>
  <si>
    <t>0.853962</t>
  </si>
  <si>
    <t>0.842365</t>
  </si>
  <si>
    <t>9.302222</t>
  </si>
  <si>
    <t>9.430285</t>
  </si>
  <si>
    <t>PSF-00438_20250310125900_f63</t>
  </si>
  <si>
    <t>134.847885</t>
  </si>
  <si>
    <t>411.946625</t>
  </si>
  <si>
    <t>0.672657</t>
  </si>
  <si>
    <t>34.74</t>
  </si>
  <si>
    <t>34.27</t>
  </si>
  <si>
    <t>20.75</t>
  </si>
  <si>
    <t>18.77</t>
  </si>
  <si>
    <t>166</t>
  </si>
  <si>
    <t>-0.499</t>
  </si>
  <si>
    <t>-1.354</t>
  </si>
  <si>
    <t>402.428986</t>
  </si>
  <si>
    <t>-6.634296</t>
  </si>
  <si>
    <t>401.691559</t>
  </si>
  <si>
    <t>402.462952</t>
  </si>
  <si>
    <t>-0.771393</t>
  </si>
  <si>
    <t>2.446852</t>
  </si>
  <si>
    <t>2.461618</t>
  </si>
  <si>
    <t>1.655082</t>
  </si>
  <si>
    <t>0.940011</t>
  </si>
  <si>
    <t>0.323293</t>
  </si>
  <si>
    <t>-0.020726</t>
  </si>
  <si>
    <t>0.235165</t>
  </si>
  <si>
    <t>0.256881</t>
  </si>
  <si>
    <t>12:59:50</t>
  </si>
  <si>
    <t>5122_mai_red</t>
  </si>
  <si>
    <t>0.832447</t>
  </si>
  <si>
    <t>0.826091</t>
  </si>
  <si>
    <t>9.122277</t>
  </si>
  <si>
    <t>9.192473</t>
  </si>
  <si>
    <t>PSF-00438_20250310125950_ed2</t>
  </si>
  <si>
    <t>127.792236</t>
  </si>
  <si>
    <t>475.838043</t>
  </si>
  <si>
    <t>0.731438</t>
  </si>
  <si>
    <t>33.96</t>
  </si>
  <si>
    <t>33.70</t>
  </si>
  <si>
    <t>20.71</t>
  </si>
  <si>
    <t>19.41</t>
  </si>
  <si>
    <t>119</t>
  </si>
  <si>
    <t>4.078</t>
  </si>
  <si>
    <t>-0.241</t>
  </si>
  <si>
    <t>-0.425</t>
  </si>
  <si>
    <t>472.382416</t>
  </si>
  <si>
    <t>-2.489684</t>
  </si>
  <si>
    <t>471.097107</t>
  </si>
  <si>
    <t>472.279053</t>
  </si>
  <si>
    <t>-1.181946</t>
  </si>
  <si>
    <t>2.446046</t>
  </si>
  <si>
    <t>2.460499</t>
  </si>
  <si>
    <t>1.655702</t>
  </si>
  <si>
    <t>0.939798</t>
  </si>
  <si>
    <t>0.323887</t>
  </si>
  <si>
    <t>-0.013417</t>
  </si>
  <si>
    <t>0.240219</t>
  </si>
  <si>
    <t>0.214020</t>
  </si>
  <si>
    <t>26</t>
  </si>
  <si>
    <t>13:01:07</t>
  </si>
  <si>
    <t>1700_mai_yellow</t>
  </si>
  <si>
    <t>0.848975</t>
  </si>
  <si>
    <t>0.835750</t>
  </si>
  <si>
    <t>9.230145</t>
  </si>
  <si>
    <t>9.376203</t>
  </si>
  <si>
    <t>PSF-00438_20250310130107_42b</t>
  </si>
  <si>
    <t>123.785736</t>
  </si>
  <si>
    <t>468.156799</t>
  </si>
  <si>
    <t>0.735589</t>
  </si>
  <si>
    <t>34.76</t>
  </si>
  <si>
    <t>34.22</t>
  </si>
  <si>
    <t>20.65</t>
  </si>
  <si>
    <t>19.46</t>
  </si>
  <si>
    <t>157.6</t>
  </si>
  <si>
    <t>80</t>
  </si>
  <si>
    <t>4.076</t>
  </si>
  <si>
    <t>-0.457</t>
  </si>
  <si>
    <t>0.257</t>
  </si>
  <si>
    <t>460.753784</t>
  </si>
  <si>
    <t>-5.219952</t>
  </si>
  <si>
    <t>459.098694</t>
  </si>
  <si>
    <t>460.694916</t>
  </si>
  <si>
    <t>-1.596222</t>
  </si>
  <si>
    <t>2.446801</t>
  </si>
  <si>
    <t>2.461668</t>
  </si>
  <si>
    <t>1.656502</t>
  </si>
  <si>
    <t>0.940221</t>
  </si>
  <si>
    <t>0.324654</t>
  </si>
  <si>
    <t>-0.012190</t>
  </si>
  <si>
    <t>0.247812</t>
  </si>
  <si>
    <t>0.178828</t>
  </si>
  <si>
    <t>27</t>
  </si>
  <si>
    <t>13:01:32</t>
  </si>
  <si>
    <t>TT24_112_mai_yellow</t>
  </si>
  <si>
    <t>0.833811</t>
  </si>
  <si>
    <t>0.827808</t>
  </si>
  <si>
    <t>9.142126</t>
  </si>
  <si>
    <t>9.208423</t>
  </si>
  <si>
    <t>PSF-00438_20250310130132_5a9</t>
  </si>
  <si>
    <t>121.626732</t>
  </si>
  <si>
    <t>357.102112</t>
  </si>
  <si>
    <t>0.659406</t>
  </si>
  <si>
    <t>34.19</t>
  </si>
  <si>
    <t>33.94</t>
  </si>
  <si>
    <t>20.62</t>
  </si>
  <si>
    <t>18.97</t>
  </si>
  <si>
    <t>155.1</t>
  </si>
  <si>
    <t>1.1</t>
  </si>
  <si>
    <t>174</t>
  </si>
  <si>
    <t>-0.288</t>
  </si>
  <si>
    <t>-1.967</t>
  </si>
  <si>
    <t>348.107452</t>
  </si>
  <si>
    <t>-6.213274</t>
  </si>
  <si>
    <t>347.475159</t>
  </si>
  <si>
    <t>348.220276</t>
  </si>
  <si>
    <t>-0.745117</t>
  </si>
  <si>
    <t>2.446405</t>
  </si>
  <si>
    <t>2.460843</t>
  </si>
  <si>
    <t>1.657371</t>
  </si>
  <si>
    <t>0.934089</t>
  </si>
  <si>
    <t>0.324943</t>
  </si>
  <si>
    <t>-0.017192</t>
  </si>
  <si>
    <t>0.250148</t>
  </si>
  <si>
    <t>0.263806</t>
  </si>
  <si>
    <t>0.000240</t>
  </si>
  <si>
    <t>28</t>
  </si>
  <si>
    <t>13:02:22</t>
  </si>
  <si>
    <t>0.831034</t>
  </si>
  <si>
    <t>0.822181</t>
  </si>
  <si>
    <t>9.079609</t>
  </si>
  <si>
    <t>9.177374</t>
  </si>
  <si>
    <t>PSF-00438_20250310130222_463</t>
  </si>
  <si>
    <t>127.859116</t>
  </si>
  <si>
    <t>377.594452</t>
  </si>
  <si>
    <t>0.661385</t>
  </si>
  <si>
    <t>34.09</t>
  </si>
  <si>
    <t>33.72</t>
  </si>
  <si>
    <t>-0.6</t>
  </si>
  <si>
    <t>178</t>
  </si>
  <si>
    <t>4.074</t>
  </si>
  <si>
    <t>13:01:56</t>
  </si>
  <si>
    <t>-0.02</t>
  </si>
  <si>
    <t>0.138</t>
  </si>
  <si>
    <t>-0.390</t>
  </si>
  <si>
    <t>369.153137</t>
  </si>
  <si>
    <t>-5.835994</t>
  </si>
  <si>
    <t>368.534088</t>
  </si>
  <si>
    <t>369.251953</t>
  </si>
  <si>
    <t>-0.717865</t>
  </si>
  <si>
    <t>2.446092</t>
  </si>
  <si>
    <t>2.460673</t>
  </si>
  <si>
    <t>1.655876</t>
  </si>
  <si>
    <t>0.940372</t>
  </si>
  <si>
    <t>0.325018</t>
  </si>
  <si>
    <t>-0.017076</t>
  </si>
  <si>
    <t>0.254936</t>
  </si>
  <si>
    <t>0.267679</t>
  </si>
  <si>
    <t>29</t>
  </si>
  <si>
    <t>13:03:08</t>
  </si>
  <si>
    <t>901_mai_yellow</t>
  </si>
  <si>
    <t>0.832542</t>
  </si>
  <si>
    <t>0.820786</t>
  </si>
  <si>
    <t>9.063929</t>
  </si>
  <si>
    <t>9.193744</t>
  </si>
  <si>
    <t>PSF-00438_20250310130308_98c</t>
  </si>
  <si>
    <t>133.564346</t>
  </si>
  <si>
    <t>460.109802</t>
  </si>
  <si>
    <t>0.709712</t>
  </si>
  <si>
    <t>34.20</t>
  </si>
  <si>
    <t>20.59</t>
  </si>
  <si>
    <t>19.55</t>
  </si>
  <si>
    <t>-1.240</t>
  </si>
  <si>
    <t>453.663818</t>
  </si>
  <si>
    <t>-4.775235</t>
  </si>
  <si>
    <t>451.683655</t>
  </si>
  <si>
    <t>453.283630</t>
  </si>
  <si>
    <t>-1.599976</t>
  </si>
  <si>
    <t>2.446085</t>
  </si>
  <si>
    <t>2.460840</t>
  </si>
  <si>
    <t>1.656032</t>
  </si>
  <si>
    <t>0.939389</t>
  </si>
  <si>
    <t>0.325330</t>
  </si>
  <si>
    <t>-0.010623</t>
  </si>
  <si>
    <t>0.259243</t>
  </si>
  <si>
    <t>0.225774</t>
  </si>
  <si>
    <t>30</t>
  </si>
  <si>
    <t>13:03:45</t>
  </si>
  <si>
    <t>5073_mai_yellow</t>
  </si>
  <si>
    <t>0.822235</t>
  </si>
  <si>
    <t>0.812803</t>
  </si>
  <si>
    <t>8.975717</t>
  </si>
  <si>
    <t>9.079872</t>
  </si>
  <si>
    <t>PSF-00438_20250310130345_1a3</t>
  </si>
  <si>
    <t>90.043190</t>
  </si>
  <si>
    <t>340.236481</t>
  </si>
  <si>
    <t>0.735351</t>
  </si>
  <si>
    <t>33.43</t>
  </si>
  <si>
    <t>20.57</t>
  </si>
  <si>
    <t>19.45</t>
  </si>
  <si>
    <t>121</t>
  </si>
  <si>
    <t>4.072</t>
  </si>
  <si>
    <t>-0.544</t>
  </si>
  <si>
    <t>-1.674</t>
  </si>
  <si>
    <t>306.491028</t>
  </si>
  <si>
    <t>-26.672058</t>
  </si>
  <si>
    <t>298.664703</t>
  </si>
  <si>
    <t>302.109009</t>
  </si>
  <si>
    <t>-3.444305</t>
  </si>
  <si>
    <t>2.445679</t>
  </si>
  <si>
    <t>2.460294</t>
  </si>
  <si>
    <t>1.654526</t>
  </si>
  <si>
    <t>0.939013</t>
  </si>
  <si>
    <t>0.325602</t>
  </si>
  <si>
    <t>-0.011490</t>
  </si>
  <si>
    <t>0.262648</t>
  </si>
  <si>
    <t>0.216570</t>
  </si>
  <si>
    <t>31</t>
  </si>
  <si>
    <t>13:04:46</t>
  </si>
  <si>
    <t>6483_mai_yellow</t>
  </si>
  <si>
    <t>0.848079</t>
  </si>
  <si>
    <t>0.829337</t>
  </si>
  <si>
    <t>9.159262</t>
  </si>
  <si>
    <t>9.366254</t>
  </si>
  <si>
    <t>PSF-00438_20250310130446_ba7</t>
  </si>
  <si>
    <t>149.317139</t>
  </si>
  <si>
    <t>404.902283</t>
  </si>
  <si>
    <t>0.631227</t>
  </si>
  <si>
    <t>34.94</t>
  </si>
  <si>
    <t>34.17</t>
  </si>
  <si>
    <t>20.55</t>
  </si>
  <si>
    <t>18.87</t>
  </si>
  <si>
    <t>187</t>
  </si>
  <si>
    <t>4.065</t>
  </si>
  <si>
    <t>-0.035</t>
  </si>
  <si>
    <t>-0.202</t>
  </si>
  <si>
    <t>401.151886</t>
  </si>
  <si>
    <t>-2.748494</t>
  </si>
  <si>
    <t>400.076508</t>
  </si>
  <si>
    <t>400.973328</t>
  </si>
  <si>
    <t>-0.896820</t>
  </si>
  <si>
    <t>2.446744</t>
  </si>
  <si>
    <t>2.461921</t>
  </si>
  <si>
    <t>1.655394</t>
  </si>
  <si>
    <t>0.937649</t>
  </si>
  <si>
    <t>0.325959</t>
  </si>
  <si>
    <t>-0.017414</t>
  </si>
  <si>
    <t>0.268371</t>
  </si>
  <si>
    <t>0.275552</t>
  </si>
  <si>
    <t>32</t>
  </si>
  <si>
    <t>13:05:05</t>
  </si>
  <si>
    <t>631_mai_yellow</t>
  </si>
  <si>
    <t>0.846955</t>
  </si>
  <si>
    <t>0.834639</t>
  </si>
  <si>
    <t>9.217969</t>
  </si>
  <si>
    <t>9.353998</t>
  </si>
  <si>
    <t>PSF-00438_20250310130505_1a0</t>
  </si>
  <si>
    <t>131.851669</t>
  </si>
  <si>
    <t>418.455902</t>
  </si>
  <si>
    <t>0.684909</t>
  </si>
  <si>
    <t>34.92</t>
  </si>
  <si>
    <t>34.41</t>
  </si>
  <si>
    <t>20.54</t>
  </si>
  <si>
    <t>18.74</t>
  </si>
  <si>
    <t>161</t>
  </si>
  <si>
    <t>4.071</t>
  </si>
  <si>
    <t>0.082</t>
  </si>
  <si>
    <t>-0.862</t>
  </si>
  <si>
    <t>413.691406</t>
  </si>
  <si>
    <t>-3.324439</t>
  </si>
  <si>
    <t>413.016205</t>
  </si>
  <si>
    <t>413.703644</t>
  </si>
  <si>
    <t>-0.687439</t>
  </si>
  <si>
    <t>2.447094</t>
  </si>
  <si>
    <t>2.461892</t>
  </si>
  <si>
    <t>0.938963</t>
  </si>
  <si>
    <t>0.326106</t>
  </si>
  <si>
    <t>-0.018685</t>
  </si>
  <si>
    <t>0.270056</t>
  </si>
  <si>
    <t>0.252136</t>
  </si>
  <si>
    <t>33</t>
  </si>
  <si>
    <t>13:05:34</t>
  </si>
  <si>
    <t>3960_mai_yellow</t>
  </si>
  <si>
    <t>0.839178</t>
  </si>
  <si>
    <t>0.828825</t>
  </si>
  <si>
    <t>9.155681</t>
  </si>
  <si>
    <t>9.270047</t>
  </si>
  <si>
    <t>PSF-00438_20250310130534_ded</t>
  </si>
  <si>
    <t>141.531586</t>
  </si>
  <si>
    <t>460.691467</t>
  </si>
  <si>
    <t>0.692784</t>
  </si>
  <si>
    <t>34.63</t>
  </si>
  <si>
    <t>34.21</t>
  </si>
  <si>
    <t>20.52</t>
  </si>
  <si>
    <t>19.08</t>
  </si>
  <si>
    <t>90.53</t>
  </si>
  <si>
    <t>155.6</t>
  </si>
  <si>
    <t>130</t>
  </si>
  <si>
    <t>4.070</t>
  </si>
  <si>
    <t>1.129</t>
  </si>
  <si>
    <t>2.391</t>
  </si>
  <si>
    <t>454.365479</t>
  </si>
  <si>
    <t>-4.738783</t>
  </si>
  <si>
    <t>452.111725</t>
  </si>
  <si>
    <t>453.917419</t>
  </si>
  <si>
    <t>-1.805695</t>
  </si>
  <si>
    <t>2.446802</t>
  </si>
  <si>
    <t>2.461482</t>
  </si>
  <si>
    <t>1.655483</t>
  </si>
  <si>
    <t>0.935197</t>
  </si>
  <si>
    <t>0.326318</t>
  </si>
  <si>
    <t>-0.014906</t>
  </si>
  <si>
    <t>0.272704</t>
  </si>
  <si>
    <t>0.224268</t>
  </si>
  <si>
    <t>34</t>
  </si>
  <si>
    <t>13:06:05</t>
  </si>
  <si>
    <t>4250_mai_yellow</t>
  </si>
  <si>
    <t>0.842185</t>
  </si>
  <si>
    <t>0.836172</t>
  </si>
  <si>
    <t>9.237481</t>
  </si>
  <si>
    <t>9.303906</t>
  </si>
  <si>
    <t>PSF-00438_20250310130605_a30</t>
  </si>
  <si>
    <t>127.772209</t>
  </si>
  <si>
    <t>421.980286</t>
  </si>
  <si>
    <t>0.697208</t>
  </si>
  <si>
    <t>34.80</t>
  </si>
  <si>
    <t>34.55</t>
  </si>
  <si>
    <t>20.50</t>
  </si>
  <si>
    <t>19.11</t>
  </si>
  <si>
    <t>90.52</t>
  </si>
  <si>
    <t>131</t>
  </si>
  <si>
    <t>4.068</t>
  </si>
  <si>
    <t>-0.313</t>
  </si>
  <si>
    <t>-1.218</t>
  </si>
  <si>
    <t>417.064911</t>
  </si>
  <si>
    <t>-3.349955</t>
  </si>
  <si>
    <t>417.093506</t>
  </si>
  <si>
    <t>417.191559</t>
  </si>
  <si>
    <t>-0.098053</t>
  </si>
  <si>
    <t>2.447307</t>
  </si>
  <si>
    <t>2.461732</t>
  </si>
  <si>
    <t>1.655203</t>
  </si>
  <si>
    <t>0.939766</t>
  </si>
  <si>
    <t>0.326601</t>
  </si>
  <si>
    <t>-0.014353</t>
  </si>
  <si>
    <t>0.275579</t>
  </si>
  <si>
    <t>0.225017</t>
  </si>
  <si>
    <t>35</t>
  </si>
  <si>
    <t>13:06:30</t>
  </si>
  <si>
    <t>TT24_130_mai_orange</t>
  </si>
  <si>
    <t>0.851783</t>
  </si>
  <si>
    <t>0.842007</t>
  </si>
  <si>
    <t>9.301478</t>
  </si>
  <si>
    <t>9.409472</t>
  </si>
  <si>
    <t>PSF-00438_20250310130630_22d</t>
  </si>
  <si>
    <t>150.888565</t>
  </si>
  <si>
    <t>446.876465</t>
  </si>
  <si>
    <t>0.662348</t>
  </si>
  <si>
    <t>35.23</t>
  </si>
  <si>
    <t>34.83</t>
  </si>
  <si>
    <t>20.48</t>
  </si>
  <si>
    <t>18.65</t>
  </si>
  <si>
    <t>180</t>
  </si>
  <si>
    <t>4.069</t>
  </si>
  <si>
    <t>0.059</t>
  </si>
  <si>
    <t>-0.362</t>
  </si>
  <si>
    <t>441.582428</t>
  </si>
  <si>
    <t>-4.202936</t>
  </si>
  <si>
    <t>439.262878</t>
  </si>
  <si>
    <t>440.868408</t>
  </si>
  <si>
    <t>-1.605530</t>
  </si>
  <si>
    <t>2.447705</t>
  </si>
  <si>
    <t>2.462358</t>
  </si>
  <si>
    <t>1.654904</t>
  </si>
  <si>
    <t>0.938061</t>
  </si>
  <si>
    <t>0.326813</t>
  </si>
  <si>
    <t>-0.019068</t>
  </si>
  <si>
    <t>0.277725</t>
  </si>
  <si>
    <t>0.268869</t>
  </si>
  <si>
    <t>36</t>
  </si>
  <si>
    <t>13:06:50</t>
  </si>
  <si>
    <t>2546_mai_orange</t>
  </si>
  <si>
    <t>0.855720</t>
  </si>
  <si>
    <t>0.847788</t>
  </si>
  <si>
    <t>9.365083</t>
  </si>
  <si>
    <t>9.452703</t>
  </si>
  <si>
    <t>PSF-00438_20250310130650_d71</t>
  </si>
  <si>
    <t>134.570007</t>
  </si>
  <si>
    <t>429.891632</t>
  </si>
  <si>
    <t>0.686968</t>
  </si>
  <si>
    <t>35.43</t>
  </si>
  <si>
    <t>35.11</t>
  </si>
  <si>
    <t>20.46</t>
  </si>
  <si>
    <t>155</t>
  </si>
  <si>
    <t>-0.119</t>
  </si>
  <si>
    <t>423.976776</t>
  </si>
  <si>
    <t>-4.155548</t>
  </si>
  <si>
    <t>423.240417</t>
  </si>
  <si>
    <t>423.951324</t>
  </si>
  <si>
    <t>-0.710907</t>
  </si>
  <si>
    <t>2.448101</t>
  </si>
  <si>
    <t>2.462648</t>
  </si>
  <si>
    <t>1.656513</t>
  </si>
  <si>
    <t>0.940152</t>
  </si>
  <si>
    <t>0.327031</t>
  </si>
  <si>
    <t>-0.015411</t>
  </si>
  <si>
    <t>0.279398</t>
  </si>
  <si>
    <t>0.246358</t>
  </si>
  <si>
    <t>37</t>
  </si>
  <si>
    <t>13:07:14</t>
  </si>
  <si>
    <t>1689_mai_orange</t>
  </si>
  <si>
    <t>0.871336</t>
  </si>
  <si>
    <t>0.856867</t>
  </si>
  <si>
    <t>9.465968</t>
  </si>
  <si>
    <t>9.625812</t>
  </si>
  <si>
    <t>PSF-00438_20250310130714_633</t>
  </si>
  <si>
    <t>142.841217</t>
  </si>
  <si>
    <t>437.775269</t>
  </si>
  <si>
    <t>0.673711</t>
  </si>
  <si>
    <t>36.12</t>
  </si>
  <si>
    <t>35.52</t>
  </si>
  <si>
    <t>20.45</t>
  </si>
  <si>
    <t>18.89</t>
  </si>
  <si>
    <t>160</t>
  </si>
  <si>
    <t>4.067</t>
  </si>
  <si>
    <t>0.070</t>
  </si>
  <si>
    <t>429.679169</t>
  </si>
  <si>
    <t>-5.690185</t>
  </si>
  <si>
    <t>428.585876</t>
  </si>
  <si>
    <t>429.641205</t>
  </si>
  <si>
    <t>-1.055328</t>
  </si>
  <si>
    <t>2.448697</t>
  </si>
  <si>
    <t>2.463637</t>
  </si>
  <si>
    <t>1.655665</t>
  </si>
  <si>
    <t>0.939367</t>
  </si>
  <si>
    <t>0.327269</t>
  </si>
  <si>
    <t>-0.016099</t>
  </si>
  <si>
    <t>0.281421</t>
  </si>
  <si>
    <t>0.251235</t>
  </si>
  <si>
    <t>38</t>
  </si>
  <si>
    <t>13:07:39</t>
  </si>
  <si>
    <t>5105_mai_orange</t>
  </si>
  <si>
    <t>0.873156</t>
  </si>
  <si>
    <t>0.863607</t>
  </si>
  <si>
    <t>9.540197</t>
  </si>
  <si>
    <t>9.645685</t>
  </si>
  <si>
    <t>PSF-00438_20250310130739_919</t>
  </si>
  <si>
    <t>134.043930</t>
  </si>
  <si>
    <t>386.902283</t>
  </si>
  <si>
    <t>0.653546</t>
  </si>
  <si>
    <t>36.23</t>
  </si>
  <si>
    <t>35.84</t>
  </si>
  <si>
    <t>20.43</t>
  </si>
  <si>
    <t>18.86</t>
  </si>
  <si>
    <t>4.066</t>
  </si>
  <si>
    <t>0.057</t>
  </si>
  <si>
    <t>-0.503</t>
  </si>
  <si>
    <t>378.911377</t>
  </si>
  <si>
    <t>-5.668314</t>
  </si>
  <si>
    <t>377.608185</t>
  </si>
  <si>
    <t>378.799469</t>
  </si>
  <si>
    <t>-1.191284</t>
  </si>
  <si>
    <t>2.449148</t>
  </si>
  <si>
    <t>2.463799</t>
  </si>
  <si>
    <t>1.655138</t>
  </si>
  <si>
    <t>0.938530</t>
  </si>
  <si>
    <t>0.327479</t>
  </si>
  <si>
    <t>-0.016305</t>
  </si>
  <si>
    <t>0.283476</t>
  </si>
  <si>
    <t>0.267017</t>
  </si>
  <si>
    <t>39</t>
  </si>
  <si>
    <t>13:08:13</t>
  </si>
  <si>
    <t>4871_mai_orange</t>
  </si>
  <si>
    <t>0.885550</t>
  </si>
  <si>
    <t>0.873292</t>
  </si>
  <si>
    <t>9.647419</t>
  </si>
  <si>
    <t>9.782840</t>
  </si>
  <si>
    <t>PSF-00438_20250310130813_241</t>
  </si>
  <si>
    <t>146.404984</t>
  </si>
  <si>
    <t>436.276215</t>
  </si>
  <si>
    <t>0.664421</t>
  </si>
  <si>
    <t>36.79</t>
  </si>
  <si>
    <t>36.28</t>
  </si>
  <si>
    <t>20.41</t>
  </si>
  <si>
    <t>18.91</t>
  </si>
  <si>
    <t>151</t>
  </si>
  <si>
    <t>0.695</t>
  </si>
  <si>
    <t>0.900</t>
  </si>
  <si>
    <t>430.067169</t>
  </si>
  <si>
    <t>-4.592974</t>
  </si>
  <si>
    <t>428.408142</t>
  </si>
  <si>
    <t>429.710602</t>
  </si>
  <si>
    <t>-1.302460</t>
  </si>
  <si>
    <t>2.449787</t>
  </si>
  <si>
    <t>2.464604</t>
  </si>
  <si>
    <t>1.655626</t>
  </si>
  <si>
    <t>0.940160</t>
  </si>
  <si>
    <t>0.327746</t>
  </si>
  <si>
    <t>-0.015551</t>
  </si>
  <si>
    <t>0.286499</t>
  </si>
  <si>
    <t>0.242925</t>
  </si>
  <si>
    <t>40</t>
  </si>
  <si>
    <t>13:08:39</t>
  </si>
  <si>
    <t>3993_mai_orange</t>
  </si>
  <si>
    <t>0.908070</t>
  </si>
  <si>
    <t>0.891149</t>
  </si>
  <si>
    <t>9.844609</t>
  </si>
  <si>
    <t>10.031543</t>
  </si>
  <si>
    <t>PSF-00438_20250310130839_43a</t>
  </si>
  <si>
    <t>131.062393</t>
  </si>
  <si>
    <t>476.915955</t>
  </si>
  <si>
    <t>0.725188</t>
  </si>
  <si>
    <t>37.76</t>
  </si>
  <si>
    <t>37.06</t>
  </si>
  <si>
    <t>20.40</t>
  </si>
  <si>
    <t>153.4</t>
  </si>
  <si>
    <t>2.1</t>
  </si>
  <si>
    <t>50</t>
  </si>
  <si>
    <t>-0.255</t>
  </si>
  <si>
    <t>-0.596</t>
  </si>
  <si>
    <t>472.747925</t>
  </si>
  <si>
    <t>-3.014595</t>
  </si>
  <si>
    <t>470.934387</t>
  </si>
  <si>
    <t>472.606628</t>
  </si>
  <si>
    <t>-1.672241</t>
  </si>
  <si>
    <t>2.450889</t>
  </si>
  <si>
    <t>2.465989</t>
  </si>
  <si>
    <t>1.656101</t>
  </si>
  <si>
    <t>0.929673</t>
  </si>
  <si>
    <t>0.327942</t>
  </si>
  <si>
    <t>-0.015314</t>
  </si>
  <si>
    <t>0.288665</t>
  </si>
  <si>
    <t>0.152259</t>
  </si>
  <si>
    <t>41</t>
  </si>
  <si>
    <t>13:09:11</t>
  </si>
  <si>
    <t>1941_mai_orange</t>
  </si>
  <si>
    <t>0.910452</t>
  </si>
  <si>
    <t>0.892080</t>
  </si>
  <si>
    <t>9.855740</t>
  </si>
  <si>
    <t>10.058712</t>
  </si>
  <si>
    <t>PSF-00438_20250310130911_948</t>
  </si>
  <si>
    <t>121.062401</t>
  </si>
  <si>
    <t>417.432343</t>
  </si>
  <si>
    <t>0.709983</t>
  </si>
  <si>
    <t>37.90</t>
  </si>
  <si>
    <t>37.14</t>
  </si>
  <si>
    <t>20.38</t>
  </si>
  <si>
    <t>18.83</t>
  </si>
  <si>
    <t>90.51</t>
  </si>
  <si>
    <t>150.7</t>
  </si>
  <si>
    <t>3.8</t>
  </si>
  <si>
    <t>-0.565</t>
  </si>
  <si>
    <t>-1.281</t>
  </si>
  <si>
    <t>413.178558</t>
  </si>
  <si>
    <t>-3.021886</t>
  </si>
  <si>
    <t>411.954041</t>
  </si>
  <si>
    <t>413.112579</t>
  </si>
  <si>
    <t>-1.158539</t>
  </si>
  <si>
    <t>2.451000</t>
  </si>
  <si>
    <t>1.655572</t>
  </si>
  <si>
    <t>0.922796</t>
  </si>
  <si>
    <t>0.328158</t>
  </si>
  <si>
    <t>-0.015999</t>
  </si>
  <si>
    <t>0.291266</t>
  </si>
  <si>
    <t>0.213099</t>
  </si>
  <si>
    <t>42</t>
  </si>
  <si>
    <t>13:09:43</t>
  </si>
  <si>
    <t>5015_mai_orange</t>
  </si>
  <si>
    <t>0.917321</t>
  </si>
  <si>
    <t>0.911150</t>
  </si>
  <si>
    <t>10.066257</t>
  </si>
  <si>
    <t>10.134432</t>
  </si>
  <si>
    <t>PSF-00438_20250310130943_2b8</t>
  </si>
  <si>
    <t>138.001801</t>
  </si>
  <si>
    <t>422.902771</t>
  </si>
  <si>
    <t>0.673680</t>
  </si>
  <si>
    <t>38.23</t>
  </si>
  <si>
    <t>37.97</t>
  </si>
  <si>
    <t>20.36</t>
  </si>
  <si>
    <t>19.14</t>
  </si>
  <si>
    <t>4.063</t>
  </si>
  <si>
    <t>0.682</t>
  </si>
  <si>
    <t>1.304</t>
  </si>
  <si>
    <t>414.229980</t>
  </si>
  <si>
    <t>-6.251548</t>
  </si>
  <si>
    <t>412.085663</t>
  </si>
  <si>
    <t>413.966248</t>
  </si>
  <si>
    <t>-1.880585</t>
  </si>
  <si>
    <t>2.452176</t>
  </si>
  <si>
    <t>2.466651</t>
  </si>
  <si>
    <t>1.655397</t>
  </si>
  <si>
    <t>0.939603</t>
  </si>
  <si>
    <t>0.328375</t>
  </si>
  <si>
    <t>-0.012483</t>
  </si>
  <si>
    <t>0.293903</t>
  </si>
  <si>
    <t>0.235151</t>
  </si>
  <si>
    <t>43</t>
  </si>
  <si>
    <t>13:10:19</t>
  </si>
  <si>
    <t>6027_mai_yellowblue</t>
  </si>
  <si>
    <t>0.920605</t>
  </si>
  <si>
    <t>0.919716</t>
  </si>
  <si>
    <t>10.160837</t>
  </si>
  <si>
    <t>10.170661</t>
  </si>
  <si>
    <t>PSF-00438_20250310131019_e50</t>
  </si>
  <si>
    <t>106.577042</t>
  </si>
  <si>
    <t>267.327454</t>
  </si>
  <si>
    <t>0.601324</t>
  </si>
  <si>
    <t>38.40</t>
  </si>
  <si>
    <t>38.36</t>
  </si>
  <si>
    <t>20.35</t>
  </si>
  <si>
    <t>19.21</t>
  </si>
  <si>
    <t>4.062</t>
  </si>
  <si>
    <t>-0.092</t>
  </si>
  <si>
    <t>-0.447</t>
  </si>
  <si>
    <t>263.327484</t>
  </si>
  <si>
    <t>-2.826866</t>
  </si>
  <si>
    <t>262.763855</t>
  </si>
  <si>
    <t>263.286469</t>
  </si>
  <si>
    <t>-0.522614</t>
  </si>
  <si>
    <t>2.452733</t>
  </si>
  <si>
    <t>2.466901</t>
  </si>
  <si>
    <t>1.655293</t>
  </si>
  <si>
    <t>0.939160</t>
  </si>
  <si>
    <t>0.328583</t>
  </si>
  <si>
    <t>-0.011590</t>
  </si>
  <si>
    <t>0.296889</t>
  </si>
  <si>
    <t>0.225478</t>
  </si>
  <si>
    <t>44</t>
  </si>
  <si>
    <t>13:10:41</t>
  </si>
  <si>
    <t>5077_mai_yellowblue</t>
  </si>
  <si>
    <t>0.939983</t>
  </si>
  <si>
    <t>0.928195</t>
  </si>
  <si>
    <t>10.254087</t>
  </si>
  <si>
    <t>10.384316</t>
  </si>
  <si>
    <t>PSF-00438_20250310131041_de4</t>
  </si>
  <si>
    <t>120.817780</t>
  </si>
  <si>
    <t>467.993469</t>
  </si>
  <si>
    <t>0.741839</t>
  </si>
  <si>
    <t>39.23</t>
  </si>
  <si>
    <t>38.74</t>
  </si>
  <si>
    <t>20.34</t>
  </si>
  <si>
    <t>18.57</t>
  </si>
  <si>
    <t>156.0</t>
  </si>
  <si>
    <t>-0.159</t>
  </si>
  <si>
    <t>-0.256</t>
  </si>
  <si>
    <t>464.133392</t>
  </si>
  <si>
    <t>-2.628202</t>
  </si>
  <si>
    <t>463.193542</t>
  </si>
  <si>
    <t>464.236481</t>
  </si>
  <si>
    <t>-1.042938</t>
  </si>
  <si>
    <t>2.453262</t>
  </si>
  <si>
    <t>2.468077</t>
  </si>
  <si>
    <t>1.654608</t>
  </si>
  <si>
    <t>0.936312</t>
  </si>
  <si>
    <t>0.328706</t>
  </si>
  <si>
    <t>-0.018348</t>
  </si>
  <si>
    <t>0.298669</t>
  </si>
  <si>
    <t>0.215103</t>
  </si>
  <si>
    <t>45</t>
  </si>
  <si>
    <t>13:11:10</t>
  </si>
  <si>
    <t>682_mai_whiteblue</t>
  </si>
  <si>
    <t>0.941050</t>
  </si>
  <si>
    <t>0.932929</t>
  </si>
  <si>
    <t>10.306901</t>
  </si>
  <si>
    <t>10.396614</t>
  </si>
  <si>
    <t>PSF-00438_20250310131110_b30</t>
  </si>
  <si>
    <t>128.975266</t>
  </si>
  <si>
    <t>440.753052</t>
  </si>
  <si>
    <t>0.707375</t>
  </si>
  <si>
    <t>39.31</t>
  </si>
  <si>
    <t>38.97</t>
  </si>
  <si>
    <t>20.32</t>
  </si>
  <si>
    <t>18.60</t>
  </si>
  <si>
    <t>126</t>
  </si>
  <si>
    <t>4.061</t>
  </si>
  <si>
    <t>-0.176</t>
  </si>
  <si>
    <t>-0.675</t>
  </si>
  <si>
    <t>430.603638</t>
  </si>
  <si>
    <t>-7.133691</t>
  </si>
  <si>
    <t>429.099426</t>
  </si>
  <si>
    <t>430.555511</t>
  </si>
  <si>
    <t>-1.456085</t>
  </si>
  <si>
    <t>2.453587</t>
  </si>
  <si>
    <t>2.468189</t>
  </si>
  <si>
    <t>1.655220</t>
  </si>
  <si>
    <t>0.939810</t>
  </si>
  <si>
    <t>0.328883</t>
  </si>
  <si>
    <t>-0.017929</t>
  </si>
  <si>
    <t>0.300955</t>
  </si>
  <si>
    <t>0.220661</t>
  </si>
  <si>
    <t>46</t>
  </si>
  <si>
    <t>13:11:42</t>
  </si>
  <si>
    <t>6463_mai_greenblue</t>
  </si>
  <si>
    <t>0.948974</t>
  </si>
  <si>
    <t>0.939359</t>
  </si>
  <si>
    <t>10.378254</t>
  </si>
  <si>
    <t>10.484483</t>
  </si>
  <si>
    <t>PSF-00438_20250310131142_365</t>
  </si>
  <si>
    <t>129.768845</t>
  </si>
  <si>
    <t>439.281952</t>
  </si>
  <si>
    <t>0.704589</t>
  </si>
  <si>
    <t>39.67</t>
  </si>
  <si>
    <t>39.27</t>
  </si>
  <si>
    <t>20.31</t>
  </si>
  <si>
    <t>18.78</t>
  </si>
  <si>
    <t>135</t>
  </si>
  <si>
    <t>-0.216</t>
  </si>
  <si>
    <t>-0.749</t>
  </si>
  <si>
    <t>432.983276</t>
  </si>
  <si>
    <t>-4.374261</t>
  </si>
  <si>
    <t>432.064545</t>
  </si>
  <si>
    <t>433.028992</t>
  </si>
  <si>
    <t>-0.964447</t>
  </si>
  <si>
    <t>2.454007</t>
  </si>
  <si>
    <t>2.468700</t>
  </si>
  <si>
    <t>1.654915</t>
  </si>
  <si>
    <t>0.939520</t>
  </si>
  <si>
    <t>0.329047</t>
  </si>
  <si>
    <t>-0.015838</t>
  </si>
  <si>
    <t>0.303504</t>
  </si>
  <si>
    <t>0.228806</t>
  </si>
  <si>
    <t>47</t>
  </si>
  <si>
    <t>13:12:12</t>
  </si>
  <si>
    <t>1401_mai_blueblue</t>
  </si>
  <si>
    <t>0.955513</t>
  </si>
  <si>
    <t>0.948667</t>
  </si>
  <si>
    <t>10.481058</t>
  </si>
  <si>
    <t>10.556694</t>
  </si>
  <si>
    <t>PSF-00438_20250310131212_af2</t>
  </si>
  <si>
    <t>137.580521</t>
  </si>
  <si>
    <t>445.287170</t>
  </si>
  <si>
    <t>0.691030</t>
  </si>
  <si>
    <t>39.96</t>
  </si>
  <si>
    <t>39.68</t>
  </si>
  <si>
    <t>20.30</t>
  </si>
  <si>
    <t>19.18</t>
  </si>
  <si>
    <t>156</t>
  </si>
  <si>
    <t>4.060</t>
  </si>
  <si>
    <t>1.100</t>
  </si>
  <si>
    <t>1.588</t>
  </si>
  <si>
    <t>438.519012</t>
  </si>
  <si>
    <t>-4.990303</t>
  </si>
  <si>
    <t>436.849945</t>
  </si>
  <si>
    <t>438.153564</t>
  </si>
  <si>
    <t>-1.303619</t>
  </si>
  <si>
    <t>2.454582</t>
  </si>
  <si>
    <t>2.469118</t>
  </si>
  <si>
    <t>1.654546</t>
  </si>
  <si>
    <t>0.938909</t>
  </si>
  <si>
    <t>0.329166</t>
  </si>
  <si>
    <t>-0.011476</t>
  </si>
  <si>
    <t>0.305962</t>
  </si>
  <si>
    <t>0.247723</t>
  </si>
  <si>
    <t>48</t>
  </si>
  <si>
    <t>13:12:53</t>
  </si>
  <si>
    <t>6886_mai_redblue</t>
  </si>
  <si>
    <t>0.965690</t>
  </si>
  <si>
    <t>0.957834</t>
  </si>
  <si>
    <t>10.582637</t>
  </si>
  <si>
    <t>10.669431</t>
  </si>
  <si>
    <t>PSF-00438_20250310131253_9f8</t>
  </si>
  <si>
    <t>135.176178</t>
  </si>
  <si>
    <t>416.238678</t>
  </si>
  <si>
    <t>0.675244</t>
  </si>
  <si>
    <t>40.35</t>
  </si>
  <si>
    <t>40.02</t>
  </si>
  <si>
    <t>19.33</t>
  </si>
  <si>
    <t>4.059</t>
  </si>
  <si>
    <t>13:12:30</t>
  </si>
  <si>
    <t>-0.00</t>
  </si>
  <si>
    <t>-0.594</t>
  </si>
  <si>
    <t>0.613</t>
  </si>
  <si>
    <t>408.600220</t>
  </si>
  <si>
    <t>-5.347535</t>
  </si>
  <si>
    <t>407.983673</t>
  </si>
  <si>
    <t>408.594421</t>
  </si>
  <si>
    <t>-0.610748</t>
  </si>
  <si>
    <t>2.455052</t>
  </si>
  <si>
    <t>2.469629</t>
  </si>
  <si>
    <t>1.656700</t>
  </si>
  <si>
    <t>0.939937</t>
  </si>
  <si>
    <t>0.328933</t>
  </si>
  <si>
    <t>-0.010047</t>
  </si>
  <si>
    <t>0.309311</t>
  </si>
  <si>
    <t>0.235416</t>
  </si>
  <si>
    <t>49</t>
  </si>
  <si>
    <t>13:13:21</t>
  </si>
  <si>
    <t>TT24_101_mai_pink</t>
  </si>
  <si>
    <t>0.955895</t>
  </si>
  <si>
    <t>0.950223</t>
  </si>
  <si>
    <t>10.498543</t>
  </si>
  <si>
    <t>10.561213</t>
  </si>
  <si>
    <t>PSF-00438_20250310131321_286</t>
  </si>
  <si>
    <t>117.807625</t>
  </si>
  <si>
    <t>254.499756</t>
  </si>
  <si>
    <t>0.537101</t>
  </si>
  <si>
    <t>39.94</t>
  </si>
  <si>
    <t>39.70</t>
  </si>
  <si>
    <t>18.84</t>
  </si>
  <si>
    <t>191</t>
  </si>
  <si>
    <t>4.058</t>
  </si>
  <si>
    <t>0.489</t>
  </si>
  <si>
    <t>0.893</t>
  </si>
  <si>
    <t>247.453445</t>
  </si>
  <si>
    <t>-5.085079</t>
  </si>
  <si>
    <t>245.867020</t>
  </si>
  <si>
    <t>247.230682</t>
  </si>
  <si>
    <t>-1.363663</t>
  </si>
  <si>
    <t>2.454615</t>
  </si>
  <si>
    <t>2.469061</t>
  </si>
  <si>
    <t>1.656703</t>
  </si>
  <si>
    <t>0.939831</t>
  </si>
  <si>
    <t>0.328956</t>
  </si>
  <si>
    <t>-0.015298</t>
  </si>
  <si>
    <t>0.311597</t>
  </si>
  <si>
    <t>0.278785</t>
  </si>
  <si>
    <t>13:13:47</t>
  </si>
  <si>
    <t>TT24_110_mai_pink</t>
  </si>
  <si>
    <t>0.974167</t>
  </si>
  <si>
    <t>0.962024</t>
  </si>
  <si>
    <t>10.629076</t>
  </si>
  <si>
    <t>10.763238</t>
  </si>
  <si>
    <t>PSF-00438_20250310131347_a8d</t>
  </si>
  <si>
    <t>137.187485</t>
  </si>
  <si>
    <t>409.995789</t>
  </si>
  <si>
    <t>0.665393</t>
  </si>
  <si>
    <t>40.73</t>
  </si>
  <si>
    <t>40.22</t>
  </si>
  <si>
    <t>18.64</t>
  </si>
  <si>
    <t>1.0</t>
  </si>
  <si>
    <t>173</t>
  </si>
  <si>
    <t>4.057</t>
  </si>
  <si>
    <t>0.398</t>
  </si>
  <si>
    <t>0.606</t>
  </si>
  <si>
    <t>403.353821</t>
  </si>
  <si>
    <t>-4.753364</t>
  </si>
  <si>
    <t>402.235504</t>
  </si>
  <si>
    <t>403.200897</t>
  </si>
  <si>
    <t>-0.965393</t>
  </si>
  <si>
    <t>2.455338</t>
  </si>
  <si>
    <t>2.470169</t>
  </si>
  <si>
    <t>1.655074</t>
  </si>
  <si>
    <t>0.933967</t>
  </si>
  <si>
    <t>0.329088</t>
  </si>
  <si>
    <t>-0.017321</t>
  </si>
  <si>
    <t>0.313578</t>
  </si>
  <si>
    <t>0.262817</t>
  </si>
  <si>
    <t>51</t>
  </si>
  <si>
    <t>13:14:12</t>
  </si>
  <si>
    <t>2666_mai_pink</t>
  </si>
  <si>
    <t>0.972260</t>
  </si>
  <si>
    <t>0.964701</t>
  </si>
  <si>
    <t>10.658590</t>
  </si>
  <si>
    <t>10.742106</t>
  </si>
  <si>
    <t>PSF-00438_20250310131412_b35</t>
  </si>
  <si>
    <t>187.509293</t>
  </si>
  <si>
    <t>440.133331</t>
  </si>
  <si>
    <t>0.573972</t>
  </si>
  <si>
    <t>40.69</t>
  </si>
  <si>
    <t>40.38</t>
  </si>
  <si>
    <t>20.29</t>
  </si>
  <si>
    <t>1.559</t>
  </si>
  <si>
    <t>3.952</t>
  </si>
  <si>
    <t>11.066</t>
  </si>
  <si>
    <t>431.811340</t>
  </si>
  <si>
    <t>-7.020689</t>
  </si>
  <si>
    <t>427.026276</t>
  </si>
  <si>
    <t>430.097321</t>
  </si>
  <si>
    <t>-3.071045</t>
  </si>
  <si>
    <t>2.455556</t>
  </si>
  <si>
    <t>2.470120</t>
  </si>
  <si>
    <t>1.655647</t>
  </si>
  <si>
    <t>0.939203</t>
  </si>
  <si>
    <t>0.329312</t>
  </si>
  <si>
    <t>-0.011781</t>
  </si>
  <si>
    <t>0.315529</t>
  </si>
  <si>
    <t>0.264793</t>
  </si>
  <si>
    <t>52</t>
  </si>
  <si>
    <t>13:14:41</t>
  </si>
  <si>
    <t>TT24_135_mai_pink</t>
  </si>
  <si>
    <t>0.978283</t>
  </si>
  <si>
    <t>0.962549</t>
  </si>
  <si>
    <t>10.634280</t>
  </si>
  <si>
    <t>10.808114</t>
  </si>
  <si>
    <t>PSF-00438_20250310131441_d0c</t>
  </si>
  <si>
    <t>204.388260</t>
  </si>
  <si>
    <t>446.306763</t>
  </si>
  <si>
    <t>0.542045</t>
  </si>
  <si>
    <t>40.98</t>
  </si>
  <si>
    <t>40.32</t>
  </si>
  <si>
    <t>20.28</t>
  </si>
  <si>
    <t>4.056</t>
  </si>
  <si>
    <t>0.701</t>
  </si>
  <si>
    <t>3.410</t>
  </si>
  <si>
    <t>439.352631</t>
  </si>
  <si>
    <t>-5.901608</t>
  </si>
  <si>
    <t>434.585083</t>
  </si>
  <si>
    <t>437.870453</t>
  </si>
  <si>
    <t>-3.285370</t>
  </si>
  <si>
    <t>2.455482</t>
  </si>
  <si>
    <t>2.470525</t>
  </si>
  <si>
    <t>0.938531</t>
  </si>
  <si>
    <t>0.329496</t>
  </si>
  <si>
    <t>-0.008140</t>
  </si>
  <si>
    <t>0.317787</t>
  </si>
  <si>
    <t>0.262296</t>
  </si>
  <si>
    <t>53</t>
  </si>
  <si>
    <t>13:15:23</t>
  </si>
  <si>
    <t>flag2_mai_pink</t>
  </si>
  <si>
    <t>0.981951</t>
  </si>
  <si>
    <t>0.975123</t>
  </si>
  <si>
    <t>10.772902</t>
  </si>
  <si>
    <t>10.848342</t>
  </si>
  <si>
    <t>PSF-00438_20250310131523_967</t>
  </si>
  <si>
    <t>135.785217</t>
  </si>
  <si>
    <t>417.072693</t>
  </si>
  <si>
    <t>0.674433</t>
  </si>
  <si>
    <t>41.19</t>
  </si>
  <si>
    <t>40.91</t>
  </si>
  <si>
    <t>20.25</t>
  </si>
  <si>
    <t>162</t>
  </si>
  <si>
    <t>4.055</t>
  </si>
  <si>
    <t>-0.386</t>
  </si>
  <si>
    <t>-0.524</t>
  </si>
  <si>
    <t>408.007263</t>
  </si>
  <si>
    <t>-6.415583</t>
  </si>
  <si>
    <t>406.584625</t>
  </si>
  <si>
    <t>407.901672</t>
  </si>
  <si>
    <t>-1.317047</t>
  </si>
  <si>
    <t>2.456302</t>
  </si>
  <si>
    <t>2.470830</t>
  </si>
  <si>
    <t>1.656534</t>
  </si>
  <si>
    <t>0.938780</t>
  </si>
  <si>
    <t>0.329812</t>
  </si>
  <si>
    <t>-0.009209</t>
  </si>
  <si>
    <t>0.320910</t>
  </si>
  <si>
    <t>0.253212</t>
  </si>
  <si>
    <t>54</t>
  </si>
  <si>
    <t>13:15:51</t>
  </si>
  <si>
    <t>4193_mai_pink</t>
  </si>
  <si>
    <t>0.978066</t>
  </si>
  <si>
    <t>0.974967</t>
  </si>
  <si>
    <t>10.771445</t>
  </si>
  <si>
    <t>10.805682</t>
  </si>
  <si>
    <t>PSF-00438_20250310131551_bab</t>
  </si>
  <si>
    <t>131.978271</t>
  </si>
  <si>
    <t>368.558899</t>
  </si>
  <si>
    <t>0.641907</t>
  </si>
  <si>
    <t>41.08</t>
  </si>
  <si>
    <t>40.95</t>
  </si>
  <si>
    <t>20.23</t>
  </si>
  <si>
    <t>113</t>
  </si>
  <si>
    <t>0.416</t>
  </si>
  <si>
    <t>0.762</t>
  </si>
  <si>
    <t>363.943207</t>
  </si>
  <si>
    <t>-3.164049</t>
  </si>
  <si>
    <t>365.700958</t>
  </si>
  <si>
    <t>364.035919</t>
  </si>
  <si>
    <t>1.665039</t>
  </si>
  <si>
    <t>2.456369</t>
  </si>
  <si>
    <t>2.470680</t>
  </si>
  <si>
    <t>0.940048</t>
  </si>
  <si>
    <t>0.330083</t>
  </si>
  <si>
    <t>-0.010475</t>
  </si>
  <si>
    <t>0.323138</t>
  </si>
  <si>
    <t>0.209061</t>
  </si>
  <si>
    <t>55</t>
  </si>
  <si>
    <t>13:16:28</t>
  </si>
  <si>
    <t>2608_mai_pink</t>
  </si>
  <si>
    <t>0.979023</t>
  </si>
  <si>
    <t>0.968483</t>
  </si>
  <si>
    <t>10.699582</t>
  </si>
  <si>
    <t>10.816025</t>
  </si>
  <si>
    <t>PSF-00438_20250310131628_129</t>
  </si>
  <si>
    <t>148.774261</t>
  </si>
  <si>
    <t>408.241638</t>
  </si>
  <si>
    <t>0.635573</t>
  </si>
  <si>
    <t>40.75</t>
  </si>
  <si>
    <t>20.21</t>
  </si>
  <si>
    <t>169</t>
  </si>
  <si>
    <t>4.027</t>
  </si>
  <si>
    <t>0.017</t>
  </si>
  <si>
    <t>-0.129</t>
  </si>
  <si>
    <t>403.007263</t>
  </si>
  <si>
    <t>-3.612411</t>
  </si>
  <si>
    <t>402.338501</t>
  </si>
  <si>
    <t>403.077728</t>
  </si>
  <si>
    <t>-0.739227</t>
  </si>
  <si>
    <t>2.456095</t>
  </si>
  <si>
    <t>2.470841</t>
  </si>
  <si>
    <t>1.654504</t>
  </si>
  <si>
    <t>0.939920</t>
  </si>
  <si>
    <t>0.330451</t>
  </si>
  <si>
    <t>-0.010514</t>
  </si>
  <si>
    <t>0.325919</t>
  </si>
  <si>
    <t>0.258984</t>
  </si>
  <si>
    <t>56</t>
  </si>
  <si>
    <t>13:17:25</t>
  </si>
  <si>
    <t>TT24_104_mai_pink</t>
  </si>
  <si>
    <t>0.994753</t>
  </si>
  <si>
    <t>0.978761</t>
  </si>
  <si>
    <t>10.813605</t>
  </si>
  <si>
    <t>10.990284</t>
  </si>
  <si>
    <t>PSF-00438_20250310131725_baf</t>
  </si>
  <si>
    <t>163.807159</t>
  </si>
  <si>
    <t>422.393158</t>
  </si>
  <si>
    <t>0.612193</t>
  </si>
  <si>
    <t>41.95</t>
  </si>
  <si>
    <t>41.27</t>
  </si>
  <si>
    <t>20.17</t>
  </si>
  <si>
    <t>18.28</t>
  </si>
  <si>
    <t>196</t>
  </si>
  <si>
    <t>4.053</t>
  </si>
  <si>
    <t>0.550</t>
  </si>
  <si>
    <t>416.818512</t>
  </si>
  <si>
    <t>-4.228453</t>
  </si>
  <si>
    <t>414.784302</t>
  </si>
  <si>
    <t>416.348633</t>
  </si>
  <si>
    <t>-1.564331</t>
  </si>
  <si>
    <t>2.456826</t>
  </si>
  <si>
    <t>2.471900</t>
  </si>
  <si>
    <t>1.655351</t>
  </si>
  <si>
    <t>0.937696</t>
  </si>
  <si>
    <t>0.330921</t>
  </si>
  <si>
    <t>-0.019662</t>
  </si>
  <si>
    <t>0.330289</t>
  </si>
  <si>
    <t>0.283490</t>
  </si>
  <si>
    <t>57</t>
  </si>
  <si>
    <t>13:17:46</t>
  </si>
  <si>
    <t>4237_mai_pink</t>
  </si>
  <si>
    <t>0.985456</t>
  </si>
  <si>
    <t>0.979241</t>
  </si>
  <si>
    <t>10.818757</t>
  </si>
  <si>
    <t>10.887418</t>
  </si>
  <si>
    <t>PSF-00438_20250310131746_d21</t>
  </si>
  <si>
    <t>135.875702</t>
  </si>
  <si>
    <t>386.893463</t>
  </si>
  <si>
    <t>0.648803</t>
  </si>
  <si>
    <t>41.59</t>
  </si>
  <si>
    <t>41.33</t>
  </si>
  <si>
    <t>20.16</t>
  </si>
  <si>
    <t>18.43</t>
  </si>
  <si>
    <t>0.0</t>
  </si>
  <si>
    <t>4.052</t>
  </si>
  <si>
    <t>0.231</t>
  </si>
  <si>
    <t>0.249</t>
  </si>
  <si>
    <t>381.813538</t>
  </si>
  <si>
    <t>-3.575959</t>
  </si>
  <si>
    <t>380.734558</t>
  </si>
  <si>
    <t>381.781647</t>
  </si>
  <si>
    <t>-1.047089</t>
  </si>
  <si>
    <t>2.456910</t>
  </si>
  <si>
    <t>2.471409</t>
  </si>
  <si>
    <t>1.656297</t>
  </si>
  <si>
    <t>0.938280</t>
  </si>
  <si>
    <t>0.331116</t>
  </si>
  <si>
    <t>-0.017899</t>
  </si>
  <si>
    <t>0.331850</t>
  </si>
  <si>
    <t>0.256912</t>
  </si>
  <si>
    <t>58</t>
  </si>
  <si>
    <t>13:18:22</t>
  </si>
  <si>
    <t>9412_mai_pink</t>
  </si>
  <si>
    <t>0.983702</t>
  </si>
  <si>
    <t>0.979815</t>
  </si>
  <si>
    <t>10.825395</t>
  </si>
  <si>
    <t>10.868348</t>
  </si>
  <si>
    <t>PSF-00438_20250310131822_e9f</t>
  </si>
  <si>
    <t>124.267456</t>
  </si>
  <si>
    <t>426.496063</t>
  </si>
  <si>
    <t>0.708632</t>
  </si>
  <si>
    <t>41.42</t>
  </si>
  <si>
    <t>20.13</t>
  </si>
  <si>
    <t>18.95</t>
  </si>
  <si>
    <t>116</t>
  </si>
  <si>
    <t>4.049</t>
  </si>
  <si>
    <t>0.812</t>
  </si>
  <si>
    <t>-1.023</t>
  </si>
  <si>
    <t>8.808</t>
  </si>
  <si>
    <t>415.101898</t>
  </si>
  <si>
    <t>-8.340259</t>
  </si>
  <si>
    <t>412.529480</t>
  </si>
  <si>
    <t>414.573730</t>
  </si>
  <si>
    <t>-2.044250</t>
  </si>
  <si>
    <t>2.457040</t>
  </si>
  <si>
    <t>2.471404</t>
  </si>
  <si>
    <t>1.656260</t>
  </si>
  <si>
    <t>0.940266</t>
  </si>
  <si>
    <t>0.331459</t>
  </si>
  <si>
    <t>-0.012004</t>
  </si>
  <si>
    <t>0.334459</t>
  </si>
  <si>
    <t>0.211657</t>
  </si>
  <si>
    <t>59</t>
  </si>
  <si>
    <t>13:20:03</t>
  </si>
  <si>
    <t>1467_mai_purple</t>
  </si>
  <si>
    <t>0.980907</t>
  </si>
  <si>
    <t>0.979563</t>
  </si>
  <si>
    <t>10.822972</t>
  </si>
  <si>
    <t>10.837828</t>
  </si>
  <si>
    <t>PSF-00438_20250310132003_db3</t>
  </si>
  <si>
    <t>94.532845</t>
  </si>
  <si>
    <t>118.902367</t>
  </si>
  <si>
    <t>0.204954</t>
  </si>
  <si>
    <t>41.46</t>
  </si>
  <si>
    <t>41.40</t>
  </si>
  <si>
    <t>184</t>
  </si>
  <si>
    <t>-0.047</t>
  </si>
  <si>
    <t>-0.146</t>
  </si>
  <si>
    <t>117.979286</t>
  </si>
  <si>
    <t>-0.664341</t>
  </si>
  <si>
    <t>117.621300</t>
  </si>
  <si>
    <t>117.952698</t>
  </si>
  <si>
    <t>-0.331398</t>
  </si>
  <si>
    <t>2.457016</t>
  </si>
  <si>
    <t>2.471230</t>
  </si>
  <si>
    <t>1.656060</t>
  </si>
  <si>
    <t>0.938571</t>
  </si>
  <si>
    <t>0.331427</t>
  </si>
  <si>
    <t>-0.012946</t>
  </si>
  <si>
    <t>0.342556</t>
  </si>
  <si>
    <t>0.273147</t>
  </si>
  <si>
    <t>60</t>
  </si>
  <si>
    <t>13:20:50</t>
  </si>
  <si>
    <t>4874_mai_purple</t>
  </si>
  <si>
    <t>0.986512</t>
  </si>
  <si>
    <t>0.979553</t>
  </si>
  <si>
    <t>10.823162</t>
  </si>
  <si>
    <t>10.900053</t>
  </si>
  <si>
    <t>PSF-00438_20250310132050_e4c</t>
  </si>
  <si>
    <t>141.311996</t>
  </si>
  <si>
    <t>468.596893</t>
  </si>
  <si>
    <t>0.698436</t>
  </si>
  <si>
    <t>41.72</t>
  </si>
  <si>
    <t>20.12</t>
  </si>
  <si>
    <t>18.39</t>
  </si>
  <si>
    <t>153</t>
  </si>
  <si>
    <t>0.206</t>
  </si>
  <si>
    <t>1.077</t>
  </si>
  <si>
    <t>463.135590</t>
  </si>
  <si>
    <t>-3.995159</t>
  </si>
  <si>
    <t>460.967651</t>
  </si>
  <si>
    <t>462.885834</t>
  </si>
  <si>
    <t>-1.918182</t>
  </si>
  <si>
    <t>2.457045</t>
  </si>
  <si>
    <t>2.471591</t>
  </si>
  <si>
    <t>1.655385</t>
  </si>
  <si>
    <t>0.939988</t>
  </si>
  <si>
    <t>0.331532</t>
  </si>
  <si>
    <t>-0.017925</t>
  </si>
  <si>
    <t>0.346002</t>
  </si>
  <si>
    <t>0.245237</t>
  </si>
  <si>
    <t>61</t>
  </si>
  <si>
    <t>13:21:16</t>
  </si>
  <si>
    <t>179_mai_purple</t>
  </si>
  <si>
    <t>0.979395</t>
  </si>
  <si>
    <t>0.977005</t>
  </si>
  <si>
    <t>10.795103</t>
  </si>
  <si>
    <t>10.821503</t>
  </si>
  <si>
    <t>PSF-00438_20250310132116_ceb</t>
  </si>
  <si>
    <t>167.144897</t>
  </si>
  <si>
    <t>403.973633</t>
  </si>
  <si>
    <t>0.586248</t>
  </si>
  <si>
    <t>41.45</t>
  </si>
  <si>
    <t>41.34</t>
  </si>
  <si>
    <t>20.11</t>
  </si>
  <si>
    <t>19.06</t>
  </si>
  <si>
    <t>90.50</t>
  </si>
  <si>
    <t>177</t>
  </si>
  <si>
    <t>4.047</t>
  </si>
  <si>
    <t>0.131</t>
  </si>
  <si>
    <t>2.220</t>
  </si>
  <si>
    <t>10.266</t>
  </si>
  <si>
    <t>396.366821</t>
  </si>
  <si>
    <t>-5.985447</t>
  </si>
  <si>
    <t>392.966156</t>
  </si>
  <si>
    <t>395.417480</t>
  </si>
  <si>
    <t>-2.451324</t>
  </si>
  <si>
    <t>2.456939</t>
  </si>
  <si>
    <t>2.471214</t>
  </si>
  <si>
    <t>1.656115</t>
  </si>
  <si>
    <t>0.937785</t>
  </si>
  <si>
    <t>0.331682</t>
  </si>
  <si>
    <t>-0.010663</t>
  </si>
  <si>
    <t>0.347692</t>
  </si>
  <si>
    <t>0.266192</t>
  </si>
  <si>
    <t>62</t>
  </si>
  <si>
    <t>13:21:46</t>
  </si>
  <si>
    <t>5030_mai_purple</t>
  </si>
  <si>
    <t>0.989116</t>
  </si>
  <si>
    <t>0.979014</t>
  </si>
  <si>
    <t>10.817388</t>
  </si>
  <si>
    <t>10.929007</t>
  </si>
  <si>
    <t>PSF-00438_20250310132146_c0a</t>
  </si>
  <si>
    <t>139.553543</t>
  </si>
  <si>
    <t>408.633667</t>
  </si>
  <si>
    <t>0.658487</t>
  </si>
  <si>
    <t>41.89</t>
  </si>
  <si>
    <t>20.10</t>
  </si>
  <si>
    <t>18.20</t>
  </si>
  <si>
    <t>4.046</t>
  </si>
  <si>
    <t>-0.203</t>
  </si>
  <si>
    <t>400.658722</t>
  </si>
  <si>
    <t>-5.544376</t>
  </si>
  <si>
    <t>399.501801</t>
  </si>
  <si>
    <t>400.708038</t>
  </si>
  <si>
    <t>-1.206238</t>
  </si>
  <si>
    <t>2.457104</t>
  </si>
  <si>
    <t>2.471836</t>
  </si>
  <si>
    <t>1.656461</t>
  </si>
  <si>
    <t>0.940213</t>
  </si>
  <si>
    <t>0.331851</t>
  </si>
  <si>
    <t>-0.019783</t>
  </si>
  <si>
    <t>0.349734</t>
  </si>
  <si>
    <t>0.236348</t>
  </si>
  <si>
    <t>63</t>
  </si>
  <si>
    <t>13:22:41</t>
  </si>
  <si>
    <t>TT24_211_mai_purple</t>
  </si>
  <si>
    <t>1.016945</t>
  </si>
  <si>
    <t>1.010432</t>
  </si>
  <si>
    <t>11.165181</t>
  </si>
  <si>
    <t>11.237146</t>
  </si>
  <si>
    <t>PSF-00438_20250310132241_d2f</t>
  </si>
  <si>
    <t>88.347313</t>
  </si>
  <si>
    <t>330.665070</t>
  </si>
  <si>
    <t>0.732819</t>
  </si>
  <si>
    <t>43.12</t>
  </si>
  <si>
    <t>42.84</t>
  </si>
  <si>
    <t>20.08</t>
  </si>
  <si>
    <t>19.31</t>
  </si>
  <si>
    <t>95</t>
  </si>
  <si>
    <t>-0.193</t>
  </si>
  <si>
    <t>-1.345</t>
  </si>
  <si>
    <t>323.129303</t>
  </si>
  <si>
    <t>-5.260049</t>
  </si>
  <si>
    <t>322.674042</t>
  </si>
  <si>
    <t>323.145874</t>
  </si>
  <si>
    <t>-0.471832</t>
  </si>
  <si>
    <t>2.459014</t>
  </si>
  <si>
    <t>2.473550</t>
  </si>
  <si>
    <t>1.655383</t>
  </si>
  <si>
    <t>0.939869</t>
  </si>
  <si>
    <t>0.332111</t>
  </si>
  <si>
    <t>-0.007566</t>
  </si>
  <si>
    <t>0.353767</t>
  </si>
  <si>
    <t>0.192357</t>
  </si>
  <si>
    <t>64</t>
  </si>
  <si>
    <t>13:23:16</t>
  </si>
  <si>
    <t>5052_mai_purple</t>
  </si>
  <si>
    <t>0.996132</t>
  </si>
  <si>
    <t>0.987016</t>
  </si>
  <si>
    <t>10.906437</t>
  </si>
  <si>
    <t>11.007165</t>
  </si>
  <si>
    <t>PSF-00438_20250310132316_49d</t>
  </si>
  <si>
    <t>136.470444</t>
  </si>
  <si>
    <t>417.802307</t>
  </si>
  <si>
    <t>0.673361</t>
  </si>
  <si>
    <t>42.20</t>
  </si>
  <si>
    <t>41.81</t>
  </si>
  <si>
    <t>18.30</t>
  </si>
  <si>
    <t>4.044</t>
  </si>
  <si>
    <t>13:23:02</t>
  </si>
  <si>
    <t>-0.134</t>
  </si>
  <si>
    <t>-0.450</t>
  </si>
  <si>
    <t>413.979645</t>
  </si>
  <si>
    <t>-2.617266</t>
  </si>
  <si>
    <t>413.609863</t>
  </si>
  <si>
    <t>414.060944</t>
  </si>
  <si>
    <t>-0.451080</t>
  </si>
  <si>
    <t>2.457585</t>
  </si>
  <si>
    <t>2.472296</t>
  </si>
  <si>
    <t>1.655115</t>
  </si>
  <si>
    <t>0.938856</t>
  </si>
  <si>
    <t>0.331895</t>
  </si>
  <si>
    <t>-0.018643</t>
  </si>
  <si>
    <t>0.356153</t>
  </si>
  <si>
    <t>0.256445</t>
  </si>
  <si>
    <t>65</t>
  </si>
  <si>
    <t>13:23:39</t>
  </si>
  <si>
    <t>TT24_234_mai_purple</t>
  </si>
  <si>
    <t>0.992773</t>
  </si>
  <si>
    <t>0.986270</t>
  </si>
  <si>
    <t>10.898466</t>
  </si>
  <si>
    <t>10.970322</t>
  </si>
  <si>
    <t>PSF-00438_20250310132339_cab</t>
  </si>
  <si>
    <t>127.132416</t>
  </si>
  <si>
    <t>443.197144</t>
  </si>
  <si>
    <t>0.713147</t>
  </si>
  <si>
    <t>42.06</t>
  </si>
  <si>
    <t>41.78</t>
  </si>
  <si>
    <t>18.54</t>
  </si>
  <si>
    <t>4.018</t>
  </si>
  <si>
    <t>-0.384</t>
  </si>
  <si>
    <t>-0.289</t>
  </si>
  <si>
    <t>433.716431</t>
  </si>
  <si>
    <t>-6.801976</t>
  </si>
  <si>
    <t>431.083923</t>
  </si>
  <si>
    <t>433.473785</t>
  </si>
  <si>
    <t>-2.389862</t>
  </si>
  <si>
    <t>2.457548</t>
  </si>
  <si>
    <t>2.472105</t>
  </si>
  <si>
    <t>1.654856</t>
  </si>
  <si>
    <t>0.939477</t>
  </si>
  <si>
    <t>0.331918</t>
  </si>
  <si>
    <t>-0.016091</t>
  </si>
  <si>
    <t>0.357737</t>
  </si>
  <si>
    <t>0.209331</t>
  </si>
  <si>
    <t>66</t>
  </si>
  <si>
    <t>13:24:04</t>
  </si>
  <si>
    <t>4865_mai_purple</t>
  </si>
  <si>
    <t>0.989427</t>
  </si>
  <si>
    <t>0.982715</t>
  </si>
  <si>
    <t>10.859445</t>
  </si>
  <si>
    <t>10.933623</t>
  </si>
  <si>
    <t>PSF-00438_20250310132404_565</t>
  </si>
  <si>
    <t>130.784515</t>
  </si>
  <si>
    <t>446.759186</t>
  </si>
  <si>
    <t>0.707259</t>
  </si>
  <si>
    <t>41.67</t>
  </si>
  <si>
    <t>18.34</t>
  </si>
  <si>
    <t>90.49</t>
  </si>
  <si>
    <t>149</t>
  </si>
  <si>
    <t>4.043</t>
  </si>
  <si>
    <t>-0.136</t>
  </si>
  <si>
    <t>-0.990</t>
  </si>
  <si>
    <t>440.877563</t>
  </si>
  <si>
    <t>-4.305002</t>
  </si>
  <si>
    <t>439.273956</t>
  </si>
  <si>
    <t>440.605225</t>
  </si>
  <si>
    <t>-1.331268</t>
  </si>
  <si>
    <t>2.457388</t>
  </si>
  <si>
    <t>2.471957</t>
  </si>
  <si>
    <t>1.654943</t>
  </si>
  <si>
    <t>0.936610</t>
  </si>
  <si>
    <t>0.332089</t>
  </si>
  <si>
    <t>-0.018088</t>
  </si>
  <si>
    <t>0.359386</t>
  </si>
  <si>
    <t>0.241114</t>
  </si>
  <si>
    <t>67</t>
  </si>
  <si>
    <t>13:24:36</t>
  </si>
  <si>
    <t>2726_mai_purple</t>
  </si>
  <si>
    <t>0.987577</t>
  </si>
  <si>
    <t>0.981190</t>
  </si>
  <si>
    <t>10.842593</t>
  </si>
  <si>
    <t>10.913179</t>
  </si>
  <si>
    <t>PSF-00438_20250310132436_743</t>
  </si>
  <si>
    <t>131.492264</t>
  </si>
  <si>
    <t>388.633148</t>
  </si>
  <si>
    <t>0.661654</t>
  </si>
  <si>
    <t>41.93</t>
  </si>
  <si>
    <t>41.66</t>
  </si>
  <si>
    <t>20.06</t>
  </si>
  <si>
    <t>18.68</t>
  </si>
  <si>
    <t>145</t>
  </si>
  <si>
    <t>0.521</t>
  </si>
  <si>
    <t>0.615</t>
  </si>
  <si>
    <t>382.680054</t>
  </si>
  <si>
    <t>-4.053482</t>
  </si>
  <si>
    <t>382.833130</t>
  </si>
  <si>
    <t>382.838745</t>
  </si>
  <si>
    <t>-0.005615</t>
  </si>
  <si>
    <t>2.457380</t>
  </si>
  <si>
    <t>2.471931</t>
  </si>
  <si>
    <t>1.655384</t>
  </si>
  <si>
    <t>0.937820</t>
  </si>
  <si>
    <t>0.332378</t>
  </si>
  <si>
    <t>-0.014203</t>
  </si>
  <si>
    <t>0.361691</t>
  </si>
  <si>
    <t>0.237410</t>
  </si>
  <si>
    <t>68</t>
  </si>
  <si>
    <t>13:24:58</t>
  </si>
  <si>
    <t>5569_mai_purple</t>
  </si>
  <si>
    <t>0.993957</t>
  </si>
  <si>
    <t>0.984353</t>
  </si>
  <si>
    <t>10.877704</t>
  </si>
  <si>
    <t>10.983835</t>
  </si>
  <si>
    <t>PSF-00438_20250310132458_196</t>
  </si>
  <si>
    <t>132.389908</t>
  </si>
  <si>
    <t>459.646210</t>
  </si>
  <si>
    <t>0.711974</t>
  </si>
  <si>
    <t>42.24</t>
  </si>
  <si>
    <t>41.83</t>
  </si>
  <si>
    <t>20.04</t>
  </si>
  <si>
    <t>18.25</t>
  </si>
  <si>
    <t>165</t>
  </si>
  <si>
    <t>4.042</t>
  </si>
  <si>
    <t>2.116</t>
  </si>
  <si>
    <t>3.604</t>
  </si>
  <si>
    <t>453.812592</t>
  </si>
  <si>
    <t>-4.301357</t>
  </si>
  <si>
    <t>451.851379</t>
  </si>
  <si>
    <t>453.497467</t>
  </si>
  <si>
    <t>-1.646088</t>
  </si>
  <si>
    <t>2.457627</t>
  </si>
  <si>
    <t>2.472370</t>
  </si>
  <si>
    <t>1.655073</t>
  </si>
  <si>
    <t>0.938848</t>
  </si>
  <si>
    <t>0.332594</t>
  </si>
  <si>
    <t>-0.018544</t>
  </si>
  <si>
    <t>0.363149</t>
  </si>
  <si>
    <t>0.255919</t>
  </si>
  <si>
    <t>69</t>
  </si>
  <si>
    <t>13:25:54</t>
  </si>
  <si>
    <t>2803_mai_green</t>
  </si>
  <si>
    <t>1.002048</t>
  </si>
  <si>
    <t>0.996344</t>
  </si>
  <si>
    <t>11.009299</t>
  </si>
  <si>
    <t>11.072325</t>
  </si>
  <si>
    <t>PSF-00438_20250310132554_0eb</t>
  </si>
  <si>
    <t>131.716843</t>
  </si>
  <si>
    <t>444.330597</t>
  </si>
  <si>
    <t>0.703561</t>
  </si>
  <si>
    <t>42.64</t>
  </si>
  <si>
    <t>42.40</t>
  </si>
  <si>
    <t>20.02</t>
  </si>
  <si>
    <t>19.22</t>
  </si>
  <si>
    <t>4.041</t>
  </si>
  <si>
    <t>-0.153</t>
  </si>
  <si>
    <t>1.030</t>
  </si>
  <si>
    <t>439.915894</t>
  </si>
  <si>
    <t>-3.196856</t>
  </si>
  <si>
    <t>438.511505</t>
  </si>
  <si>
    <t>439.760712</t>
  </si>
  <si>
    <t>-1.249207</t>
  </si>
  <si>
    <t>2.458409</t>
  </si>
  <si>
    <t>2.472928</t>
  </si>
  <si>
    <t>1.655208</t>
  </si>
  <si>
    <t>0.939914</t>
  </si>
  <si>
    <t>0.332869</t>
  </si>
  <si>
    <t>-0.007993</t>
  </si>
  <si>
    <t>0.367139</t>
  </si>
  <si>
    <t>0.160520</t>
  </si>
  <si>
    <t>70</t>
  </si>
  <si>
    <t>13:26:19</t>
  </si>
  <si>
    <t>TT24_230_mai_green</t>
  </si>
  <si>
    <t>1.004367</t>
  </si>
  <si>
    <t>0.997903</t>
  </si>
  <si>
    <t>11.026555</t>
  </si>
  <si>
    <t>11.097980</t>
  </si>
  <si>
    <t>PSF-00438_20250310132619_48d</t>
  </si>
  <si>
    <t>128.694183</t>
  </si>
  <si>
    <t>332.042816</t>
  </si>
  <si>
    <t>0.612417</t>
  </si>
  <si>
    <t>42.75</t>
  </si>
  <si>
    <t>42.47</t>
  </si>
  <si>
    <t>18.99</t>
  </si>
  <si>
    <t>4.007</t>
  </si>
  <si>
    <t>0.144</t>
  </si>
  <si>
    <t>0.060</t>
  </si>
  <si>
    <t>0.156744</t>
  </si>
  <si>
    <t>332.406891</t>
  </si>
  <si>
    <t>332.266876</t>
  </si>
  <si>
    <t>0.140015</t>
  </si>
  <si>
    <t>2.458513</t>
  </si>
  <si>
    <t>2.473077</t>
  </si>
  <si>
    <t>1.655854</t>
  </si>
  <si>
    <t>0.939697</t>
  </si>
  <si>
    <t>0.332911</t>
  </si>
  <si>
    <t>-0.010409</t>
  </si>
  <si>
    <t>0.368953</t>
  </si>
  <si>
    <t>0.247432</t>
  </si>
  <si>
    <t>71</t>
  </si>
  <si>
    <t>13:26:50</t>
  </si>
  <si>
    <t>4736_mai_green</t>
  </si>
  <si>
    <t>0.992889</t>
  </si>
  <si>
    <t>0.985696</t>
  </si>
  <si>
    <t>10.892809</t>
  </si>
  <si>
    <t>10.972303</t>
  </si>
  <si>
    <t>PSF-00438_20250310132650_0a5</t>
  </si>
  <si>
    <t>138.338333</t>
  </si>
  <si>
    <t>411.658508</t>
  </si>
  <si>
    <t>0.663949</t>
  </si>
  <si>
    <t>42.27</t>
  </si>
  <si>
    <t>41.96</t>
  </si>
  <si>
    <t>18.69</t>
  </si>
  <si>
    <t>4.039</t>
  </si>
  <si>
    <t>0.598</t>
  </si>
  <si>
    <t>0.445</t>
  </si>
  <si>
    <t>406.203735</t>
  </si>
  <si>
    <t>-3.922254</t>
  </si>
  <si>
    <t>404.686676</t>
  </si>
  <si>
    <t>406.051666</t>
  </si>
  <si>
    <t>-1.364990</t>
  </si>
  <si>
    <t>2.457815</t>
  </si>
  <si>
    <t>2.472418</t>
  </si>
  <si>
    <t>1.655195</t>
  </si>
  <si>
    <t>0.938517</t>
  </si>
  <si>
    <t>0.332978</t>
  </si>
  <si>
    <t>-0.013520</t>
  </si>
  <si>
    <t>0.371116</t>
  </si>
  <si>
    <t>0.264960</t>
  </si>
  <si>
    <t>72</t>
  </si>
  <si>
    <t>13:27:11</t>
  </si>
  <si>
    <t>2616_mai_green</t>
  </si>
  <si>
    <t>0.987567</t>
  </si>
  <si>
    <t>0.980641</t>
  </si>
  <si>
    <t>10.836738</t>
  </si>
  <si>
    <t>10.913274</t>
  </si>
  <si>
    <t>PSF-00438_20250310132711_87b</t>
  </si>
  <si>
    <t>141.156433</t>
  </si>
  <si>
    <t>459.288849</t>
  </si>
  <si>
    <t>0.692663</t>
  </si>
  <si>
    <t>42.05</t>
  </si>
  <si>
    <t>41.76</t>
  </si>
  <si>
    <t>20.01</t>
  </si>
  <si>
    <t>18.48</t>
  </si>
  <si>
    <t>101</t>
  </si>
  <si>
    <t>-0.730</t>
  </si>
  <si>
    <t>-0.569</t>
  </si>
  <si>
    <t>455.268158</t>
  </si>
  <si>
    <t>-3.098435</t>
  </si>
  <si>
    <t>453.265778</t>
  </si>
  <si>
    <t>454.859650</t>
  </si>
  <si>
    <t>-1.593872</t>
  </si>
  <si>
    <t>2.457534</t>
  </si>
  <si>
    <t>2.472119</t>
  </si>
  <si>
    <t>1.654379</t>
  </si>
  <si>
    <t>0.938534</t>
  </si>
  <si>
    <t>0.333035</t>
  </si>
  <si>
    <t>-0.015775</t>
  </si>
  <si>
    <t>0.372555</t>
  </si>
  <si>
    <t>0.198516</t>
  </si>
  <si>
    <t>73</t>
  </si>
  <si>
    <t>13:27:34</t>
  </si>
  <si>
    <t>5069_mai_green</t>
  </si>
  <si>
    <t>0.974336</t>
  </si>
  <si>
    <t>0.971391</t>
  </si>
  <si>
    <t>10.734992</t>
  </si>
  <si>
    <t>10.767544</t>
  </si>
  <si>
    <t>PSF-00438_20250310132734_483</t>
  </si>
  <si>
    <t>126.525520</t>
  </si>
  <si>
    <t>364.186096</t>
  </si>
  <si>
    <t>0.652580</t>
  </si>
  <si>
    <t>41.51</t>
  </si>
  <si>
    <t>41.39</t>
  </si>
  <si>
    <t>20.00</t>
  </si>
  <si>
    <t>18.46</t>
  </si>
  <si>
    <t>115</t>
  </si>
  <si>
    <t>4.038</t>
  </si>
  <si>
    <t>-1.290</t>
  </si>
  <si>
    <t>358.936066</t>
  </si>
  <si>
    <t>-3.860286</t>
  </si>
  <si>
    <t>357.493744</t>
  </si>
  <si>
    <t>358.667847</t>
  </si>
  <si>
    <t>-1.174103</t>
  </si>
  <si>
    <t>2.457019</t>
  </si>
  <si>
    <t>2.471363</t>
  </si>
  <si>
    <t>1.655372</t>
  </si>
  <si>
    <t>0.940022</t>
  </si>
  <si>
    <t>0.333139</t>
  </si>
  <si>
    <t>-0.015878</t>
  </si>
  <si>
    <t>0.374068</t>
  </si>
  <si>
    <t>0.211015</t>
  </si>
  <si>
    <t>74</t>
  </si>
  <si>
    <t>13:28:05</t>
  </si>
  <si>
    <t>4781_mai_green</t>
  </si>
  <si>
    <t>0.984476</t>
  </si>
  <si>
    <t>0.977409</t>
  </si>
  <si>
    <t>10.801057</t>
  </si>
  <si>
    <t>10.879148</t>
  </si>
  <si>
    <t>PSF-00438_20250310132805_7ec</t>
  </si>
  <si>
    <t>133.842224</t>
  </si>
  <si>
    <t>435.748047</t>
  </si>
  <si>
    <t>0.692845</t>
  </si>
  <si>
    <t>41.97</t>
  </si>
  <si>
    <t>19.99</t>
  </si>
  <si>
    <t>154.5</t>
  </si>
  <si>
    <t>1.4</t>
  </si>
  <si>
    <t>167</t>
  </si>
  <si>
    <t>4.037</t>
  </si>
  <si>
    <t>-0.582</t>
  </si>
  <si>
    <t>430.792816</t>
  </si>
  <si>
    <t>-3.426505</t>
  </si>
  <si>
    <t>429.802551</t>
  </si>
  <si>
    <t>430.849884</t>
  </si>
  <si>
    <t>-1.047333</t>
  </si>
  <si>
    <t>2.457417</t>
  </si>
  <si>
    <t>2.472010</t>
  </si>
  <si>
    <t>1.655010</t>
  </si>
  <si>
    <t>0.932404</t>
  </si>
  <si>
    <t>0.333292</t>
  </si>
  <si>
    <t>-0.018054</t>
  </si>
  <si>
    <t>0.376180</t>
  </si>
  <si>
    <t>0.257354</t>
  </si>
  <si>
    <t>75</t>
  </si>
  <si>
    <t>13:28:57</t>
  </si>
  <si>
    <t>2285_mai_green</t>
  </si>
  <si>
    <t>0.991803</t>
  </si>
  <si>
    <t>0.984277</t>
  </si>
  <si>
    <t>10.876830</t>
  </si>
  <si>
    <t>10.959997</t>
  </si>
  <si>
    <t>PSF-00438_20250310132857_bff</t>
  </si>
  <si>
    <t>149.003510</t>
  </si>
  <si>
    <t>444.961792</t>
  </si>
  <si>
    <t>0.665132</t>
  </si>
  <si>
    <t>42.31</t>
  </si>
  <si>
    <t>41.99</t>
  </si>
  <si>
    <t>19.98</t>
  </si>
  <si>
    <t>18.42</t>
  </si>
  <si>
    <t>185</t>
  </si>
  <si>
    <t>4.036</t>
  </si>
  <si>
    <t>0.277</t>
  </si>
  <si>
    <t>0.125</t>
  </si>
  <si>
    <t>437.973969</t>
  </si>
  <si>
    <t>-5.139757</t>
  </si>
  <si>
    <t>435.747375</t>
  </si>
  <si>
    <t>437.614563</t>
  </si>
  <si>
    <t>-1.867188</t>
  </si>
  <si>
    <t>2.457853</t>
  </si>
  <si>
    <t>2.472477</t>
  </si>
  <si>
    <t>1.654599</t>
  </si>
  <si>
    <t>0.939169</t>
  </si>
  <si>
    <t>0.333405</t>
  </si>
  <si>
    <t>-0.016057</t>
  </si>
  <si>
    <t>0.379729</t>
  </si>
  <si>
    <t>0.273539</t>
  </si>
  <si>
    <t>76</t>
  </si>
  <si>
    <t>13:29:28</t>
  </si>
  <si>
    <t>4698_mai_green</t>
  </si>
  <si>
    <t>0.984532</t>
  </si>
  <si>
    <t>0.979125</t>
  </si>
  <si>
    <t>10.820162</t>
  </si>
  <si>
    <t>10.879914</t>
  </si>
  <si>
    <t>PSF-00438_20250310132928_41f</t>
  </si>
  <si>
    <t>144.989487</t>
  </si>
  <si>
    <t>354.718262</t>
  </si>
  <si>
    <t>0.591255</t>
  </si>
  <si>
    <t>42.00</t>
  </si>
  <si>
    <t>41.77</t>
  </si>
  <si>
    <t>201</t>
  </si>
  <si>
    <t>4.035</t>
  </si>
  <si>
    <t>1.006</t>
  </si>
  <si>
    <t>1.692</t>
  </si>
  <si>
    <t>351.311432</t>
  </si>
  <si>
    <t>-2.281906</t>
  </si>
  <si>
    <t>351.500977</t>
  </si>
  <si>
    <t>351.456299</t>
  </si>
  <si>
    <t>0.044678</t>
  </si>
  <si>
    <t>2.457556</t>
  </si>
  <si>
    <t>2.472052</t>
  </si>
  <si>
    <t>1.654084</t>
  </si>
  <si>
    <t>0.939872</t>
  </si>
  <si>
    <t>0.333428</t>
  </si>
  <si>
    <t>-0.013196</t>
  </si>
  <si>
    <t>0.381837</t>
  </si>
  <si>
    <t>0.288507</t>
  </si>
  <si>
    <t>77</t>
  </si>
  <si>
    <t>13:30:15</t>
  </si>
  <si>
    <t>2310_mai_green</t>
  </si>
  <si>
    <t>0.993466</t>
  </si>
  <si>
    <t>0.988741</t>
  </si>
  <si>
    <t>10.927758</t>
  </si>
  <si>
    <t>10.979981</t>
  </si>
  <si>
    <t>PSF-00438_20250310133015_afa</t>
  </si>
  <si>
    <t>150.273804</t>
  </si>
  <si>
    <t>430.894043</t>
  </si>
  <si>
    <t>0.651251</t>
  </si>
  <si>
    <t>42.39</t>
  </si>
  <si>
    <t>42.19</t>
  </si>
  <si>
    <t>90.48</t>
  </si>
  <si>
    <t>176</t>
  </si>
  <si>
    <t>0.585</t>
  </si>
  <si>
    <t>-0.518</t>
  </si>
  <si>
    <t>421.854248</t>
  </si>
  <si>
    <t>-6.980592</t>
  </si>
  <si>
    <t>418.866638</t>
  </si>
  <si>
    <t>420.915344</t>
  </si>
  <si>
    <t>-2.048706</t>
  </si>
  <si>
    <t>2.458140</t>
  </si>
  <si>
    <t>2.472600</t>
  </si>
  <si>
    <t>1.654880</t>
  </si>
  <si>
    <t>0.939895</t>
  </si>
  <si>
    <t>0.333489</t>
  </si>
  <si>
    <t>-0.016024</t>
  </si>
  <si>
    <t>0.384783</t>
  </si>
  <si>
    <t>0.265875</t>
  </si>
  <si>
    <t>78</t>
  </si>
  <si>
    <t>13:30:53</t>
  </si>
  <si>
    <t>TT24_210_mai_green</t>
  </si>
  <si>
    <t>0.985928</t>
  </si>
  <si>
    <t>0.981304</t>
  </si>
  <si>
    <t>10.844995</t>
  </si>
  <si>
    <t>10.896098</t>
  </si>
  <si>
    <t>PSF-00438_20250310133053_836</t>
  </si>
  <si>
    <t>127.092361</t>
  </si>
  <si>
    <t>459.722015</t>
  </si>
  <si>
    <t>0.723545</t>
  </si>
  <si>
    <t>42.12</t>
  </si>
  <si>
    <t>41.92</t>
  </si>
  <si>
    <t>19.96</t>
  </si>
  <si>
    <t>18.52</t>
  </si>
  <si>
    <t>-0.7</t>
  </si>
  <si>
    <t>4.033</t>
  </si>
  <si>
    <t>-0.383</t>
  </si>
  <si>
    <t>455.051788</t>
  </si>
  <si>
    <t>-3.360891</t>
  </si>
  <si>
    <t>454.255341</t>
  </si>
  <si>
    <t>454.917664</t>
  </si>
  <si>
    <t>-0.662323</t>
  </si>
  <si>
    <t>2.457764</t>
  </si>
  <si>
    <t>2.472215</t>
  </si>
  <si>
    <t>1.654186</t>
  </si>
  <si>
    <t>0.940307</t>
  </si>
  <si>
    <t>0.333706</t>
  </si>
  <si>
    <t>-0.014820</t>
  </si>
  <si>
    <t>0.387350</t>
  </si>
  <si>
    <t>0.214906</t>
  </si>
  <si>
    <t>79</t>
  </si>
  <si>
    <t>13:31:19</t>
  </si>
  <si>
    <t>4632_mai_green</t>
  </si>
  <si>
    <t>0.985858</t>
  </si>
  <si>
    <t>0.980232</t>
  </si>
  <si>
    <t>10.833656</t>
  </si>
  <si>
    <t>10.895841</t>
  </si>
  <si>
    <t>PSF-00438_20250310133119_c70</t>
  </si>
  <si>
    <t>133.885498</t>
  </si>
  <si>
    <t>386.614685</t>
  </si>
  <si>
    <t>0.653698</t>
  </si>
  <si>
    <t>42.14</t>
  </si>
  <si>
    <t>41.90</t>
  </si>
  <si>
    <t>18.24</t>
  </si>
  <si>
    <t>138</t>
  </si>
  <si>
    <t>4.024</t>
  </si>
  <si>
    <t>0.319</t>
  </si>
  <si>
    <t>0.185</t>
  </si>
  <si>
    <t>379.051208</t>
  </si>
  <si>
    <t>-5.230887</t>
  </si>
  <si>
    <t>379.124878</t>
  </si>
  <si>
    <t>379.137177</t>
  </si>
  <si>
    <t>-0.012299</t>
  </si>
  <si>
    <t>2.457741</t>
  </si>
  <si>
    <t>2.472252</t>
  </si>
  <si>
    <t>1.655699</t>
  </si>
  <si>
    <t>0.333850</t>
  </si>
  <si>
    <t>-0.017622</t>
  </si>
  <si>
    <t>0.388947</t>
  </si>
  <si>
    <t>0.231646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</si>
</sst>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84"/>
  <sheetViews>
    <sheetView tabSelected="1" workbookViewId="0"/>
  </sheetViews>
  <sheetFormatPr baseColWidth="10" defaultRowHeight="16" x14ac:dyDescent="0.2"/>
  <cols>
    <col min="7" max="7" width="20.1640625" bestFit="1" customWidth="1"/>
  </cols>
  <sheetData>
    <row r="1" spans="1:107" x14ac:dyDescent="0.2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1</v>
      </c>
      <c r="G1" t="s">
        <v>1</v>
      </c>
      <c r="H1" t="s">
        <v>1</v>
      </c>
      <c r="I1" t="s">
        <v>1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3</v>
      </c>
      <c r="X1" t="s">
        <v>3</v>
      </c>
      <c r="Y1" t="s">
        <v>3</v>
      </c>
      <c r="Z1" t="s">
        <v>3</v>
      </c>
      <c r="AA1" t="s">
        <v>3</v>
      </c>
      <c r="AB1" t="s">
        <v>3</v>
      </c>
      <c r="AC1" t="s">
        <v>3</v>
      </c>
      <c r="AD1" t="s">
        <v>3</v>
      </c>
      <c r="AE1" t="s">
        <v>3</v>
      </c>
      <c r="AF1" t="s">
        <v>3</v>
      </c>
      <c r="AG1" t="s">
        <v>3</v>
      </c>
      <c r="AH1" t="s">
        <v>4</v>
      </c>
      <c r="AI1" t="s">
        <v>4</v>
      </c>
      <c r="AJ1" t="s">
        <v>4</v>
      </c>
      <c r="AK1" t="s">
        <v>4</v>
      </c>
      <c r="AL1" t="s">
        <v>4</v>
      </c>
      <c r="AM1" t="s">
        <v>4</v>
      </c>
      <c r="AN1" t="s">
        <v>4</v>
      </c>
      <c r="AO1" t="s">
        <v>4</v>
      </c>
      <c r="AP1" t="s">
        <v>4</v>
      </c>
      <c r="AQ1" t="s">
        <v>4</v>
      </c>
      <c r="AR1" t="s">
        <v>4</v>
      </c>
      <c r="AS1" t="s">
        <v>5</v>
      </c>
      <c r="AT1" t="s">
        <v>5</v>
      </c>
      <c r="AU1" t="s">
        <v>5</v>
      </c>
      <c r="AV1" t="s">
        <v>5</v>
      </c>
      <c r="AW1" t="s">
        <v>6</v>
      </c>
      <c r="AX1" t="s">
        <v>6</v>
      </c>
      <c r="AY1" t="s">
        <v>6</v>
      </c>
      <c r="AZ1" t="s">
        <v>6</v>
      </c>
      <c r="BA1" t="s">
        <v>6</v>
      </c>
      <c r="BB1" t="s">
        <v>6</v>
      </c>
      <c r="BC1" t="s">
        <v>7</v>
      </c>
      <c r="BD1" t="s">
        <v>7</v>
      </c>
      <c r="BE1" t="s">
        <v>7</v>
      </c>
      <c r="BF1" t="s">
        <v>7</v>
      </c>
      <c r="BG1" t="s">
        <v>7</v>
      </c>
      <c r="BH1" t="s">
        <v>7</v>
      </c>
      <c r="BI1" t="s">
        <v>7</v>
      </c>
      <c r="BJ1" t="s">
        <v>7</v>
      </c>
      <c r="BK1" t="s">
        <v>7</v>
      </c>
      <c r="BL1" t="s">
        <v>7</v>
      </c>
      <c r="BM1" t="s">
        <v>7</v>
      </c>
      <c r="BN1" t="s">
        <v>8</v>
      </c>
      <c r="BO1" t="s">
        <v>8</v>
      </c>
      <c r="BP1" t="s">
        <v>8</v>
      </c>
      <c r="BQ1" t="s">
        <v>8</v>
      </c>
      <c r="BR1" t="s">
        <v>8</v>
      </c>
      <c r="BS1" t="s">
        <v>8</v>
      </c>
      <c r="BT1" t="s">
        <v>8</v>
      </c>
      <c r="BU1" t="s">
        <v>8</v>
      </c>
      <c r="BV1" t="s">
        <v>8</v>
      </c>
      <c r="BW1" t="s">
        <v>8</v>
      </c>
      <c r="BX1" t="s">
        <v>8</v>
      </c>
      <c r="BY1" t="s">
        <v>8</v>
      </c>
      <c r="BZ1" t="s">
        <v>8</v>
      </c>
      <c r="CA1" t="s">
        <v>8</v>
      </c>
      <c r="CB1" t="s">
        <v>8</v>
      </c>
      <c r="CC1" t="s">
        <v>9</v>
      </c>
      <c r="CD1" t="s">
        <v>9</v>
      </c>
      <c r="CE1" t="s">
        <v>9</v>
      </c>
      <c r="CF1" t="s">
        <v>9</v>
      </c>
      <c r="CG1" t="s">
        <v>9</v>
      </c>
      <c r="CH1" t="s">
        <v>9</v>
      </c>
      <c r="CI1" t="s">
        <v>9</v>
      </c>
      <c r="CJ1" t="s">
        <v>9</v>
      </c>
      <c r="CK1" t="s">
        <v>9</v>
      </c>
      <c r="CL1" t="s">
        <v>9</v>
      </c>
      <c r="CM1" t="s">
        <v>10</v>
      </c>
      <c r="CN1" t="s">
        <v>10</v>
      </c>
      <c r="CO1" t="s">
        <v>10</v>
      </c>
      <c r="CP1" t="s">
        <v>10</v>
      </c>
      <c r="CQ1" t="s">
        <v>10</v>
      </c>
      <c r="CR1" t="s">
        <v>10</v>
      </c>
      <c r="CS1" t="s">
        <v>10</v>
      </c>
      <c r="CT1" t="s">
        <v>10</v>
      </c>
      <c r="CU1" t="s">
        <v>10</v>
      </c>
      <c r="CV1" t="s">
        <v>10</v>
      </c>
      <c r="CW1" t="s">
        <v>11</v>
      </c>
      <c r="CX1" t="s">
        <v>11</v>
      </c>
      <c r="CY1" t="s">
        <v>11</v>
      </c>
      <c r="CZ1" t="s">
        <v>11</v>
      </c>
      <c r="DA1" t="s">
        <v>11</v>
      </c>
      <c r="DB1" t="s">
        <v>11</v>
      </c>
      <c r="DC1" t="s">
        <v>11</v>
      </c>
    </row>
    <row r="2" spans="1:107" x14ac:dyDescent="0.2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O2" t="s">
        <v>25</v>
      </c>
      <c r="P2" t="s">
        <v>26</v>
      </c>
      <c r="Q2" t="s">
        <v>27</v>
      </c>
      <c r="R2" t="s">
        <v>28</v>
      </c>
      <c r="S2" t="s">
        <v>29</v>
      </c>
      <c r="T2" t="s">
        <v>30</v>
      </c>
      <c r="U2" t="s">
        <v>31</v>
      </c>
      <c r="V2" t="s">
        <v>32</v>
      </c>
      <c r="W2" t="s">
        <v>33</v>
      </c>
      <c r="X2" t="s">
        <v>34</v>
      </c>
      <c r="Y2" t="s">
        <v>35</v>
      </c>
      <c r="Z2" t="s">
        <v>36</v>
      </c>
      <c r="AA2" t="s">
        <v>37</v>
      </c>
      <c r="AB2" t="s">
        <v>38</v>
      </c>
      <c r="AC2" t="s">
        <v>39</v>
      </c>
      <c r="AD2" t="s">
        <v>40</v>
      </c>
      <c r="AE2" t="s">
        <v>41</v>
      </c>
      <c r="AF2" t="s">
        <v>42</v>
      </c>
      <c r="AG2" t="s">
        <v>43</v>
      </c>
      <c r="AH2" t="s">
        <v>44</v>
      </c>
      <c r="AI2" t="s">
        <v>45</v>
      </c>
      <c r="AJ2" t="s">
        <v>46</v>
      </c>
      <c r="AK2" t="s">
        <v>47</v>
      </c>
      <c r="AL2" t="s">
        <v>48</v>
      </c>
      <c r="AM2" t="s">
        <v>49</v>
      </c>
      <c r="AN2" t="s">
        <v>50</v>
      </c>
      <c r="AO2" t="s">
        <v>51</v>
      </c>
      <c r="AP2" t="s">
        <v>52</v>
      </c>
      <c r="AQ2" t="s">
        <v>53</v>
      </c>
      <c r="AR2" t="s">
        <v>54</v>
      </c>
      <c r="AS2" t="s">
        <v>55</v>
      </c>
      <c r="AT2" t="s">
        <v>56</v>
      </c>
      <c r="AU2" t="s">
        <v>57</v>
      </c>
      <c r="AV2" t="s">
        <v>58</v>
      </c>
      <c r="AW2" t="s">
        <v>59</v>
      </c>
      <c r="AX2" t="s">
        <v>60</v>
      </c>
      <c r="AY2" t="s">
        <v>61</v>
      </c>
      <c r="AZ2" t="s">
        <v>62</v>
      </c>
      <c r="BA2" t="s">
        <v>63</v>
      </c>
      <c r="BB2" t="s">
        <v>64</v>
      </c>
      <c r="BC2" t="s">
        <v>65</v>
      </c>
      <c r="BD2" t="s">
        <v>66</v>
      </c>
      <c r="BE2" t="s">
        <v>67</v>
      </c>
      <c r="BF2" t="s">
        <v>68</v>
      </c>
      <c r="BG2" t="s">
        <v>69</v>
      </c>
      <c r="BH2" t="s">
        <v>70</v>
      </c>
      <c r="BI2" t="s">
        <v>71</v>
      </c>
      <c r="BJ2" t="s">
        <v>72</v>
      </c>
      <c r="BK2" t="s">
        <v>73</v>
      </c>
      <c r="BL2" t="s">
        <v>74</v>
      </c>
      <c r="BM2" t="s">
        <v>75</v>
      </c>
      <c r="BN2" t="s">
        <v>76</v>
      </c>
      <c r="BO2" t="s">
        <v>77</v>
      </c>
      <c r="BP2" t="s">
        <v>78</v>
      </c>
      <c r="BQ2" t="s">
        <v>79</v>
      </c>
      <c r="BR2" t="s">
        <v>80</v>
      </c>
      <c r="BS2" t="s">
        <v>81</v>
      </c>
      <c r="BT2" t="s">
        <v>82</v>
      </c>
      <c r="BU2" t="s">
        <v>83</v>
      </c>
      <c r="BV2" t="s">
        <v>84</v>
      </c>
      <c r="BW2" t="s">
        <v>85</v>
      </c>
      <c r="BX2" t="s">
        <v>86</v>
      </c>
      <c r="BY2" t="s">
        <v>87</v>
      </c>
      <c r="BZ2" t="s">
        <v>88</v>
      </c>
      <c r="CA2" t="s">
        <v>89</v>
      </c>
      <c r="CB2" t="s">
        <v>90</v>
      </c>
      <c r="CC2" t="s">
        <v>91</v>
      </c>
      <c r="CD2" t="s">
        <v>92</v>
      </c>
      <c r="CE2" t="s">
        <v>93</v>
      </c>
      <c r="CF2" t="s">
        <v>94</v>
      </c>
      <c r="CG2" t="s">
        <v>95</v>
      </c>
      <c r="CH2" t="s">
        <v>96</v>
      </c>
      <c r="CI2" t="s">
        <v>97</v>
      </c>
      <c r="CJ2" t="s">
        <v>98</v>
      </c>
      <c r="CK2" t="s">
        <v>99</v>
      </c>
      <c r="CL2" t="s">
        <v>100</v>
      </c>
      <c r="CM2" t="s">
        <v>101</v>
      </c>
      <c r="CN2" t="s">
        <v>102</v>
      </c>
      <c r="CO2" t="s">
        <v>103</v>
      </c>
      <c r="CP2" t="s">
        <v>104</v>
      </c>
      <c r="CQ2" t="s">
        <v>105</v>
      </c>
      <c r="CR2" t="s">
        <v>106</v>
      </c>
      <c r="CS2" t="s">
        <v>107</v>
      </c>
      <c r="CT2" t="s">
        <v>108</v>
      </c>
      <c r="CU2" t="s">
        <v>109</v>
      </c>
      <c r="CV2" t="s">
        <v>110</v>
      </c>
      <c r="CW2" t="s">
        <v>111</v>
      </c>
      <c r="CX2" t="s">
        <v>112</v>
      </c>
      <c r="CY2" t="s">
        <v>113</v>
      </c>
      <c r="CZ2" t="s">
        <v>114</v>
      </c>
      <c r="DA2" t="s">
        <v>115</v>
      </c>
      <c r="DB2" t="s">
        <v>116</v>
      </c>
      <c r="DC2" t="s">
        <v>117</v>
      </c>
    </row>
    <row r="3" spans="1:107" x14ac:dyDescent="0.2">
      <c r="A3" t="s">
        <v>19</v>
      </c>
      <c r="B3" t="s">
        <v>118</v>
      </c>
      <c r="C3" t="s">
        <v>119</v>
      </c>
      <c r="D3" t="s">
        <v>19</v>
      </c>
      <c r="E3" t="s">
        <v>19</v>
      </c>
      <c r="F3" t="s">
        <v>19</v>
      </c>
      <c r="G3" t="s">
        <v>19</v>
      </c>
      <c r="H3" t="s">
        <v>19</v>
      </c>
      <c r="I3" t="s">
        <v>19</v>
      </c>
      <c r="J3" t="s">
        <v>120</v>
      </c>
      <c r="K3" t="s">
        <v>120</v>
      </c>
      <c r="L3" t="s">
        <v>120</v>
      </c>
      <c r="M3" t="s">
        <v>121</v>
      </c>
      <c r="N3" t="s">
        <v>122</v>
      </c>
      <c r="O3" t="s">
        <v>122</v>
      </c>
      <c r="P3" t="s">
        <v>122</v>
      </c>
      <c r="Q3" t="s">
        <v>122</v>
      </c>
      <c r="R3" t="s">
        <v>123</v>
      </c>
      <c r="S3" t="s">
        <v>123</v>
      </c>
      <c r="T3" t="s">
        <v>123</v>
      </c>
      <c r="U3" t="s">
        <v>124</v>
      </c>
      <c r="V3" t="s">
        <v>125</v>
      </c>
      <c r="W3" t="s">
        <v>19</v>
      </c>
      <c r="X3" t="s">
        <v>19</v>
      </c>
      <c r="Y3" t="s">
        <v>19</v>
      </c>
      <c r="Z3" t="s">
        <v>19</v>
      </c>
      <c r="AA3" t="s">
        <v>19</v>
      </c>
      <c r="AB3" t="s">
        <v>19</v>
      </c>
      <c r="AC3" t="s">
        <v>19</v>
      </c>
      <c r="AD3" t="s">
        <v>19</v>
      </c>
      <c r="AE3" t="s">
        <v>19</v>
      </c>
      <c r="AF3" t="s">
        <v>126</v>
      </c>
      <c r="AG3" t="s">
        <v>19</v>
      </c>
      <c r="AH3" t="s">
        <v>127</v>
      </c>
      <c r="AI3" t="s">
        <v>127</v>
      </c>
      <c r="AJ3" t="s">
        <v>128</v>
      </c>
      <c r="AK3" t="s">
        <v>128</v>
      </c>
      <c r="AL3" t="s">
        <v>128</v>
      </c>
      <c r="AM3" t="s">
        <v>122</v>
      </c>
      <c r="AN3" t="s">
        <v>129</v>
      </c>
      <c r="AO3" t="s">
        <v>129</v>
      </c>
      <c r="AP3" t="s">
        <v>127</v>
      </c>
      <c r="AQ3" t="s">
        <v>126</v>
      </c>
      <c r="AR3" t="s">
        <v>130</v>
      </c>
      <c r="AS3" t="s">
        <v>118</v>
      </c>
      <c r="AT3" t="s">
        <v>119</v>
      </c>
      <c r="AU3" t="s">
        <v>127</v>
      </c>
      <c r="AV3" t="s">
        <v>19</v>
      </c>
      <c r="AW3" t="s">
        <v>19</v>
      </c>
      <c r="AX3" t="s">
        <v>19</v>
      </c>
      <c r="AY3" t="s">
        <v>19</v>
      </c>
      <c r="AZ3" t="s">
        <v>19</v>
      </c>
      <c r="BA3" t="s">
        <v>19</v>
      </c>
      <c r="BB3" t="s">
        <v>19</v>
      </c>
      <c r="BC3" t="s">
        <v>19</v>
      </c>
      <c r="BD3" t="s">
        <v>129</v>
      </c>
      <c r="BE3" t="s">
        <v>131</v>
      </c>
      <c r="BF3" t="s">
        <v>132</v>
      </c>
      <c r="BG3" t="s">
        <v>19</v>
      </c>
      <c r="BH3" t="s">
        <v>19</v>
      </c>
      <c r="BI3" t="s">
        <v>19</v>
      </c>
      <c r="BJ3" t="s">
        <v>19</v>
      </c>
      <c r="BK3" t="s">
        <v>19</v>
      </c>
      <c r="BL3" t="s">
        <v>19</v>
      </c>
      <c r="BM3" t="s">
        <v>19</v>
      </c>
      <c r="BN3" t="s">
        <v>19</v>
      </c>
      <c r="BO3" t="s">
        <v>19</v>
      </c>
      <c r="BP3" t="s">
        <v>126</v>
      </c>
      <c r="BQ3" t="s">
        <v>133</v>
      </c>
      <c r="BR3" t="s">
        <v>134</v>
      </c>
      <c r="BS3" t="s">
        <v>132</v>
      </c>
      <c r="BT3" t="s">
        <v>135</v>
      </c>
      <c r="BU3" t="s">
        <v>135</v>
      </c>
      <c r="BV3" t="s">
        <v>135</v>
      </c>
      <c r="BW3" t="s">
        <v>19</v>
      </c>
      <c r="BX3" t="s">
        <v>127</v>
      </c>
      <c r="BY3" t="s">
        <v>19</v>
      </c>
      <c r="BZ3" t="s">
        <v>19</v>
      </c>
      <c r="CA3" t="s">
        <v>19</v>
      </c>
      <c r="CB3" t="s">
        <v>19</v>
      </c>
      <c r="CC3" t="s">
        <v>130</v>
      </c>
      <c r="CD3" t="s">
        <v>130</v>
      </c>
      <c r="CE3" t="s">
        <v>130</v>
      </c>
      <c r="CF3" t="s">
        <v>130</v>
      </c>
      <c r="CG3" t="s">
        <v>130</v>
      </c>
      <c r="CH3" t="s">
        <v>130</v>
      </c>
      <c r="CI3" t="s">
        <v>130</v>
      </c>
      <c r="CJ3" t="s">
        <v>130</v>
      </c>
      <c r="CK3" t="s">
        <v>130</v>
      </c>
      <c r="CL3" t="s">
        <v>136</v>
      </c>
      <c r="CM3" t="s">
        <v>19</v>
      </c>
      <c r="CN3" t="s">
        <v>19</v>
      </c>
      <c r="CO3" t="s">
        <v>19</v>
      </c>
      <c r="CP3" t="s">
        <v>19</v>
      </c>
      <c r="CQ3" t="s">
        <v>19</v>
      </c>
      <c r="CR3" t="s">
        <v>19</v>
      </c>
      <c r="CS3" t="s">
        <v>19</v>
      </c>
      <c r="CT3" t="s">
        <v>19</v>
      </c>
      <c r="CU3" t="s">
        <v>19</v>
      </c>
      <c r="CV3" t="s">
        <v>19</v>
      </c>
      <c r="CW3" t="s">
        <v>19</v>
      </c>
      <c r="CX3" t="s">
        <v>19</v>
      </c>
      <c r="CY3" t="s">
        <v>19</v>
      </c>
      <c r="CZ3" t="s">
        <v>19</v>
      </c>
      <c r="DA3" t="s">
        <v>19</v>
      </c>
      <c r="DB3" t="s">
        <v>19</v>
      </c>
      <c r="DC3" t="s">
        <v>19</v>
      </c>
    </row>
    <row r="4" spans="1:107" x14ac:dyDescent="0.2">
      <c r="A4" t="s">
        <v>137</v>
      </c>
      <c r="B4" t="s">
        <v>138</v>
      </c>
      <c r="C4" t="s">
        <v>139</v>
      </c>
      <c r="D4" t="s">
        <v>140</v>
      </c>
      <c r="E4" t="s">
        <v>141</v>
      </c>
      <c r="F4" t="s">
        <v>19</v>
      </c>
      <c r="G4" t="s">
        <v>142</v>
      </c>
      <c r="H4" t="s">
        <v>19</v>
      </c>
      <c r="I4" t="s">
        <v>19</v>
      </c>
      <c r="J4">
        <f t="shared" ref="J4:J35" si="0">1/((1/L4)-(1/K4))</f>
        <v>-1.3234691888641964E-2</v>
      </c>
      <c r="K4">
        <f t="shared" ref="K4:K35" si="1">BH4+(BI4*AN4)+(BJ4*AN4*POWER(V4,2))+(BK4*AN4*V4)+(BL4*POWER(AN4,2))</f>
        <v>2.9106084800000001</v>
      </c>
      <c r="L4">
        <f t="shared" ref="L4:L35" si="2">((M4/1000)*(1000-((T4+S4)/2)))/(T4-S4)</f>
        <v>-1.3295145624402947E-2</v>
      </c>
      <c r="M4">
        <f t="shared" ref="M4:M35" si="3">(AN4*(S4-R4))/(100*U4*(1000-S4))*1000</f>
        <v>-0.37048345761312323</v>
      </c>
      <c r="N4" t="s">
        <v>143</v>
      </c>
      <c r="O4" t="s">
        <v>144</v>
      </c>
      <c r="P4">
        <f t="shared" ref="P4:P35" si="4">0.61365*EXP((17.502*AL4)/(240.97+AL4))</f>
        <v>2.9237627635989378</v>
      </c>
      <c r="Q4">
        <f t="shared" ref="Q4:Q35" si="5">P4-N4</f>
        <v>2.476303763598938</v>
      </c>
      <c r="R4" t="s">
        <v>145</v>
      </c>
      <c r="S4" t="s">
        <v>146</v>
      </c>
      <c r="T4">
        <f t="shared" ref="T4:T35" si="6">(P4/AM4)*1000</f>
        <v>32.28893167972322</v>
      </c>
      <c r="U4">
        <f t="shared" ref="U4:U35" si="7">V4*BG4</f>
        <v>0.4417875</v>
      </c>
      <c r="V4" t="s">
        <v>147</v>
      </c>
      <c r="W4" t="s">
        <v>148</v>
      </c>
      <c r="X4" t="s">
        <v>149</v>
      </c>
      <c r="Y4" t="s">
        <v>149</v>
      </c>
      <c r="Z4" t="s">
        <v>149</v>
      </c>
      <c r="AA4" t="s">
        <v>150</v>
      </c>
      <c r="AB4" t="s">
        <v>151</v>
      </c>
      <c r="AC4" t="s">
        <v>152</v>
      </c>
      <c r="AD4" t="s">
        <v>153</v>
      </c>
      <c r="AE4" t="s">
        <v>154</v>
      </c>
      <c r="AF4">
        <f t="shared" ref="AF4:AF35" si="8">AC4*AD4*AE4*AQ4</f>
        <v>0.30225440000000003</v>
      </c>
      <c r="AG4" t="s">
        <v>155</v>
      </c>
      <c r="AH4" t="s">
        <v>156</v>
      </c>
      <c r="AI4" t="s">
        <v>157</v>
      </c>
      <c r="AJ4" t="s">
        <v>158</v>
      </c>
      <c r="AK4" t="s">
        <v>159</v>
      </c>
      <c r="AL4">
        <f t="shared" ref="AL4:AL35" si="9">(AK4-AJ4)*(AJ4*0+0)+AK4</f>
        <v>23.6</v>
      </c>
      <c r="AM4" t="s">
        <v>160</v>
      </c>
      <c r="AN4" t="s">
        <v>161</v>
      </c>
      <c r="AO4" t="s">
        <v>162</v>
      </c>
      <c r="AP4" t="s">
        <v>163</v>
      </c>
      <c r="AQ4" t="s">
        <v>164</v>
      </c>
      <c r="AR4" t="s">
        <v>165</v>
      </c>
      <c r="AS4" t="s">
        <v>166</v>
      </c>
      <c r="AT4" t="s">
        <v>139</v>
      </c>
      <c r="AU4" t="s">
        <v>167</v>
      </c>
      <c r="AV4" t="s">
        <v>137</v>
      </c>
      <c r="AW4" t="s">
        <v>168</v>
      </c>
      <c r="AX4" t="s">
        <v>168</v>
      </c>
      <c r="AY4" t="s">
        <v>169</v>
      </c>
      <c r="AZ4" t="s">
        <v>170</v>
      </c>
      <c r="BA4" t="s">
        <v>171</v>
      </c>
      <c r="BB4" t="s">
        <v>169</v>
      </c>
      <c r="BC4" t="s">
        <v>137</v>
      </c>
      <c r="BD4" t="s">
        <v>172</v>
      </c>
      <c r="BE4" t="s">
        <v>173</v>
      </c>
      <c r="BF4" t="s">
        <v>174</v>
      </c>
      <c r="BG4" t="s">
        <v>175</v>
      </c>
      <c r="BH4" t="s">
        <v>149</v>
      </c>
      <c r="BI4" t="s">
        <v>176</v>
      </c>
      <c r="BJ4" t="s">
        <v>149</v>
      </c>
      <c r="BK4" t="s">
        <v>149</v>
      </c>
      <c r="BL4" t="s">
        <v>177</v>
      </c>
      <c r="BM4" t="s">
        <v>178</v>
      </c>
      <c r="BN4" t="s">
        <v>179</v>
      </c>
      <c r="BO4" t="s">
        <v>180</v>
      </c>
      <c r="BP4" t="s">
        <v>181</v>
      </c>
      <c r="BQ4" t="s">
        <v>182</v>
      </c>
      <c r="BR4" t="s">
        <v>183</v>
      </c>
      <c r="BS4" t="s">
        <v>174</v>
      </c>
      <c r="BT4" t="s">
        <v>184</v>
      </c>
      <c r="BU4" t="s">
        <v>184</v>
      </c>
      <c r="BV4" t="s">
        <v>184</v>
      </c>
      <c r="BW4" t="s">
        <v>151</v>
      </c>
      <c r="BX4" t="s">
        <v>185</v>
      </c>
      <c r="BY4" t="s">
        <v>186</v>
      </c>
      <c r="BZ4" t="s">
        <v>187</v>
      </c>
      <c r="CA4" t="s">
        <v>188</v>
      </c>
      <c r="CB4" t="s">
        <v>189</v>
      </c>
      <c r="CC4" t="s">
        <v>190</v>
      </c>
      <c r="CD4" t="s">
        <v>191</v>
      </c>
      <c r="CE4" t="s">
        <v>192</v>
      </c>
      <c r="CF4" t="s">
        <v>193</v>
      </c>
      <c r="CG4" t="s">
        <v>194</v>
      </c>
      <c r="CH4" t="s">
        <v>195</v>
      </c>
      <c r="CI4" t="s">
        <v>196</v>
      </c>
      <c r="CJ4" t="s">
        <v>197</v>
      </c>
      <c r="CK4" t="s">
        <v>150</v>
      </c>
      <c r="CL4" t="s">
        <v>198</v>
      </c>
      <c r="CM4" t="s">
        <v>199</v>
      </c>
      <c r="CN4" t="s">
        <v>200</v>
      </c>
      <c r="CO4" t="s">
        <v>155</v>
      </c>
      <c r="CP4" t="s">
        <v>201</v>
      </c>
      <c r="CQ4" t="s">
        <v>202</v>
      </c>
      <c r="CR4" t="s">
        <v>155</v>
      </c>
      <c r="CS4" t="s">
        <v>203</v>
      </c>
      <c r="CT4" t="s">
        <v>204</v>
      </c>
      <c r="CU4" t="s">
        <v>205</v>
      </c>
      <c r="CV4" t="s">
        <v>149</v>
      </c>
      <c r="CW4" t="s">
        <v>148</v>
      </c>
      <c r="CX4" t="s">
        <v>206</v>
      </c>
      <c r="CY4" t="s">
        <v>207</v>
      </c>
      <c r="CZ4" t="s">
        <v>208</v>
      </c>
      <c r="DA4" t="s">
        <v>209</v>
      </c>
      <c r="DB4" t="s">
        <v>210</v>
      </c>
      <c r="DC4" t="s">
        <v>211</v>
      </c>
    </row>
    <row r="5" spans="1:107" x14ac:dyDescent="0.2">
      <c r="A5" t="s">
        <v>212</v>
      </c>
      <c r="B5" t="s">
        <v>213</v>
      </c>
      <c r="C5" t="s">
        <v>139</v>
      </c>
      <c r="D5" t="s">
        <v>140</v>
      </c>
      <c r="E5" t="s">
        <v>141</v>
      </c>
      <c r="F5" t="s">
        <v>214</v>
      </c>
      <c r="G5" t="s">
        <v>142</v>
      </c>
      <c r="H5" t="s">
        <v>19</v>
      </c>
      <c r="I5" t="s">
        <v>19</v>
      </c>
      <c r="J5">
        <f t="shared" si="0"/>
        <v>-1.3293010043298673E-2</v>
      </c>
      <c r="K5">
        <f t="shared" si="1"/>
        <v>2.9106084800000001</v>
      </c>
      <c r="L5">
        <f t="shared" si="2"/>
        <v>-1.3353998954531692E-2</v>
      </c>
      <c r="M5">
        <f t="shared" si="3"/>
        <v>-0.37051835282614104</v>
      </c>
      <c r="N5" t="s">
        <v>215</v>
      </c>
      <c r="O5" t="s">
        <v>216</v>
      </c>
      <c r="P5">
        <f t="shared" si="4"/>
        <v>2.922001610240343</v>
      </c>
      <c r="Q5">
        <f t="shared" si="5"/>
        <v>2.4652376102403428</v>
      </c>
      <c r="R5" t="s">
        <v>217</v>
      </c>
      <c r="S5" t="s">
        <v>218</v>
      </c>
      <c r="T5">
        <f t="shared" si="6"/>
        <v>32.273046280542779</v>
      </c>
      <c r="U5">
        <f t="shared" si="7"/>
        <v>0.4417875</v>
      </c>
      <c r="V5" t="s">
        <v>147</v>
      </c>
      <c r="W5" t="s">
        <v>219</v>
      </c>
      <c r="X5" t="s">
        <v>149</v>
      </c>
      <c r="Y5" t="s">
        <v>149</v>
      </c>
      <c r="Z5" t="s">
        <v>149</v>
      </c>
      <c r="AA5" t="s">
        <v>220</v>
      </c>
      <c r="AB5" t="s">
        <v>221</v>
      </c>
      <c r="AC5" t="s">
        <v>222</v>
      </c>
      <c r="AD5" t="s">
        <v>153</v>
      </c>
      <c r="AE5" t="s">
        <v>154</v>
      </c>
      <c r="AF5">
        <f t="shared" si="8"/>
        <v>0.38855040000000007</v>
      </c>
      <c r="AG5" t="s">
        <v>155</v>
      </c>
      <c r="AH5" t="s">
        <v>223</v>
      </c>
      <c r="AI5" t="s">
        <v>224</v>
      </c>
      <c r="AJ5" t="s">
        <v>225</v>
      </c>
      <c r="AK5" t="s">
        <v>226</v>
      </c>
      <c r="AL5">
        <f t="shared" si="9"/>
        <v>23.59</v>
      </c>
      <c r="AM5" t="s">
        <v>227</v>
      </c>
      <c r="AN5" t="s">
        <v>161</v>
      </c>
      <c r="AO5" t="s">
        <v>162</v>
      </c>
      <c r="AP5" t="s">
        <v>228</v>
      </c>
      <c r="AQ5" t="s">
        <v>164</v>
      </c>
      <c r="AR5" t="s">
        <v>229</v>
      </c>
      <c r="AS5" t="s">
        <v>166</v>
      </c>
      <c r="AT5" t="s">
        <v>139</v>
      </c>
      <c r="AU5" t="s">
        <v>167</v>
      </c>
      <c r="AV5" t="s">
        <v>137</v>
      </c>
      <c r="AW5" t="s">
        <v>230</v>
      </c>
      <c r="AX5" t="s">
        <v>231</v>
      </c>
      <c r="AY5" t="s">
        <v>169</v>
      </c>
      <c r="AZ5" t="s">
        <v>232</v>
      </c>
      <c r="BA5" t="s">
        <v>233</v>
      </c>
      <c r="BB5" t="s">
        <v>169</v>
      </c>
      <c r="BC5" t="s">
        <v>137</v>
      </c>
      <c r="BD5" t="s">
        <v>172</v>
      </c>
      <c r="BE5" t="s">
        <v>173</v>
      </c>
      <c r="BF5" t="s">
        <v>174</v>
      </c>
      <c r="BG5" t="s">
        <v>175</v>
      </c>
      <c r="BH5" t="s">
        <v>149</v>
      </c>
      <c r="BI5" t="s">
        <v>176</v>
      </c>
      <c r="BJ5" t="s">
        <v>149</v>
      </c>
      <c r="BK5" t="s">
        <v>149</v>
      </c>
      <c r="BL5" t="s">
        <v>177</v>
      </c>
      <c r="BM5" t="s">
        <v>178</v>
      </c>
      <c r="BN5" t="s">
        <v>179</v>
      </c>
      <c r="BO5" t="s">
        <v>180</v>
      </c>
      <c r="BP5" t="s">
        <v>181</v>
      </c>
      <c r="BQ5" t="s">
        <v>182</v>
      </c>
      <c r="BR5" t="s">
        <v>183</v>
      </c>
      <c r="BS5" t="s">
        <v>174</v>
      </c>
      <c r="BT5" t="s">
        <v>184</v>
      </c>
      <c r="BU5" t="s">
        <v>184</v>
      </c>
      <c r="BV5" t="s">
        <v>184</v>
      </c>
      <c r="BW5" t="s">
        <v>221</v>
      </c>
      <c r="BX5" t="s">
        <v>185</v>
      </c>
      <c r="BY5" t="s">
        <v>234</v>
      </c>
      <c r="BZ5" t="s">
        <v>235</v>
      </c>
      <c r="CA5" t="s">
        <v>236</v>
      </c>
      <c r="CB5" t="s">
        <v>237</v>
      </c>
      <c r="CC5" t="s">
        <v>238</v>
      </c>
      <c r="CD5" t="s">
        <v>239</v>
      </c>
      <c r="CE5" t="s">
        <v>240</v>
      </c>
      <c r="CF5" t="s">
        <v>241</v>
      </c>
      <c r="CG5" t="s">
        <v>242</v>
      </c>
      <c r="CH5" t="s">
        <v>243</v>
      </c>
      <c r="CI5" t="s">
        <v>244</v>
      </c>
      <c r="CJ5" t="s">
        <v>245</v>
      </c>
      <c r="CK5" t="s">
        <v>220</v>
      </c>
      <c r="CL5" t="s">
        <v>246</v>
      </c>
      <c r="CM5" t="s">
        <v>199</v>
      </c>
      <c r="CN5" t="s">
        <v>200</v>
      </c>
      <c r="CO5" t="s">
        <v>155</v>
      </c>
      <c r="CP5" t="s">
        <v>201</v>
      </c>
      <c r="CQ5" t="s">
        <v>202</v>
      </c>
      <c r="CR5" t="s">
        <v>155</v>
      </c>
      <c r="CS5" t="s">
        <v>203</v>
      </c>
      <c r="CT5" t="s">
        <v>204</v>
      </c>
      <c r="CU5" t="s">
        <v>205</v>
      </c>
      <c r="CV5" t="s">
        <v>149</v>
      </c>
      <c r="CW5" t="s">
        <v>219</v>
      </c>
      <c r="CX5" t="s">
        <v>206</v>
      </c>
      <c r="CY5" t="s">
        <v>207</v>
      </c>
      <c r="CZ5" t="s">
        <v>208</v>
      </c>
      <c r="DA5" t="s">
        <v>209</v>
      </c>
      <c r="DB5" t="s">
        <v>210</v>
      </c>
      <c r="DC5" t="s">
        <v>211</v>
      </c>
    </row>
    <row r="6" spans="1:107" x14ac:dyDescent="0.2">
      <c r="A6" t="s">
        <v>137</v>
      </c>
      <c r="B6" t="s">
        <v>247</v>
      </c>
      <c r="C6" t="s">
        <v>139</v>
      </c>
      <c r="D6" t="s">
        <v>140</v>
      </c>
      <c r="E6" t="s">
        <v>141</v>
      </c>
      <c r="F6" t="s">
        <v>248</v>
      </c>
      <c r="G6" t="s">
        <v>19</v>
      </c>
      <c r="H6" t="s">
        <v>19</v>
      </c>
      <c r="I6" t="s">
        <v>19</v>
      </c>
      <c r="J6">
        <f t="shared" si="0"/>
        <v>4.4294712957929812E-2</v>
      </c>
      <c r="K6">
        <f t="shared" si="1"/>
        <v>2.9121895200000001</v>
      </c>
      <c r="L6">
        <f t="shared" si="2"/>
        <v>4.3631079587538917E-2</v>
      </c>
      <c r="M6">
        <f t="shared" si="3"/>
        <v>0.72468479067909197</v>
      </c>
      <c r="N6" t="s">
        <v>249</v>
      </c>
      <c r="O6" t="s">
        <v>250</v>
      </c>
      <c r="P6">
        <f t="shared" si="4"/>
        <v>2.3670346591565985</v>
      </c>
      <c r="Q6">
        <f t="shared" si="5"/>
        <v>1.4767416591565985</v>
      </c>
      <c r="R6" t="s">
        <v>251</v>
      </c>
      <c r="S6" t="s">
        <v>252</v>
      </c>
      <c r="T6">
        <f t="shared" si="6"/>
        <v>26.143523957992027</v>
      </c>
      <c r="U6">
        <f t="shared" si="7"/>
        <v>0.4417875</v>
      </c>
      <c r="V6" t="s">
        <v>147</v>
      </c>
      <c r="W6" t="s">
        <v>253</v>
      </c>
      <c r="X6" t="s">
        <v>149</v>
      </c>
      <c r="Y6" t="s">
        <v>149</v>
      </c>
      <c r="Z6" t="s">
        <v>149</v>
      </c>
      <c r="AA6" t="s">
        <v>254</v>
      </c>
      <c r="AB6" t="s">
        <v>255</v>
      </c>
      <c r="AC6" t="s">
        <v>256</v>
      </c>
      <c r="AD6" t="s">
        <v>153</v>
      </c>
      <c r="AE6" t="s">
        <v>154</v>
      </c>
      <c r="AF6">
        <f t="shared" si="8"/>
        <v>47.874469999999995</v>
      </c>
      <c r="AG6" t="s">
        <v>155</v>
      </c>
      <c r="AH6" t="s">
        <v>257</v>
      </c>
      <c r="AI6" t="s">
        <v>258</v>
      </c>
      <c r="AJ6" t="s">
        <v>259</v>
      </c>
      <c r="AK6" t="s">
        <v>260</v>
      </c>
      <c r="AL6">
        <f t="shared" si="9"/>
        <v>20.14</v>
      </c>
      <c r="AM6" t="s">
        <v>227</v>
      </c>
      <c r="AN6" t="s">
        <v>261</v>
      </c>
      <c r="AO6" t="s">
        <v>262</v>
      </c>
      <c r="AP6" t="s">
        <v>263</v>
      </c>
      <c r="AQ6" t="s">
        <v>264</v>
      </c>
      <c r="AR6" t="s">
        <v>265</v>
      </c>
      <c r="AS6" t="s">
        <v>266</v>
      </c>
      <c r="AT6" t="s">
        <v>139</v>
      </c>
      <c r="AU6" t="s">
        <v>267</v>
      </c>
      <c r="AV6" t="s">
        <v>137</v>
      </c>
      <c r="AW6" t="s">
        <v>268</v>
      </c>
      <c r="AX6" t="s">
        <v>269</v>
      </c>
      <c r="AY6" t="s">
        <v>169</v>
      </c>
      <c r="AZ6" t="s">
        <v>270</v>
      </c>
      <c r="BA6" t="s">
        <v>271</v>
      </c>
      <c r="BB6" t="s">
        <v>169</v>
      </c>
      <c r="BC6" t="s">
        <v>137</v>
      </c>
      <c r="BD6" t="s">
        <v>172</v>
      </c>
      <c r="BE6" t="s">
        <v>173</v>
      </c>
      <c r="BF6" t="s">
        <v>174</v>
      </c>
      <c r="BG6" t="s">
        <v>175</v>
      </c>
      <c r="BH6" t="s">
        <v>149</v>
      </c>
      <c r="BI6" t="s">
        <v>176</v>
      </c>
      <c r="BJ6" t="s">
        <v>149</v>
      </c>
      <c r="BK6" t="s">
        <v>149</v>
      </c>
      <c r="BL6" t="s">
        <v>177</v>
      </c>
      <c r="BM6" t="s">
        <v>178</v>
      </c>
      <c r="BN6" t="s">
        <v>179</v>
      </c>
      <c r="BO6" t="s">
        <v>180</v>
      </c>
      <c r="BP6" t="s">
        <v>181</v>
      </c>
      <c r="BQ6" t="s">
        <v>182</v>
      </c>
      <c r="BR6" t="s">
        <v>183</v>
      </c>
      <c r="BS6" t="s">
        <v>174</v>
      </c>
      <c r="BT6" t="s">
        <v>184</v>
      </c>
      <c r="BU6" t="s">
        <v>184</v>
      </c>
      <c r="BV6" t="s">
        <v>184</v>
      </c>
      <c r="BW6" t="s">
        <v>272</v>
      </c>
      <c r="BX6" t="s">
        <v>185</v>
      </c>
      <c r="BY6" t="s">
        <v>273</v>
      </c>
      <c r="BZ6" t="s">
        <v>274</v>
      </c>
      <c r="CA6" t="s">
        <v>275</v>
      </c>
      <c r="CB6" t="s">
        <v>276</v>
      </c>
      <c r="CC6" t="s">
        <v>277</v>
      </c>
      <c r="CD6" t="s">
        <v>278</v>
      </c>
      <c r="CE6" t="s">
        <v>279</v>
      </c>
      <c r="CF6" t="s">
        <v>280</v>
      </c>
      <c r="CG6" t="s">
        <v>281</v>
      </c>
      <c r="CH6" t="s">
        <v>282</v>
      </c>
      <c r="CI6" t="s">
        <v>283</v>
      </c>
      <c r="CJ6" t="s">
        <v>284</v>
      </c>
      <c r="CK6" t="s">
        <v>254</v>
      </c>
      <c r="CL6" t="s">
        <v>285</v>
      </c>
      <c r="CM6" t="s">
        <v>199</v>
      </c>
      <c r="CN6" t="s">
        <v>200</v>
      </c>
      <c r="CO6" t="s">
        <v>155</v>
      </c>
      <c r="CP6" t="s">
        <v>201</v>
      </c>
      <c r="CQ6" t="s">
        <v>202</v>
      </c>
      <c r="CR6" t="s">
        <v>155</v>
      </c>
      <c r="CS6" t="s">
        <v>203</v>
      </c>
      <c r="CT6" t="s">
        <v>204</v>
      </c>
      <c r="CU6" t="s">
        <v>205</v>
      </c>
      <c r="CV6" t="s">
        <v>149</v>
      </c>
      <c r="CW6" t="s">
        <v>253</v>
      </c>
      <c r="CX6" t="s">
        <v>206</v>
      </c>
      <c r="CY6" t="s">
        <v>207</v>
      </c>
      <c r="CZ6" t="s">
        <v>208</v>
      </c>
      <c r="DA6" t="s">
        <v>209</v>
      </c>
      <c r="DB6" t="s">
        <v>210</v>
      </c>
      <c r="DC6" t="s">
        <v>211</v>
      </c>
    </row>
    <row r="7" spans="1:107" x14ac:dyDescent="0.2">
      <c r="A7" t="s">
        <v>212</v>
      </c>
      <c r="B7" t="s">
        <v>286</v>
      </c>
      <c r="C7" t="s">
        <v>139</v>
      </c>
      <c r="D7" t="s">
        <v>140</v>
      </c>
      <c r="E7" t="s">
        <v>141</v>
      </c>
      <c r="F7" t="s">
        <v>19</v>
      </c>
      <c r="G7" t="s">
        <v>287</v>
      </c>
      <c r="H7" t="s">
        <v>19</v>
      </c>
      <c r="I7" t="s">
        <v>19</v>
      </c>
      <c r="J7">
        <f t="shared" si="0"/>
        <v>4.8758729588960492E-2</v>
      </c>
      <c r="K7">
        <f t="shared" si="1"/>
        <v>2.9106084800000001</v>
      </c>
      <c r="L7">
        <f t="shared" si="2"/>
        <v>4.7955377540108271E-2</v>
      </c>
      <c r="M7">
        <f t="shared" si="3"/>
        <v>0.75033098485480354</v>
      </c>
      <c r="N7" t="s">
        <v>288</v>
      </c>
      <c r="O7" t="s">
        <v>289</v>
      </c>
      <c r="P7">
        <f t="shared" si="4"/>
        <v>2.3597234390617241</v>
      </c>
      <c r="Q7">
        <f t="shared" si="5"/>
        <v>1.3906054390617242</v>
      </c>
      <c r="R7" t="s">
        <v>290</v>
      </c>
      <c r="S7" t="s">
        <v>291</v>
      </c>
      <c r="T7">
        <f t="shared" si="6"/>
        <v>26.062772686787319</v>
      </c>
      <c r="U7">
        <f t="shared" si="7"/>
        <v>0.4417875</v>
      </c>
      <c r="V7" t="s">
        <v>147</v>
      </c>
      <c r="W7" t="s">
        <v>292</v>
      </c>
      <c r="X7" t="s">
        <v>149</v>
      </c>
      <c r="Y7" t="s">
        <v>149</v>
      </c>
      <c r="Z7" t="s">
        <v>149</v>
      </c>
      <c r="AA7" t="s">
        <v>293</v>
      </c>
      <c r="AB7" t="s">
        <v>294</v>
      </c>
      <c r="AC7" t="s">
        <v>295</v>
      </c>
      <c r="AD7" t="s">
        <v>153</v>
      </c>
      <c r="AE7" t="s">
        <v>154</v>
      </c>
      <c r="AF7">
        <f t="shared" si="8"/>
        <v>48.623917999999996</v>
      </c>
      <c r="AG7" t="s">
        <v>155</v>
      </c>
      <c r="AH7" t="s">
        <v>296</v>
      </c>
      <c r="AI7" t="s">
        <v>297</v>
      </c>
      <c r="AJ7" t="s">
        <v>298</v>
      </c>
      <c r="AK7" t="s">
        <v>299</v>
      </c>
      <c r="AL7">
        <f t="shared" si="9"/>
        <v>20.09</v>
      </c>
      <c r="AM7" t="s">
        <v>227</v>
      </c>
      <c r="AN7" t="s">
        <v>161</v>
      </c>
      <c r="AO7" t="s">
        <v>300</v>
      </c>
      <c r="AP7" t="s">
        <v>301</v>
      </c>
      <c r="AQ7" t="s">
        <v>302</v>
      </c>
      <c r="AR7" t="s">
        <v>303</v>
      </c>
      <c r="AS7" t="s">
        <v>266</v>
      </c>
      <c r="AT7" t="s">
        <v>139</v>
      </c>
      <c r="AU7" t="s">
        <v>267</v>
      </c>
      <c r="AV7" t="s">
        <v>137</v>
      </c>
      <c r="AW7" t="s">
        <v>269</v>
      </c>
      <c r="AX7" t="s">
        <v>233</v>
      </c>
      <c r="AY7" t="s">
        <v>169</v>
      </c>
      <c r="AZ7" t="s">
        <v>304</v>
      </c>
      <c r="BA7" t="s">
        <v>305</v>
      </c>
      <c r="BB7" t="s">
        <v>169</v>
      </c>
      <c r="BC7" t="s">
        <v>137</v>
      </c>
      <c r="BD7" t="s">
        <v>172</v>
      </c>
      <c r="BE7" t="s">
        <v>173</v>
      </c>
      <c r="BF7" t="s">
        <v>174</v>
      </c>
      <c r="BG7" t="s">
        <v>175</v>
      </c>
      <c r="BH7" t="s">
        <v>149</v>
      </c>
      <c r="BI7" t="s">
        <v>176</v>
      </c>
      <c r="BJ7" t="s">
        <v>149</v>
      </c>
      <c r="BK7" t="s">
        <v>149</v>
      </c>
      <c r="BL7" t="s">
        <v>177</v>
      </c>
      <c r="BM7" t="s">
        <v>178</v>
      </c>
      <c r="BN7" t="s">
        <v>179</v>
      </c>
      <c r="BO7" t="s">
        <v>180</v>
      </c>
      <c r="BP7" t="s">
        <v>181</v>
      </c>
      <c r="BQ7" t="s">
        <v>182</v>
      </c>
      <c r="BR7" t="s">
        <v>183</v>
      </c>
      <c r="BS7" t="s">
        <v>174</v>
      </c>
      <c r="BT7" t="s">
        <v>184</v>
      </c>
      <c r="BU7" t="s">
        <v>184</v>
      </c>
      <c r="BV7" t="s">
        <v>184</v>
      </c>
      <c r="BW7" t="s">
        <v>306</v>
      </c>
      <c r="BX7" t="s">
        <v>185</v>
      </c>
      <c r="BY7" t="s">
        <v>307</v>
      </c>
      <c r="BZ7" t="s">
        <v>308</v>
      </c>
      <c r="CA7" t="s">
        <v>309</v>
      </c>
      <c r="CB7" t="s">
        <v>310</v>
      </c>
      <c r="CC7" t="s">
        <v>311</v>
      </c>
      <c r="CD7" t="s">
        <v>312</v>
      </c>
      <c r="CE7" t="s">
        <v>313</v>
      </c>
      <c r="CF7" t="s">
        <v>314</v>
      </c>
      <c r="CG7" t="s">
        <v>315</v>
      </c>
      <c r="CH7" t="s">
        <v>316</v>
      </c>
      <c r="CI7" t="s">
        <v>317</v>
      </c>
      <c r="CJ7" t="s">
        <v>318</v>
      </c>
      <c r="CK7" t="s">
        <v>293</v>
      </c>
      <c r="CL7" t="s">
        <v>319</v>
      </c>
      <c r="CM7" t="s">
        <v>199</v>
      </c>
      <c r="CN7" t="s">
        <v>200</v>
      </c>
      <c r="CO7" t="s">
        <v>155</v>
      </c>
      <c r="CP7" t="s">
        <v>201</v>
      </c>
      <c r="CQ7" t="s">
        <v>202</v>
      </c>
      <c r="CR7" t="s">
        <v>155</v>
      </c>
      <c r="CS7" t="s">
        <v>203</v>
      </c>
      <c r="CT7" t="s">
        <v>204</v>
      </c>
      <c r="CU7" t="s">
        <v>205</v>
      </c>
      <c r="CV7" t="s">
        <v>149</v>
      </c>
      <c r="CW7" t="s">
        <v>292</v>
      </c>
      <c r="CX7" t="s">
        <v>206</v>
      </c>
      <c r="CY7" t="s">
        <v>207</v>
      </c>
      <c r="CZ7" t="s">
        <v>208</v>
      </c>
      <c r="DA7" t="s">
        <v>209</v>
      </c>
      <c r="DB7" t="s">
        <v>210</v>
      </c>
      <c r="DC7" t="s">
        <v>211</v>
      </c>
    </row>
    <row r="8" spans="1:107" x14ac:dyDescent="0.2">
      <c r="A8" t="s">
        <v>320</v>
      </c>
      <c r="B8" t="s">
        <v>321</v>
      </c>
      <c r="C8" t="s">
        <v>139</v>
      </c>
      <c r="D8" t="s">
        <v>140</v>
      </c>
      <c r="E8" t="s">
        <v>141</v>
      </c>
      <c r="F8" t="s">
        <v>19</v>
      </c>
      <c r="G8" t="s">
        <v>322</v>
      </c>
      <c r="H8" t="s">
        <v>19</v>
      </c>
      <c r="I8" t="s">
        <v>19</v>
      </c>
      <c r="J8">
        <f t="shared" si="0"/>
        <v>1.810957830408708E-2</v>
      </c>
      <c r="K8">
        <f t="shared" si="1"/>
        <v>2.9106084800000001</v>
      </c>
      <c r="L8">
        <f t="shared" si="2"/>
        <v>1.7997598652982744E-2</v>
      </c>
      <c r="M8">
        <f t="shared" si="3"/>
        <v>0.28136609834571524</v>
      </c>
      <c r="N8" t="s">
        <v>323</v>
      </c>
      <c r="O8" t="s">
        <v>324</v>
      </c>
      <c r="P8">
        <f t="shared" si="4"/>
        <v>2.3597234390617241</v>
      </c>
      <c r="Q8">
        <f t="shared" si="5"/>
        <v>1.3894544390617241</v>
      </c>
      <c r="R8" t="s">
        <v>325</v>
      </c>
      <c r="S8" t="s">
        <v>326</v>
      </c>
      <c r="T8">
        <f t="shared" si="6"/>
        <v>26.062772686787319</v>
      </c>
      <c r="U8">
        <f t="shared" si="7"/>
        <v>0.4417875</v>
      </c>
      <c r="V8" t="s">
        <v>147</v>
      </c>
      <c r="W8" t="s">
        <v>327</v>
      </c>
      <c r="X8" t="s">
        <v>149</v>
      </c>
      <c r="Y8" t="s">
        <v>149</v>
      </c>
      <c r="Z8" t="s">
        <v>149</v>
      </c>
      <c r="AA8" t="s">
        <v>328</v>
      </c>
      <c r="AB8" t="s">
        <v>329</v>
      </c>
      <c r="AC8" t="s">
        <v>330</v>
      </c>
      <c r="AD8" t="s">
        <v>153</v>
      </c>
      <c r="AE8" t="s">
        <v>154</v>
      </c>
      <c r="AF8">
        <f t="shared" si="8"/>
        <v>42.764084799999999</v>
      </c>
      <c r="AG8" t="s">
        <v>155</v>
      </c>
      <c r="AH8" t="s">
        <v>331</v>
      </c>
      <c r="AI8" t="s">
        <v>332</v>
      </c>
      <c r="AJ8" t="s">
        <v>333</v>
      </c>
      <c r="AK8" t="s">
        <v>299</v>
      </c>
      <c r="AL8">
        <f t="shared" si="9"/>
        <v>20.09</v>
      </c>
      <c r="AM8" t="s">
        <v>227</v>
      </c>
      <c r="AN8" t="s">
        <v>161</v>
      </c>
      <c r="AO8" t="s">
        <v>334</v>
      </c>
      <c r="AP8" t="s">
        <v>335</v>
      </c>
      <c r="AQ8" t="s">
        <v>336</v>
      </c>
      <c r="AR8" t="s">
        <v>337</v>
      </c>
      <c r="AS8" t="s">
        <v>266</v>
      </c>
      <c r="AT8" t="s">
        <v>139</v>
      </c>
      <c r="AU8" t="s">
        <v>267</v>
      </c>
      <c r="AV8" t="s">
        <v>137</v>
      </c>
      <c r="AW8" t="s">
        <v>268</v>
      </c>
      <c r="AX8" t="s">
        <v>269</v>
      </c>
      <c r="AY8" t="s">
        <v>169</v>
      </c>
      <c r="AZ8" t="s">
        <v>338</v>
      </c>
      <c r="BA8" t="s">
        <v>339</v>
      </c>
      <c r="BB8" t="s">
        <v>169</v>
      </c>
      <c r="BC8" t="s">
        <v>137</v>
      </c>
      <c r="BD8" t="s">
        <v>172</v>
      </c>
      <c r="BE8" t="s">
        <v>173</v>
      </c>
      <c r="BF8" t="s">
        <v>174</v>
      </c>
      <c r="BG8" t="s">
        <v>175</v>
      </c>
      <c r="BH8" t="s">
        <v>149</v>
      </c>
      <c r="BI8" t="s">
        <v>176</v>
      </c>
      <c r="BJ8" t="s">
        <v>149</v>
      </c>
      <c r="BK8" t="s">
        <v>149</v>
      </c>
      <c r="BL8" t="s">
        <v>177</v>
      </c>
      <c r="BM8" t="s">
        <v>178</v>
      </c>
      <c r="BN8" t="s">
        <v>179</v>
      </c>
      <c r="BO8" t="s">
        <v>180</v>
      </c>
      <c r="BP8" t="s">
        <v>181</v>
      </c>
      <c r="BQ8" t="s">
        <v>182</v>
      </c>
      <c r="BR8" t="s">
        <v>183</v>
      </c>
      <c r="BS8" t="s">
        <v>174</v>
      </c>
      <c r="BT8" t="s">
        <v>184</v>
      </c>
      <c r="BU8" t="s">
        <v>184</v>
      </c>
      <c r="BV8" t="s">
        <v>184</v>
      </c>
      <c r="BW8" t="s">
        <v>340</v>
      </c>
      <c r="BX8" t="s">
        <v>185</v>
      </c>
      <c r="BY8" t="s">
        <v>341</v>
      </c>
      <c r="BZ8" t="s">
        <v>342</v>
      </c>
      <c r="CA8" t="s">
        <v>343</v>
      </c>
      <c r="CB8" t="s">
        <v>344</v>
      </c>
      <c r="CC8" t="s">
        <v>345</v>
      </c>
      <c r="CD8" t="s">
        <v>346</v>
      </c>
      <c r="CE8" t="s">
        <v>347</v>
      </c>
      <c r="CF8" t="s">
        <v>348</v>
      </c>
      <c r="CG8" t="s">
        <v>349</v>
      </c>
      <c r="CH8" t="s">
        <v>350</v>
      </c>
      <c r="CI8" t="s">
        <v>351</v>
      </c>
      <c r="CJ8" t="s">
        <v>352</v>
      </c>
      <c r="CK8" t="s">
        <v>328</v>
      </c>
      <c r="CL8" t="s">
        <v>285</v>
      </c>
      <c r="CM8" t="s">
        <v>199</v>
      </c>
      <c r="CN8" t="s">
        <v>200</v>
      </c>
      <c r="CO8" t="s">
        <v>155</v>
      </c>
      <c r="CP8" t="s">
        <v>201</v>
      </c>
      <c r="CQ8" t="s">
        <v>202</v>
      </c>
      <c r="CR8" t="s">
        <v>155</v>
      </c>
      <c r="CS8" t="s">
        <v>203</v>
      </c>
      <c r="CT8" t="s">
        <v>204</v>
      </c>
      <c r="CU8" t="s">
        <v>205</v>
      </c>
      <c r="CV8" t="s">
        <v>149</v>
      </c>
      <c r="CW8" t="s">
        <v>327</v>
      </c>
      <c r="CX8" t="s">
        <v>206</v>
      </c>
      <c r="CY8" t="s">
        <v>207</v>
      </c>
      <c r="CZ8" t="s">
        <v>208</v>
      </c>
      <c r="DA8" t="s">
        <v>209</v>
      </c>
      <c r="DB8" t="s">
        <v>210</v>
      </c>
      <c r="DC8" t="s">
        <v>211</v>
      </c>
    </row>
    <row r="9" spans="1:107" x14ac:dyDescent="0.2">
      <c r="A9" t="s">
        <v>353</v>
      </c>
      <c r="B9" t="s">
        <v>354</v>
      </c>
      <c r="C9" t="s">
        <v>139</v>
      </c>
      <c r="D9" t="s">
        <v>140</v>
      </c>
      <c r="E9" t="s">
        <v>141</v>
      </c>
      <c r="F9" t="s">
        <v>19</v>
      </c>
      <c r="G9" t="s">
        <v>355</v>
      </c>
      <c r="H9" t="s">
        <v>19</v>
      </c>
      <c r="I9" t="s">
        <v>19</v>
      </c>
      <c r="J9">
        <f t="shared" si="0"/>
        <v>2.3783693555462546E-2</v>
      </c>
      <c r="K9">
        <f t="shared" si="1"/>
        <v>2.9098159199999998</v>
      </c>
      <c r="L9">
        <f t="shared" si="2"/>
        <v>2.3590871032400311E-2</v>
      </c>
      <c r="M9">
        <f t="shared" si="3"/>
        <v>0.36362248882997089</v>
      </c>
      <c r="N9" t="s">
        <v>356</v>
      </c>
      <c r="O9" t="s">
        <v>357</v>
      </c>
      <c r="P9">
        <f t="shared" si="4"/>
        <v>2.350976099687943</v>
      </c>
      <c r="Q9">
        <f t="shared" si="5"/>
        <v>1.370037099687943</v>
      </c>
      <c r="R9" t="s">
        <v>358</v>
      </c>
      <c r="S9" t="s">
        <v>359</v>
      </c>
      <c r="T9">
        <f t="shared" si="6"/>
        <v>25.963292100363809</v>
      </c>
      <c r="U9">
        <f t="shared" si="7"/>
        <v>0.4417875</v>
      </c>
      <c r="V9" t="s">
        <v>147</v>
      </c>
      <c r="W9" t="s">
        <v>360</v>
      </c>
      <c r="X9" t="s">
        <v>149</v>
      </c>
      <c r="Y9" t="s">
        <v>149</v>
      </c>
      <c r="Z9" t="s">
        <v>149</v>
      </c>
      <c r="AA9" t="s">
        <v>361</v>
      </c>
      <c r="AB9" t="s">
        <v>362</v>
      </c>
      <c r="AC9" t="s">
        <v>363</v>
      </c>
      <c r="AD9" t="s">
        <v>153</v>
      </c>
      <c r="AE9" t="s">
        <v>154</v>
      </c>
      <c r="AF9">
        <f t="shared" si="8"/>
        <v>33.399743999999998</v>
      </c>
      <c r="AG9" t="s">
        <v>155</v>
      </c>
      <c r="AH9" t="s">
        <v>364</v>
      </c>
      <c r="AI9" t="s">
        <v>365</v>
      </c>
      <c r="AJ9" t="s">
        <v>366</v>
      </c>
      <c r="AK9" t="s">
        <v>367</v>
      </c>
      <c r="AL9">
        <f t="shared" si="9"/>
        <v>20.03</v>
      </c>
      <c r="AM9" t="s">
        <v>160</v>
      </c>
      <c r="AN9" t="s">
        <v>368</v>
      </c>
      <c r="AO9" t="s">
        <v>261</v>
      </c>
      <c r="AP9" t="s">
        <v>263</v>
      </c>
      <c r="AQ9" t="s">
        <v>369</v>
      </c>
      <c r="AR9" t="s">
        <v>370</v>
      </c>
      <c r="AS9" t="s">
        <v>266</v>
      </c>
      <c r="AT9" t="s">
        <v>139</v>
      </c>
      <c r="AU9" t="s">
        <v>267</v>
      </c>
      <c r="AV9" t="s">
        <v>137</v>
      </c>
      <c r="AW9" t="s">
        <v>268</v>
      </c>
      <c r="AX9" t="s">
        <v>269</v>
      </c>
      <c r="AY9" t="s">
        <v>169</v>
      </c>
      <c r="AZ9" t="s">
        <v>371</v>
      </c>
      <c r="BA9" t="s">
        <v>372</v>
      </c>
      <c r="BB9" t="s">
        <v>169</v>
      </c>
      <c r="BC9" t="s">
        <v>137</v>
      </c>
      <c r="BD9" t="s">
        <v>172</v>
      </c>
      <c r="BE9" t="s">
        <v>173</v>
      </c>
      <c r="BF9" t="s">
        <v>174</v>
      </c>
      <c r="BG9" t="s">
        <v>175</v>
      </c>
      <c r="BH9" t="s">
        <v>149</v>
      </c>
      <c r="BI9" t="s">
        <v>176</v>
      </c>
      <c r="BJ9" t="s">
        <v>149</v>
      </c>
      <c r="BK9" t="s">
        <v>149</v>
      </c>
      <c r="BL9" t="s">
        <v>177</v>
      </c>
      <c r="BM9" t="s">
        <v>178</v>
      </c>
      <c r="BN9" t="s">
        <v>179</v>
      </c>
      <c r="BO9" t="s">
        <v>180</v>
      </c>
      <c r="BP9" t="s">
        <v>181</v>
      </c>
      <c r="BQ9" t="s">
        <v>182</v>
      </c>
      <c r="BR9" t="s">
        <v>183</v>
      </c>
      <c r="BS9" t="s">
        <v>174</v>
      </c>
      <c r="BT9" t="s">
        <v>184</v>
      </c>
      <c r="BU9" t="s">
        <v>184</v>
      </c>
      <c r="BV9" t="s">
        <v>184</v>
      </c>
      <c r="BW9" t="s">
        <v>373</v>
      </c>
      <c r="BX9" t="s">
        <v>185</v>
      </c>
      <c r="BY9" t="s">
        <v>374</v>
      </c>
      <c r="BZ9" t="s">
        <v>375</v>
      </c>
      <c r="CA9" t="s">
        <v>376</v>
      </c>
      <c r="CB9" t="s">
        <v>377</v>
      </c>
      <c r="CC9" t="s">
        <v>378</v>
      </c>
      <c r="CD9" t="s">
        <v>379</v>
      </c>
      <c r="CE9" t="s">
        <v>380</v>
      </c>
      <c r="CF9" t="s">
        <v>381</v>
      </c>
      <c r="CG9" t="s">
        <v>382</v>
      </c>
      <c r="CH9" t="s">
        <v>383</v>
      </c>
      <c r="CI9" t="s">
        <v>384</v>
      </c>
      <c r="CJ9" t="s">
        <v>385</v>
      </c>
      <c r="CK9" t="s">
        <v>361</v>
      </c>
      <c r="CL9" t="s">
        <v>386</v>
      </c>
      <c r="CM9" t="s">
        <v>199</v>
      </c>
      <c r="CN9" t="s">
        <v>200</v>
      </c>
      <c r="CO9" t="s">
        <v>155</v>
      </c>
      <c r="CP9" t="s">
        <v>201</v>
      </c>
      <c r="CQ9" t="s">
        <v>202</v>
      </c>
      <c r="CR9" t="s">
        <v>155</v>
      </c>
      <c r="CS9" t="s">
        <v>203</v>
      </c>
      <c r="CT9" t="s">
        <v>204</v>
      </c>
      <c r="CU9" t="s">
        <v>205</v>
      </c>
      <c r="CV9" t="s">
        <v>149</v>
      </c>
      <c r="CW9" t="s">
        <v>360</v>
      </c>
      <c r="CX9" t="s">
        <v>206</v>
      </c>
      <c r="CY9" t="s">
        <v>207</v>
      </c>
      <c r="CZ9" t="s">
        <v>208</v>
      </c>
      <c r="DA9" t="s">
        <v>209</v>
      </c>
      <c r="DB9" t="s">
        <v>210</v>
      </c>
      <c r="DC9" t="s">
        <v>211</v>
      </c>
    </row>
    <row r="10" spans="1:107" x14ac:dyDescent="0.2">
      <c r="A10" t="s">
        <v>387</v>
      </c>
      <c r="B10" t="s">
        <v>388</v>
      </c>
      <c r="C10" t="s">
        <v>139</v>
      </c>
      <c r="D10" t="s">
        <v>140</v>
      </c>
      <c r="E10" t="s">
        <v>141</v>
      </c>
      <c r="F10" t="s">
        <v>19</v>
      </c>
      <c r="G10" t="s">
        <v>389</v>
      </c>
      <c r="H10" t="s">
        <v>19</v>
      </c>
      <c r="I10" t="s">
        <v>19</v>
      </c>
      <c r="J10">
        <f t="shared" si="0"/>
        <v>5.8834700060152276E-2</v>
      </c>
      <c r="K10">
        <f t="shared" si="1"/>
        <v>2.9106084800000001</v>
      </c>
      <c r="L10">
        <f t="shared" si="2"/>
        <v>5.7668985910640264E-2</v>
      </c>
      <c r="M10">
        <f t="shared" si="3"/>
        <v>0.8705258193350156</v>
      </c>
      <c r="N10" t="s">
        <v>390</v>
      </c>
      <c r="O10" t="s">
        <v>391</v>
      </c>
      <c r="P10">
        <f t="shared" si="4"/>
        <v>2.3393571843633985</v>
      </c>
      <c r="Q10">
        <f t="shared" si="5"/>
        <v>1.3417211843633985</v>
      </c>
      <c r="R10" t="s">
        <v>392</v>
      </c>
      <c r="S10" t="s">
        <v>393</v>
      </c>
      <c r="T10">
        <f t="shared" si="6"/>
        <v>25.834977187889546</v>
      </c>
      <c r="U10">
        <f t="shared" si="7"/>
        <v>0.4417875</v>
      </c>
      <c r="V10" t="s">
        <v>147</v>
      </c>
      <c r="W10" t="s">
        <v>394</v>
      </c>
      <c r="X10" t="s">
        <v>149</v>
      </c>
      <c r="Y10" t="s">
        <v>149</v>
      </c>
      <c r="Z10" t="s">
        <v>149</v>
      </c>
      <c r="AA10" t="s">
        <v>395</v>
      </c>
      <c r="AB10" t="s">
        <v>396</v>
      </c>
      <c r="AC10" t="s">
        <v>397</v>
      </c>
      <c r="AD10" t="s">
        <v>153</v>
      </c>
      <c r="AE10" t="s">
        <v>154</v>
      </c>
      <c r="AF10">
        <f t="shared" si="8"/>
        <v>33.242629600000001</v>
      </c>
      <c r="AG10" t="s">
        <v>155</v>
      </c>
      <c r="AH10" t="s">
        <v>398</v>
      </c>
      <c r="AI10" t="s">
        <v>399</v>
      </c>
      <c r="AJ10" t="s">
        <v>400</v>
      </c>
      <c r="AK10" t="s">
        <v>401</v>
      </c>
      <c r="AL10">
        <f t="shared" si="9"/>
        <v>19.95</v>
      </c>
      <c r="AM10" t="s">
        <v>160</v>
      </c>
      <c r="AN10" t="s">
        <v>161</v>
      </c>
      <c r="AO10" t="s">
        <v>162</v>
      </c>
      <c r="AP10" t="s">
        <v>228</v>
      </c>
      <c r="AQ10" t="s">
        <v>402</v>
      </c>
      <c r="AR10" t="s">
        <v>403</v>
      </c>
      <c r="AS10" t="s">
        <v>266</v>
      </c>
      <c r="AT10" t="s">
        <v>139</v>
      </c>
      <c r="AU10" t="s">
        <v>267</v>
      </c>
      <c r="AV10" t="s">
        <v>137</v>
      </c>
      <c r="AW10" t="s">
        <v>268</v>
      </c>
      <c r="AX10" t="s">
        <v>233</v>
      </c>
      <c r="AY10" t="s">
        <v>169</v>
      </c>
      <c r="AZ10" t="s">
        <v>404</v>
      </c>
      <c r="BA10" t="s">
        <v>405</v>
      </c>
      <c r="BB10" t="s">
        <v>169</v>
      </c>
      <c r="BC10" t="s">
        <v>137</v>
      </c>
      <c r="BD10" t="s">
        <v>172</v>
      </c>
      <c r="BE10" t="s">
        <v>173</v>
      </c>
      <c r="BF10" t="s">
        <v>174</v>
      </c>
      <c r="BG10" t="s">
        <v>175</v>
      </c>
      <c r="BH10" t="s">
        <v>149</v>
      </c>
      <c r="BI10" t="s">
        <v>176</v>
      </c>
      <c r="BJ10" t="s">
        <v>149</v>
      </c>
      <c r="BK10" t="s">
        <v>149</v>
      </c>
      <c r="BL10" t="s">
        <v>177</v>
      </c>
      <c r="BM10" t="s">
        <v>178</v>
      </c>
      <c r="BN10" t="s">
        <v>179</v>
      </c>
      <c r="BO10" t="s">
        <v>180</v>
      </c>
      <c r="BP10" t="s">
        <v>181</v>
      </c>
      <c r="BQ10" t="s">
        <v>182</v>
      </c>
      <c r="BR10" t="s">
        <v>183</v>
      </c>
      <c r="BS10" t="s">
        <v>174</v>
      </c>
      <c r="BT10" t="s">
        <v>184</v>
      </c>
      <c r="BU10" t="s">
        <v>184</v>
      </c>
      <c r="BV10" t="s">
        <v>184</v>
      </c>
      <c r="BW10" t="s">
        <v>406</v>
      </c>
      <c r="BX10" t="s">
        <v>185</v>
      </c>
      <c r="BY10" t="s">
        <v>407</v>
      </c>
      <c r="BZ10" t="s">
        <v>408</v>
      </c>
      <c r="CA10" t="s">
        <v>409</v>
      </c>
      <c r="CB10" t="s">
        <v>410</v>
      </c>
      <c r="CC10" t="s">
        <v>411</v>
      </c>
      <c r="CD10" t="s">
        <v>412</v>
      </c>
      <c r="CE10" t="s">
        <v>413</v>
      </c>
      <c r="CF10" t="s">
        <v>414</v>
      </c>
      <c r="CG10" t="s">
        <v>415</v>
      </c>
      <c r="CH10" t="s">
        <v>416</v>
      </c>
      <c r="CI10" t="s">
        <v>417</v>
      </c>
      <c r="CJ10" t="s">
        <v>418</v>
      </c>
      <c r="CK10" t="s">
        <v>395</v>
      </c>
      <c r="CL10" t="s">
        <v>419</v>
      </c>
      <c r="CM10" t="s">
        <v>199</v>
      </c>
      <c r="CN10" t="s">
        <v>200</v>
      </c>
      <c r="CO10" t="s">
        <v>155</v>
      </c>
      <c r="CP10" t="s">
        <v>201</v>
      </c>
      <c r="CQ10" t="s">
        <v>202</v>
      </c>
      <c r="CR10" t="s">
        <v>155</v>
      </c>
      <c r="CS10" t="s">
        <v>203</v>
      </c>
      <c r="CT10" t="s">
        <v>204</v>
      </c>
      <c r="CU10" t="s">
        <v>205</v>
      </c>
      <c r="CV10" t="s">
        <v>149</v>
      </c>
      <c r="CW10" t="s">
        <v>394</v>
      </c>
      <c r="CX10" t="s">
        <v>206</v>
      </c>
      <c r="CY10" t="s">
        <v>207</v>
      </c>
      <c r="CZ10" t="s">
        <v>208</v>
      </c>
      <c r="DA10" t="s">
        <v>209</v>
      </c>
      <c r="DB10" t="s">
        <v>210</v>
      </c>
      <c r="DC10" t="s">
        <v>211</v>
      </c>
    </row>
    <row r="11" spans="1:107" x14ac:dyDescent="0.2">
      <c r="A11" t="s">
        <v>420</v>
      </c>
      <c r="B11" t="s">
        <v>421</v>
      </c>
      <c r="C11" t="s">
        <v>139</v>
      </c>
      <c r="D11" t="s">
        <v>140</v>
      </c>
      <c r="E11" t="s">
        <v>141</v>
      </c>
      <c r="F11" t="s">
        <v>19</v>
      </c>
      <c r="G11" t="s">
        <v>422</v>
      </c>
      <c r="H11" t="s">
        <v>19</v>
      </c>
      <c r="I11" t="s">
        <v>19</v>
      </c>
      <c r="J11">
        <f t="shared" si="0"/>
        <v>3.7227236822701716E-2</v>
      </c>
      <c r="K11">
        <f t="shared" si="1"/>
        <v>2.9106084800000001</v>
      </c>
      <c r="L11">
        <f t="shared" si="2"/>
        <v>3.675710643058229E-2</v>
      </c>
      <c r="M11">
        <f t="shared" si="3"/>
        <v>0.52835096213613397</v>
      </c>
      <c r="N11" t="s">
        <v>423</v>
      </c>
      <c r="O11" t="s">
        <v>424</v>
      </c>
      <c r="P11">
        <f t="shared" si="4"/>
        <v>2.2636448124628288</v>
      </c>
      <c r="Q11">
        <f t="shared" si="5"/>
        <v>1.2782768124628288</v>
      </c>
      <c r="R11" t="s">
        <v>425</v>
      </c>
      <c r="S11" t="s">
        <v>426</v>
      </c>
      <c r="T11">
        <f t="shared" si="6"/>
        <v>24.998838348567961</v>
      </c>
      <c r="U11">
        <f t="shared" si="7"/>
        <v>0.4417875</v>
      </c>
      <c r="V11" t="s">
        <v>147</v>
      </c>
      <c r="W11" t="s">
        <v>427</v>
      </c>
      <c r="X11" t="s">
        <v>149</v>
      </c>
      <c r="Y11" t="s">
        <v>149</v>
      </c>
      <c r="Z11" t="s">
        <v>149</v>
      </c>
      <c r="AA11" t="s">
        <v>428</v>
      </c>
      <c r="AB11" t="s">
        <v>429</v>
      </c>
      <c r="AC11" t="s">
        <v>430</v>
      </c>
      <c r="AD11" t="s">
        <v>153</v>
      </c>
      <c r="AE11" t="s">
        <v>154</v>
      </c>
      <c r="AF11">
        <f t="shared" si="8"/>
        <v>35.303002800000002</v>
      </c>
      <c r="AG11" t="s">
        <v>155</v>
      </c>
      <c r="AH11" t="s">
        <v>431</v>
      </c>
      <c r="AI11" t="s">
        <v>432</v>
      </c>
      <c r="AJ11" t="s">
        <v>433</v>
      </c>
      <c r="AK11" t="s">
        <v>434</v>
      </c>
      <c r="AL11">
        <f t="shared" si="9"/>
        <v>19.420000000000002</v>
      </c>
      <c r="AM11" t="s">
        <v>160</v>
      </c>
      <c r="AN11" t="s">
        <v>161</v>
      </c>
      <c r="AO11" t="s">
        <v>435</v>
      </c>
      <c r="AP11" t="s">
        <v>436</v>
      </c>
      <c r="AQ11" t="s">
        <v>437</v>
      </c>
      <c r="AR11" t="s">
        <v>438</v>
      </c>
      <c r="AS11" t="s">
        <v>266</v>
      </c>
      <c r="AT11" t="s">
        <v>139</v>
      </c>
      <c r="AU11" t="s">
        <v>267</v>
      </c>
      <c r="AV11" t="s">
        <v>137</v>
      </c>
      <c r="AW11" t="s">
        <v>230</v>
      </c>
      <c r="AX11" t="s">
        <v>268</v>
      </c>
      <c r="AY11" t="s">
        <v>169</v>
      </c>
      <c r="AZ11" t="s">
        <v>439</v>
      </c>
      <c r="BA11" t="s">
        <v>440</v>
      </c>
      <c r="BB11" t="s">
        <v>169</v>
      </c>
      <c r="BC11" t="s">
        <v>137</v>
      </c>
      <c r="BD11" t="s">
        <v>172</v>
      </c>
      <c r="BE11" t="s">
        <v>173</v>
      </c>
      <c r="BF11" t="s">
        <v>174</v>
      </c>
      <c r="BG11" t="s">
        <v>175</v>
      </c>
      <c r="BH11" t="s">
        <v>149</v>
      </c>
      <c r="BI11" t="s">
        <v>176</v>
      </c>
      <c r="BJ11" t="s">
        <v>149</v>
      </c>
      <c r="BK11" t="s">
        <v>149</v>
      </c>
      <c r="BL11" t="s">
        <v>177</v>
      </c>
      <c r="BM11" t="s">
        <v>178</v>
      </c>
      <c r="BN11" t="s">
        <v>179</v>
      </c>
      <c r="BO11" t="s">
        <v>180</v>
      </c>
      <c r="BP11" t="s">
        <v>181</v>
      </c>
      <c r="BQ11" t="s">
        <v>182</v>
      </c>
      <c r="BR11" t="s">
        <v>183</v>
      </c>
      <c r="BS11" t="s">
        <v>174</v>
      </c>
      <c r="BT11" t="s">
        <v>184</v>
      </c>
      <c r="BU11" t="s">
        <v>184</v>
      </c>
      <c r="BV11" t="s">
        <v>184</v>
      </c>
      <c r="BW11" t="s">
        <v>441</v>
      </c>
      <c r="BX11" t="s">
        <v>185</v>
      </c>
      <c r="BY11" t="s">
        <v>442</v>
      </c>
      <c r="BZ11" t="s">
        <v>443</v>
      </c>
      <c r="CA11" t="s">
        <v>444</v>
      </c>
      <c r="CB11" t="s">
        <v>445</v>
      </c>
      <c r="CC11" t="s">
        <v>446</v>
      </c>
      <c r="CD11" t="s">
        <v>447</v>
      </c>
      <c r="CE11" t="s">
        <v>448</v>
      </c>
      <c r="CF11" t="s">
        <v>449</v>
      </c>
      <c r="CG11" t="s">
        <v>450</v>
      </c>
      <c r="CH11" t="s">
        <v>451</v>
      </c>
      <c r="CI11" t="s">
        <v>452</v>
      </c>
      <c r="CJ11" t="s">
        <v>453</v>
      </c>
      <c r="CK11" t="s">
        <v>428</v>
      </c>
      <c r="CL11" t="s">
        <v>419</v>
      </c>
      <c r="CM11" t="s">
        <v>199</v>
      </c>
      <c r="CN11" t="s">
        <v>200</v>
      </c>
      <c r="CO11" t="s">
        <v>155</v>
      </c>
      <c r="CP11" t="s">
        <v>201</v>
      </c>
      <c r="CQ11" t="s">
        <v>202</v>
      </c>
      <c r="CR11" t="s">
        <v>155</v>
      </c>
      <c r="CS11" t="s">
        <v>203</v>
      </c>
      <c r="CT11" t="s">
        <v>204</v>
      </c>
      <c r="CU11" t="s">
        <v>205</v>
      </c>
      <c r="CV11" t="s">
        <v>149</v>
      </c>
      <c r="CW11" t="s">
        <v>427</v>
      </c>
      <c r="CX11" t="s">
        <v>206</v>
      </c>
      <c r="CY11" t="s">
        <v>207</v>
      </c>
      <c r="CZ11" t="s">
        <v>208</v>
      </c>
      <c r="DA11" t="s">
        <v>209</v>
      </c>
      <c r="DB11" t="s">
        <v>210</v>
      </c>
      <c r="DC11" t="s">
        <v>211</v>
      </c>
    </row>
    <row r="12" spans="1:107" x14ac:dyDescent="0.2">
      <c r="A12" t="s">
        <v>164</v>
      </c>
      <c r="B12" t="s">
        <v>454</v>
      </c>
      <c r="C12" t="s">
        <v>139</v>
      </c>
      <c r="D12" t="s">
        <v>140</v>
      </c>
      <c r="E12" t="s">
        <v>141</v>
      </c>
      <c r="F12" t="s">
        <v>19</v>
      </c>
      <c r="G12" t="s">
        <v>455</v>
      </c>
      <c r="H12" t="s">
        <v>19</v>
      </c>
      <c r="I12" t="s">
        <v>19</v>
      </c>
      <c r="J12">
        <f t="shared" si="0"/>
        <v>2.8509385977018676E-2</v>
      </c>
      <c r="K12">
        <f t="shared" si="1"/>
        <v>2.9106084800000001</v>
      </c>
      <c r="L12">
        <f t="shared" si="2"/>
        <v>2.8232845489073177E-2</v>
      </c>
      <c r="M12">
        <f t="shared" si="3"/>
        <v>0.38726468984865048</v>
      </c>
      <c r="N12" t="s">
        <v>456</v>
      </c>
      <c r="O12" t="s">
        <v>457</v>
      </c>
      <c r="P12">
        <f t="shared" si="4"/>
        <v>2.2024297934500323</v>
      </c>
      <c r="Q12">
        <f t="shared" si="5"/>
        <v>1.2202647934500324</v>
      </c>
      <c r="R12" t="s">
        <v>458</v>
      </c>
      <c r="S12" t="s">
        <v>459</v>
      </c>
      <c r="T12">
        <f t="shared" si="6"/>
        <v>24.322802799006432</v>
      </c>
      <c r="U12">
        <f t="shared" si="7"/>
        <v>0.4417875</v>
      </c>
      <c r="V12" t="s">
        <v>147</v>
      </c>
      <c r="W12" t="s">
        <v>460</v>
      </c>
      <c r="X12" t="s">
        <v>149</v>
      </c>
      <c r="Y12" t="s">
        <v>149</v>
      </c>
      <c r="Z12" t="s">
        <v>149</v>
      </c>
      <c r="AA12" t="s">
        <v>461</v>
      </c>
      <c r="AB12" t="s">
        <v>462</v>
      </c>
      <c r="AC12" t="s">
        <v>463</v>
      </c>
      <c r="AD12" t="s">
        <v>153</v>
      </c>
      <c r="AE12" t="s">
        <v>154</v>
      </c>
      <c r="AF12">
        <f t="shared" si="8"/>
        <v>31.111776000000006</v>
      </c>
      <c r="AG12" t="s">
        <v>155</v>
      </c>
      <c r="AH12" t="s">
        <v>464</v>
      </c>
      <c r="AI12" t="s">
        <v>465</v>
      </c>
      <c r="AJ12" t="s">
        <v>466</v>
      </c>
      <c r="AK12" t="s">
        <v>467</v>
      </c>
      <c r="AL12">
        <f t="shared" si="9"/>
        <v>18.98</v>
      </c>
      <c r="AM12" t="s">
        <v>160</v>
      </c>
      <c r="AN12" t="s">
        <v>161</v>
      </c>
      <c r="AO12" t="s">
        <v>261</v>
      </c>
      <c r="AP12" t="s">
        <v>263</v>
      </c>
      <c r="AQ12" t="s">
        <v>468</v>
      </c>
      <c r="AR12" t="s">
        <v>469</v>
      </c>
      <c r="AS12" t="s">
        <v>266</v>
      </c>
      <c r="AT12" t="s">
        <v>139</v>
      </c>
      <c r="AU12" t="s">
        <v>267</v>
      </c>
      <c r="AV12" t="s">
        <v>137</v>
      </c>
      <c r="AW12" t="s">
        <v>470</v>
      </c>
      <c r="AX12" t="s">
        <v>233</v>
      </c>
      <c r="AY12" t="s">
        <v>169</v>
      </c>
      <c r="AZ12" t="s">
        <v>471</v>
      </c>
      <c r="BA12" t="s">
        <v>472</v>
      </c>
      <c r="BB12" t="s">
        <v>169</v>
      </c>
      <c r="BC12" t="s">
        <v>137</v>
      </c>
      <c r="BD12" t="s">
        <v>172</v>
      </c>
      <c r="BE12" t="s">
        <v>173</v>
      </c>
      <c r="BF12" t="s">
        <v>174</v>
      </c>
      <c r="BG12" t="s">
        <v>175</v>
      </c>
      <c r="BH12" t="s">
        <v>149</v>
      </c>
      <c r="BI12" t="s">
        <v>176</v>
      </c>
      <c r="BJ12" t="s">
        <v>149</v>
      </c>
      <c r="BK12" t="s">
        <v>149</v>
      </c>
      <c r="BL12" t="s">
        <v>177</v>
      </c>
      <c r="BM12" t="s">
        <v>178</v>
      </c>
      <c r="BN12" t="s">
        <v>179</v>
      </c>
      <c r="BO12" t="s">
        <v>180</v>
      </c>
      <c r="BP12" t="s">
        <v>181</v>
      </c>
      <c r="BQ12" t="s">
        <v>182</v>
      </c>
      <c r="BR12" t="s">
        <v>183</v>
      </c>
      <c r="BS12" t="s">
        <v>174</v>
      </c>
      <c r="BT12" t="s">
        <v>184</v>
      </c>
      <c r="BU12" t="s">
        <v>184</v>
      </c>
      <c r="BV12" t="s">
        <v>184</v>
      </c>
      <c r="BW12" t="s">
        <v>473</v>
      </c>
      <c r="BX12" t="s">
        <v>185</v>
      </c>
      <c r="BY12" t="s">
        <v>474</v>
      </c>
      <c r="BZ12" t="s">
        <v>475</v>
      </c>
      <c r="CA12" t="s">
        <v>476</v>
      </c>
      <c r="CB12" t="s">
        <v>477</v>
      </c>
      <c r="CC12" t="s">
        <v>478</v>
      </c>
      <c r="CD12" t="s">
        <v>479</v>
      </c>
      <c r="CE12" t="s">
        <v>480</v>
      </c>
      <c r="CF12" t="s">
        <v>481</v>
      </c>
      <c r="CG12" t="s">
        <v>482</v>
      </c>
      <c r="CH12" t="s">
        <v>483</v>
      </c>
      <c r="CI12" t="s">
        <v>484</v>
      </c>
      <c r="CJ12" t="s">
        <v>485</v>
      </c>
      <c r="CK12" t="s">
        <v>461</v>
      </c>
      <c r="CL12" t="s">
        <v>419</v>
      </c>
      <c r="CM12" t="s">
        <v>199</v>
      </c>
      <c r="CN12" t="s">
        <v>200</v>
      </c>
      <c r="CO12" t="s">
        <v>155</v>
      </c>
      <c r="CP12" t="s">
        <v>201</v>
      </c>
      <c r="CQ12" t="s">
        <v>202</v>
      </c>
      <c r="CR12" t="s">
        <v>155</v>
      </c>
      <c r="CS12" t="s">
        <v>203</v>
      </c>
      <c r="CT12" t="s">
        <v>204</v>
      </c>
      <c r="CU12" t="s">
        <v>205</v>
      </c>
      <c r="CV12" t="s">
        <v>149</v>
      </c>
      <c r="CW12" t="s">
        <v>460</v>
      </c>
      <c r="CX12" t="s">
        <v>206</v>
      </c>
      <c r="CY12" t="s">
        <v>207</v>
      </c>
      <c r="CZ12" t="s">
        <v>208</v>
      </c>
      <c r="DA12" t="s">
        <v>209</v>
      </c>
      <c r="DB12" t="s">
        <v>210</v>
      </c>
      <c r="DC12" t="s">
        <v>211</v>
      </c>
    </row>
    <row r="13" spans="1:107" x14ac:dyDescent="0.2">
      <c r="A13" t="s">
        <v>486</v>
      </c>
      <c r="B13" t="s">
        <v>487</v>
      </c>
      <c r="C13" t="s">
        <v>139</v>
      </c>
      <c r="D13" t="s">
        <v>140</v>
      </c>
      <c r="E13" t="s">
        <v>141</v>
      </c>
      <c r="F13" t="s">
        <v>19</v>
      </c>
      <c r="G13" t="s">
        <v>488</v>
      </c>
      <c r="H13" t="s">
        <v>19</v>
      </c>
      <c r="I13" t="s">
        <v>19</v>
      </c>
      <c r="J13">
        <f t="shared" si="0"/>
        <v>3.4103852114995614E-2</v>
      </c>
      <c r="K13">
        <f t="shared" si="1"/>
        <v>2.9106084800000001</v>
      </c>
      <c r="L13">
        <f t="shared" si="2"/>
        <v>3.3708882217122392E-2</v>
      </c>
      <c r="M13">
        <f t="shared" si="3"/>
        <v>0.46160448581502522</v>
      </c>
      <c r="N13" t="s">
        <v>489</v>
      </c>
      <c r="O13" t="s">
        <v>490</v>
      </c>
      <c r="P13">
        <f t="shared" si="4"/>
        <v>2.218979125999633</v>
      </c>
      <c r="Q13">
        <f t="shared" si="5"/>
        <v>1.2177631259996329</v>
      </c>
      <c r="R13" t="s">
        <v>491</v>
      </c>
      <c r="S13" t="s">
        <v>492</v>
      </c>
      <c r="T13">
        <f t="shared" si="6"/>
        <v>24.508273978348058</v>
      </c>
      <c r="U13">
        <f t="shared" si="7"/>
        <v>0.4417875</v>
      </c>
      <c r="V13" t="s">
        <v>147</v>
      </c>
      <c r="W13" t="s">
        <v>493</v>
      </c>
      <c r="X13" t="s">
        <v>149</v>
      </c>
      <c r="Y13" t="s">
        <v>149</v>
      </c>
      <c r="Z13" t="s">
        <v>149</v>
      </c>
      <c r="AA13" t="s">
        <v>494</v>
      </c>
      <c r="AB13" t="s">
        <v>495</v>
      </c>
      <c r="AC13" t="s">
        <v>496</v>
      </c>
      <c r="AD13" t="s">
        <v>153</v>
      </c>
      <c r="AE13" t="s">
        <v>154</v>
      </c>
      <c r="AF13">
        <f t="shared" si="8"/>
        <v>36.973103600000002</v>
      </c>
      <c r="AG13" t="s">
        <v>155</v>
      </c>
      <c r="AH13" t="s">
        <v>497</v>
      </c>
      <c r="AI13" t="s">
        <v>498</v>
      </c>
      <c r="AJ13" t="s">
        <v>499</v>
      </c>
      <c r="AK13" t="s">
        <v>500</v>
      </c>
      <c r="AL13">
        <f t="shared" si="9"/>
        <v>19.100000000000001</v>
      </c>
      <c r="AM13" t="s">
        <v>227</v>
      </c>
      <c r="AN13" t="s">
        <v>161</v>
      </c>
      <c r="AO13" t="s">
        <v>501</v>
      </c>
      <c r="AP13" t="s">
        <v>502</v>
      </c>
      <c r="AQ13" t="s">
        <v>437</v>
      </c>
      <c r="AR13" t="s">
        <v>469</v>
      </c>
      <c r="AS13" t="s">
        <v>266</v>
      </c>
      <c r="AT13" t="s">
        <v>139</v>
      </c>
      <c r="AU13" t="s">
        <v>267</v>
      </c>
      <c r="AV13" t="s">
        <v>137</v>
      </c>
      <c r="AW13" t="s">
        <v>470</v>
      </c>
      <c r="AX13" t="s">
        <v>268</v>
      </c>
      <c r="AY13" t="s">
        <v>169</v>
      </c>
      <c r="AZ13" t="s">
        <v>503</v>
      </c>
      <c r="BA13" t="s">
        <v>504</v>
      </c>
      <c r="BB13" t="s">
        <v>169</v>
      </c>
      <c r="BC13" t="s">
        <v>137</v>
      </c>
      <c r="BD13" t="s">
        <v>172</v>
      </c>
      <c r="BE13" t="s">
        <v>173</v>
      </c>
      <c r="BF13" t="s">
        <v>174</v>
      </c>
      <c r="BG13" t="s">
        <v>175</v>
      </c>
      <c r="BH13" t="s">
        <v>149</v>
      </c>
      <c r="BI13" t="s">
        <v>176</v>
      </c>
      <c r="BJ13" t="s">
        <v>149</v>
      </c>
      <c r="BK13" t="s">
        <v>149</v>
      </c>
      <c r="BL13" t="s">
        <v>177</v>
      </c>
      <c r="BM13" t="s">
        <v>178</v>
      </c>
      <c r="BN13" t="s">
        <v>179</v>
      </c>
      <c r="BO13" t="s">
        <v>180</v>
      </c>
      <c r="BP13" t="s">
        <v>181</v>
      </c>
      <c r="BQ13" t="s">
        <v>182</v>
      </c>
      <c r="BR13" t="s">
        <v>183</v>
      </c>
      <c r="BS13" t="s">
        <v>174</v>
      </c>
      <c r="BT13" t="s">
        <v>184</v>
      </c>
      <c r="BU13" t="s">
        <v>184</v>
      </c>
      <c r="BV13" t="s">
        <v>184</v>
      </c>
      <c r="BW13" t="s">
        <v>505</v>
      </c>
      <c r="BX13" t="s">
        <v>185</v>
      </c>
      <c r="BY13" t="s">
        <v>506</v>
      </c>
      <c r="BZ13" t="s">
        <v>507</v>
      </c>
      <c r="CA13" t="s">
        <v>508</v>
      </c>
      <c r="CB13" t="s">
        <v>509</v>
      </c>
      <c r="CC13" t="s">
        <v>510</v>
      </c>
      <c r="CD13" t="s">
        <v>511</v>
      </c>
      <c r="CE13" t="s">
        <v>512</v>
      </c>
      <c r="CF13" t="s">
        <v>513</v>
      </c>
      <c r="CG13" t="s">
        <v>514</v>
      </c>
      <c r="CH13" t="s">
        <v>515</v>
      </c>
      <c r="CI13" t="s">
        <v>516</v>
      </c>
      <c r="CJ13" t="s">
        <v>517</v>
      </c>
      <c r="CK13" t="s">
        <v>494</v>
      </c>
      <c r="CL13" t="s">
        <v>285</v>
      </c>
      <c r="CM13" t="s">
        <v>199</v>
      </c>
      <c r="CN13" t="s">
        <v>200</v>
      </c>
      <c r="CO13" t="s">
        <v>155</v>
      </c>
      <c r="CP13" t="s">
        <v>201</v>
      </c>
      <c r="CQ13" t="s">
        <v>202</v>
      </c>
      <c r="CR13" t="s">
        <v>155</v>
      </c>
      <c r="CS13" t="s">
        <v>203</v>
      </c>
      <c r="CT13" t="s">
        <v>204</v>
      </c>
      <c r="CU13" t="s">
        <v>205</v>
      </c>
      <c r="CV13" t="s">
        <v>149</v>
      </c>
      <c r="CW13" t="s">
        <v>493</v>
      </c>
      <c r="CX13" t="s">
        <v>206</v>
      </c>
      <c r="CY13" t="s">
        <v>207</v>
      </c>
      <c r="CZ13" t="s">
        <v>208</v>
      </c>
      <c r="DA13" t="s">
        <v>209</v>
      </c>
      <c r="DB13" t="s">
        <v>210</v>
      </c>
      <c r="DC13" t="s">
        <v>211</v>
      </c>
    </row>
    <row r="14" spans="1:107" x14ac:dyDescent="0.2">
      <c r="A14" t="s">
        <v>518</v>
      </c>
      <c r="B14" t="s">
        <v>519</v>
      </c>
      <c r="C14" t="s">
        <v>139</v>
      </c>
      <c r="D14" t="s">
        <v>140</v>
      </c>
      <c r="E14" t="s">
        <v>141</v>
      </c>
      <c r="F14" t="s">
        <v>19</v>
      </c>
      <c r="G14" t="s">
        <v>520</v>
      </c>
      <c r="H14" t="s">
        <v>19</v>
      </c>
      <c r="I14" t="s">
        <v>19</v>
      </c>
      <c r="J14">
        <f t="shared" si="0"/>
        <v>3.2017888678498731E-2</v>
      </c>
      <c r="K14">
        <f t="shared" si="1"/>
        <v>2.9113996799999997</v>
      </c>
      <c r="L14">
        <f t="shared" si="2"/>
        <v>3.1669604695166734E-2</v>
      </c>
      <c r="M14">
        <f t="shared" si="3"/>
        <v>0.45419741194567165</v>
      </c>
      <c r="N14" t="s">
        <v>521</v>
      </c>
      <c r="O14" t="s">
        <v>522</v>
      </c>
      <c r="P14">
        <f t="shared" si="4"/>
        <v>2.2650532212616392</v>
      </c>
      <c r="Q14">
        <f t="shared" si="5"/>
        <v>1.2751722212616392</v>
      </c>
      <c r="R14" t="s">
        <v>523</v>
      </c>
      <c r="S14" t="s">
        <v>524</v>
      </c>
      <c r="T14">
        <f t="shared" si="6"/>
        <v>25.01715508351711</v>
      </c>
      <c r="U14">
        <f t="shared" si="7"/>
        <v>0.4417875</v>
      </c>
      <c r="V14" t="s">
        <v>147</v>
      </c>
      <c r="W14" t="s">
        <v>525</v>
      </c>
      <c r="X14" t="s">
        <v>149</v>
      </c>
      <c r="Y14" t="s">
        <v>149</v>
      </c>
      <c r="Z14" t="s">
        <v>149</v>
      </c>
      <c r="AA14" t="s">
        <v>526</v>
      </c>
      <c r="AB14" t="s">
        <v>527</v>
      </c>
      <c r="AC14" t="s">
        <v>528</v>
      </c>
      <c r="AD14" t="s">
        <v>153</v>
      </c>
      <c r="AE14" t="s">
        <v>154</v>
      </c>
      <c r="AF14">
        <f t="shared" si="8"/>
        <v>39.04214600000001</v>
      </c>
      <c r="AG14" t="s">
        <v>155</v>
      </c>
      <c r="AH14" t="s">
        <v>529</v>
      </c>
      <c r="AI14" t="s">
        <v>530</v>
      </c>
      <c r="AJ14" t="s">
        <v>531</v>
      </c>
      <c r="AK14" t="s">
        <v>532</v>
      </c>
      <c r="AL14">
        <f t="shared" si="9"/>
        <v>19.43</v>
      </c>
      <c r="AM14" t="s">
        <v>227</v>
      </c>
      <c r="AN14" t="s">
        <v>435</v>
      </c>
      <c r="AO14" t="s">
        <v>533</v>
      </c>
      <c r="AP14" t="s">
        <v>534</v>
      </c>
      <c r="AQ14" t="s">
        <v>535</v>
      </c>
      <c r="AR14" t="s">
        <v>536</v>
      </c>
      <c r="AS14" t="s">
        <v>266</v>
      </c>
      <c r="AT14" t="s">
        <v>139</v>
      </c>
      <c r="AU14" t="s">
        <v>267</v>
      </c>
      <c r="AV14" t="s">
        <v>137</v>
      </c>
      <c r="AW14" t="s">
        <v>268</v>
      </c>
      <c r="AX14" t="s">
        <v>269</v>
      </c>
      <c r="AY14" t="s">
        <v>169</v>
      </c>
      <c r="AZ14" t="s">
        <v>537</v>
      </c>
      <c r="BA14" t="s">
        <v>538</v>
      </c>
      <c r="BB14" t="s">
        <v>169</v>
      </c>
      <c r="BC14" t="s">
        <v>137</v>
      </c>
      <c r="BD14" t="s">
        <v>172</v>
      </c>
      <c r="BE14" t="s">
        <v>173</v>
      </c>
      <c r="BF14" t="s">
        <v>174</v>
      </c>
      <c r="BG14" t="s">
        <v>175</v>
      </c>
      <c r="BH14" t="s">
        <v>149</v>
      </c>
      <c r="BI14" t="s">
        <v>176</v>
      </c>
      <c r="BJ14" t="s">
        <v>149</v>
      </c>
      <c r="BK14" t="s">
        <v>149</v>
      </c>
      <c r="BL14" t="s">
        <v>177</v>
      </c>
      <c r="BM14" t="s">
        <v>178</v>
      </c>
      <c r="BN14" t="s">
        <v>179</v>
      </c>
      <c r="BO14" t="s">
        <v>180</v>
      </c>
      <c r="BP14" t="s">
        <v>181</v>
      </c>
      <c r="BQ14" t="s">
        <v>182</v>
      </c>
      <c r="BR14" t="s">
        <v>183</v>
      </c>
      <c r="BS14" t="s">
        <v>174</v>
      </c>
      <c r="BT14" t="s">
        <v>184</v>
      </c>
      <c r="BU14" t="s">
        <v>184</v>
      </c>
      <c r="BV14" t="s">
        <v>184</v>
      </c>
      <c r="BW14" t="s">
        <v>539</v>
      </c>
      <c r="BX14" t="s">
        <v>185</v>
      </c>
      <c r="BY14" t="s">
        <v>540</v>
      </c>
      <c r="BZ14" t="s">
        <v>541</v>
      </c>
      <c r="CA14" t="s">
        <v>542</v>
      </c>
      <c r="CB14" t="s">
        <v>543</v>
      </c>
      <c r="CC14" t="s">
        <v>544</v>
      </c>
      <c r="CD14" t="s">
        <v>545</v>
      </c>
      <c r="CE14" t="s">
        <v>546</v>
      </c>
      <c r="CF14" t="s">
        <v>547</v>
      </c>
      <c r="CG14" t="s">
        <v>548</v>
      </c>
      <c r="CH14" t="s">
        <v>549</v>
      </c>
      <c r="CI14" t="s">
        <v>550</v>
      </c>
      <c r="CJ14" t="s">
        <v>551</v>
      </c>
      <c r="CK14" t="s">
        <v>526</v>
      </c>
      <c r="CL14" t="s">
        <v>419</v>
      </c>
      <c r="CM14" t="s">
        <v>199</v>
      </c>
      <c r="CN14" t="s">
        <v>200</v>
      </c>
      <c r="CO14" t="s">
        <v>155</v>
      </c>
      <c r="CP14" t="s">
        <v>201</v>
      </c>
      <c r="CQ14" t="s">
        <v>202</v>
      </c>
      <c r="CR14" t="s">
        <v>155</v>
      </c>
      <c r="CS14" t="s">
        <v>203</v>
      </c>
      <c r="CT14" t="s">
        <v>204</v>
      </c>
      <c r="CU14" t="s">
        <v>205</v>
      </c>
      <c r="CV14" t="s">
        <v>149</v>
      </c>
      <c r="CW14" t="s">
        <v>525</v>
      </c>
      <c r="CX14" t="s">
        <v>206</v>
      </c>
      <c r="CY14" t="s">
        <v>207</v>
      </c>
      <c r="CZ14" t="s">
        <v>208</v>
      </c>
      <c r="DA14" t="s">
        <v>209</v>
      </c>
      <c r="DB14" t="s">
        <v>210</v>
      </c>
      <c r="DC14" t="s">
        <v>211</v>
      </c>
    </row>
    <row r="15" spans="1:107" x14ac:dyDescent="0.2">
      <c r="A15" t="s">
        <v>552</v>
      </c>
      <c r="B15" t="s">
        <v>553</v>
      </c>
      <c r="C15" t="s">
        <v>139</v>
      </c>
      <c r="D15" t="s">
        <v>140</v>
      </c>
      <c r="E15" t="s">
        <v>141</v>
      </c>
      <c r="F15" t="s">
        <v>19</v>
      </c>
      <c r="G15" t="s">
        <v>554</v>
      </c>
      <c r="H15" t="s">
        <v>19</v>
      </c>
      <c r="I15" t="s">
        <v>19</v>
      </c>
      <c r="J15">
        <f t="shared" si="0"/>
        <v>4.0330624786822422E-2</v>
      </c>
      <c r="K15">
        <f t="shared" si="1"/>
        <v>2.9098159199999998</v>
      </c>
      <c r="L15">
        <f t="shared" si="2"/>
        <v>3.9779276143288175E-2</v>
      </c>
      <c r="M15">
        <f t="shared" si="3"/>
        <v>0.58185114674638205</v>
      </c>
      <c r="N15" t="s">
        <v>555</v>
      </c>
      <c r="O15" t="s">
        <v>556</v>
      </c>
      <c r="P15">
        <f t="shared" si="4"/>
        <v>2.2962331556691189</v>
      </c>
      <c r="Q15">
        <f t="shared" si="5"/>
        <v>1.3004471556691191</v>
      </c>
      <c r="R15" t="s">
        <v>557</v>
      </c>
      <c r="S15" t="s">
        <v>558</v>
      </c>
      <c r="T15">
        <f t="shared" si="6"/>
        <v>25.358731702585519</v>
      </c>
      <c r="U15">
        <f t="shared" si="7"/>
        <v>0.4417875</v>
      </c>
      <c r="V15" t="s">
        <v>147</v>
      </c>
      <c r="W15" t="s">
        <v>559</v>
      </c>
      <c r="X15" t="s">
        <v>149</v>
      </c>
      <c r="Y15" t="s">
        <v>149</v>
      </c>
      <c r="Z15" t="s">
        <v>149</v>
      </c>
      <c r="AA15" t="s">
        <v>560</v>
      </c>
      <c r="AB15" t="s">
        <v>561</v>
      </c>
      <c r="AC15" t="s">
        <v>562</v>
      </c>
      <c r="AD15" t="s">
        <v>153</v>
      </c>
      <c r="AE15" t="s">
        <v>154</v>
      </c>
      <c r="AF15">
        <f t="shared" si="8"/>
        <v>35.644022400000004</v>
      </c>
      <c r="AG15" t="s">
        <v>155</v>
      </c>
      <c r="AH15" t="s">
        <v>563</v>
      </c>
      <c r="AI15" t="s">
        <v>564</v>
      </c>
      <c r="AJ15" t="s">
        <v>565</v>
      </c>
      <c r="AK15" t="s">
        <v>566</v>
      </c>
      <c r="AL15">
        <f t="shared" si="9"/>
        <v>19.649999999999999</v>
      </c>
      <c r="AM15" t="s">
        <v>160</v>
      </c>
      <c r="AN15" t="s">
        <v>368</v>
      </c>
      <c r="AO15" t="s">
        <v>262</v>
      </c>
      <c r="AP15" t="s">
        <v>567</v>
      </c>
      <c r="AQ15" t="s">
        <v>568</v>
      </c>
      <c r="AR15" t="s">
        <v>569</v>
      </c>
      <c r="AS15" t="s">
        <v>266</v>
      </c>
      <c r="AT15" t="s">
        <v>139</v>
      </c>
      <c r="AU15" t="s">
        <v>267</v>
      </c>
      <c r="AV15" t="s">
        <v>137</v>
      </c>
      <c r="AW15" t="s">
        <v>268</v>
      </c>
      <c r="AX15" t="s">
        <v>233</v>
      </c>
      <c r="AY15" t="s">
        <v>169</v>
      </c>
      <c r="AZ15" t="s">
        <v>570</v>
      </c>
      <c r="BA15" t="s">
        <v>571</v>
      </c>
      <c r="BB15" t="s">
        <v>169</v>
      </c>
      <c r="BC15" t="s">
        <v>137</v>
      </c>
      <c r="BD15" t="s">
        <v>172</v>
      </c>
      <c r="BE15" t="s">
        <v>173</v>
      </c>
      <c r="BF15" t="s">
        <v>174</v>
      </c>
      <c r="BG15" t="s">
        <v>175</v>
      </c>
      <c r="BH15" t="s">
        <v>149</v>
      </c>
      <c r="BI15" t="s">
        <v>176</v>
      </c>
      <c r="BJ15" t="s">
        <v>149</v>
      </c>
      <c r="BK15" t="s">
        <v>149</v>
      </c>
      <c r="BL15" t="s">
        <v>177</v>
      </c>
      <c r="BM15" t="s">
        <v>178</v>
      </c>
      <c r="BN15" t="s">
        <v>179</v>
      </c>
      <c r="BO15" t="s">
        <v>180</v>
      </c>
      <c r="BP15" t="s">
        <v>181</v>
      </c>
      <c r="BQ15" t="s">
        <v>182</v>
      </c>
      <c r="BR15" t="s">
        <v>183</v>
      </c>
      <c r="BS15" t="s">
        <v>174</v>
      </c>
      <c r="BT15" t="s">
        <v>184</v>
      </c>
      <c r="BU15" t="s">
        <v>184</v>
      </c>
      <c r="BV15" t="s">
        <v>184</v>
      </c>
      <c r="BW15" t="s">
        <v>572</v>
      </c>
      <c r="BX15" t="s">
        <v>185</v>
      </c>
      <c r="BY15" t="s">
        <v>573</v>
      </c>
      <c r="BZ15" t="s">
        <v>574</v>
      </c>
      <c r="CA15" t="s">
        <v>575</v>
      </c>
      <c r="CB15" t="s">
        <v>576</v>
      </c>
      <c r="CC15" t="s">
        <v>577</v>
      </c>
      <c r="CD15" t="s">
        <v>578</v>
      </c>
      <c r="CE15" t="s">
        <v>579</v>
      </c>
      <c r="CF15" t="s">
        <v>580</v>
      </c>
      <c r="CG15" t="s">
        <v>581</v>
      </c>
      <c r="CH15" t="s">
        <v>582</v>
      </c>
      <c r="CI15" t="s">
        <v>583</v>
      </c>
      <c r="CJ15" t="s">
        <v>584</v>
      </c>
      <c r="CK15" t="s">
        <v>560</v>
      </c>
      <c r="CL15" t="s">
        <v>285</v>
      </c>
      <c r="CM15" t="s">
        <v>199</v>
      </c>
      <c r="CN15" t="s">
        <v>200</v>
      </c>
      <c r="CO15" t="s">
        <v>155</v>
      </c>
      <c r="CP15" t="s">
        <v>201</v>
      </c>
      <c r="CQ15" t="s">
        <v>202</v>
      </c>
      <c r="CR15" t="s">
        <v>155</v>
      </c>
      <c r="CS15" t="s">
        <v>203</v>
      </c>
      <c r="CT15" t="s">
        <v>204</v>
      </c>
      <c r="CU15" t="s">
        <v>205</v>
      </c>
      <c r="CV15" t="s">
        <v>149</v>
      </c>
      <c r="CW15" t="s">
        <v>559</v>
      </c>
      <c r="CX15" t="s">
        <v>206</v>
      </c>
      <c r="CY15" t="s">
        <v>207</v>
      </c>
      <c r="CZ15" t="s">
        <v>208</v>
      </c>
      <c r="DA15" t="s">
        <v>209</v>
      </c>
      <c r="DB15" t="s">
        <v>210</v>
      </c>
      <c r="DC15" t="s">
        <v>211</v>
      </c>
    </row>
    <row r="16" spans="1:107" x14ac:dyDescent="0.2">
      <c r="A16" t="s">
        <v>585</v>
      </c>
      <c r="B16" t="s">
        <v>586</v>
      </c>
      <c r="C16" t="s">
        <v>139</v>
      </c>
      <c r="D16" t="s">
        <v>140</v>
      </c>
      <c r="E16" t="s">
        <v>141</v>
      </c>
      <c r="F16" t="s">
        <v>19</v>
      </c>
      <c r="G16" t="s">
        <v>587</v>
      </c>
      <c r="H16" t="s">
        <v>19</v>
      </c>
      <c r="I16" t="s">
        <v>19</v>
      </c>
      <c r="J16">
        <f t="shared" si="0"/>
        <v>3.2299237325265726E-2</v>
      </c>
      <c r="K16">
        <f t="shared" si="1"/>
        <v>2.9106084800000001</v>
      </c>
      <c r="L16">
        <f t="shared" si="2"/>
        <v>3.1944744139613949E-2</v>
      </c>
      <c r="M16">
        <f t="shared" si="3"/>
        <v>0.4539100414479848</v>
      </c>
      <c r="N16" t="s">
        <v>588</v>
      </c>
      <c r="O16" t="s">
        <v>589</v>
      </c>
      <c r="P16">
        <f t="shared" si="4"/>
        <v>2.2524051482743599</v>
      </c>
      <c r="Q16">
        <f t="shared" si="5"/>
        <v>1.2634611482743598</v>
      </c>
      <c r="R16" t="s">
        <v>590</v>
      </c>
      <c r="S16" t="s">
        <v>591</v>
      </c>
      <c r="T16">
        <f t="shared" si="6"/>
        <v>24.877459115024958</v>
      </c>
      <c r="U16">
        <f t="shared" si="7"/>
        <v>0.4417875</v>
      </c>
      <c r="V16" t="s">
        <v>147</v>
      </c>
      <c r="W16" t="s">
        <v>592</v>
      </c>
      <c r="X16" t="s">
        <v>149</v>
      </c>
      <c r="Y16" t="s">
        <v>149</v>
      </c>
      <c r="Z16" t="s">
        <v>149</v>
      </c>
      <c r="AA16" t="s">
        <v>593</v>
      </c>
      <c r="AB16" t="s">
        <v>594</v>
      </c>
      <c r="AC16" t="s">
        <v>595</v>
      </c>
      <c r="AD16" t="s">
        <v>153</v>
      </c>
      <c r="AE16" t="s">
        <v>154</v>
      </c>
      <c r="AF16">
        <f t="shared" si="8"/>
        <v>40.081706400000002</v>
      </c>
      <c r="AG16" t="s">
        <v>155</v>
      </c>
      <c r="AH16" t="s">
        <v>596</v>
      </c>
      <c r="AI16" t="s">
        <v>597</v>
      </c>
      <c r="AJ16" t="s">
        <v>598</v>
      </c>
      <c r="AK16" t="s">
        <v>599</v>
      </c>
      <c r="AL16">
        <f t="shared" si="9"/>
        <v>19.34</v>
      </c>
      <c r="AM16" t="s">
        <v>227</v>
      </c>
      <c r="AN16" t="s">
        <v>161</v>
      </c>
      <c r="AO16" t="s">
        <v>334</v>
      </c>
      <c r="AP16" t="s">
        <v>335</v>
      </c>
      <c r="AQ16" t="s">
        <v>600</v>
      </c>
      <c r="AR16" t="s">
        <v>601</v>
      </c>
      <c r="AS16" t="s">
        <v>266</v>
      </c>
      <c r="AT16" t="s">
        <v>139</v>
      </c>
      <c r="AU16" t="s">
        <v>267</v>
      </c>
      <c r="AV16" t="s">
        <v>137</v>
      </c>
      <c r="AW16" t="s">
        <v>268</v>
      </c>
      <c r="AX16" t="s">
        <v>269</v>
      </c>
      <c r="AY16" t="s">
        <v>169</v>
      </c>
      <c r="AZ16" t="s">
        <v>602</v>
      </c>
      <c r="BA16" t="s">
        <v>603</v>
      </c>
      <c r="BB16" t="s">
        <v>169</v>
      </c>
      <c r="BC16" t="s">
        <v>137</v>
      </c>
      <c r="BD16" t="s">
        <v>172</v>
      </c>
      <c r="BE16" t="s">
        <v>173</v>
      </c>
      <c r="BF16" t="s">
        <v>174</v>
      </c>
      <c r="BG16" t="s">
        <v>175</v>
      </c>
      <c r="BH16" t="s">
        <v>149</v>
      </c>
      <c r="BI16" t="s">
        <v>176</v>
      </c>
      <c r="BJ16" t="s">
        <v>149</v>
      </c>
      <c r="BK16" t="s">
        <v>149</v>
      </c>
      <c r="BL16" t="s">
        <v>177</v>
      </c>
      <c r="BM16" t="s">
        <v>178</v>
      </c>
      <c r="BN16" t="s">
        <v>179</v>
      </c>
      <c r="BO16" t="s">
        <v>180</v>
      </c>
      <c r="BP16" t="s">
        <v>181</v>
      </c>
      <c r="BQ16" t="s">
        <v>182</v>
      </c>
      <c r="BR16" t="s">
        <v>183</v>
      </c>
      <c r="BS16" t="s">
        <v>174</v>
      </c>
      <c r="BT16" t="s">
        <v>184</v>
      </c>
      <c r="BU16" t="s">
        <v>184</v>
      </c>
      <c r="BV16" t="s">
        <v>184</v>
      </c>
      <c r="BW16" t="s">
        <v>604</v>
      </c>
      <c r="BX16" t="s">
        <v>185</v>
      </c>
      <c r="BY16" t="s">
        <v>605</v>
      </c>
      <c r="BZ16" t="s">
        <v>606</v>
      </c>
      <c r="CA16" t="s">
        <v>607</v>
      </c>
      <c r="CB16" t="s">
        <v>608</v>
      </c>
      <c r="CC16" t="s">
        <v>609</v>
      </c>
      <c r="CD16" t="s">
        <v>610</v>
      </c>
      <c r="CE16" t="s">
        <v>611</v>
      </c>
      <c r="CF16" t="s">
        <v>612</v>
      </c>
      <c r="CG16" t="s">
        <v>613</v>
      </c>
      <c r="CH16" t="s">
        <v>614</v>
      </c>
      <c r="CI16" t="s">
        <v>615</v>
      </c>
      <c r="CJ16" t="s">
        <v>616</v>
      </c>
      <c r="CK16" t="s">
        <v>593</v>
      </c>
      <c r="CL16" t="s">
        <v>419</v>
      </c>
      <c r="CM16" t="s">
        <v>199</v>
      </c>
      <c r="CN16" t="s">
        <v>200</v>
      </c>
      <c r="CO16" t="s">
        <v>155</v>
      </c>
      <c r="CP16" t="s">
        <v>201</v>
      </c>
      <c r="CQ16" t="s">
        <v>202</v>
      </c>
      <c r="CR16" t="s">
        <v>155</v>
      </c>
      <c r="CS16" t="s">
        <v>203</v>
      </c>
      <c r="CT16" t="s">
        <v>204</v>
      </c>
      <c r="CU16" t="s">
        <v>205</v>
      </c>
      <c r="CV16" t="s">
        <v>149</v>
      </c>
      <c r="CW16" t="s">
        <v>592</v>
      </c>
      <c r="CX16" t="s">
        <v>206</v>
      </c>
      <c r="CY16" t="s">
        <v>207</v>
      </c>
      <c r="CZ16" t="s">
        <v>208</v>
      </c>
      <c r="DA16" t="s">
        <v>209</v>
      </c>
      <c r="DB16" t="s">
        <v>210</v>
      </c>
      <c r="DC16" t="s">
        <v>211</v>
      </c>
    </row>
    <row r="17" spans="1:107" x14ac:dyDescent="0.2">
      <c r="A17" t="s">
        <v>617</v>
      </c>
      <c r="B17" t="s">
        <v>618</v>
      </c>
      <c r="C17" t="s">
        <v>139</v>
      </c>
      <c r="D17" t="s">
        <v>140</v>
      </c>
      <c r="E17" t="s">
        <v>141</v>
      </c>
      <c r="F17" t="s">
        <v>19</v>
      </c>
      <c r="G17" t="s">
        <v>619</v>
      </c>
      <c r="H17" t="s">
        <v>19</v>
      </c>
      <c r="I17" t="s">
        <v>19</v>
      </c>
      <c r="J17">
        <f t="shared" si="0"/>
        <v>4.165319933660476E-2</v>
      </c>
      <c r="K17">
        <f t="shared" si="1"/>
        <v>2.9098159199999998</v>
      </c>
      <c r="L17">
        <f t="shared" si="2"/>
        <v>4.1065360214857523E-2</v>
      </c>
      <c r="M17">
        <f t="shared" si="3"/>
        <v>0.57252523345572648</v>
      </c>
      <c r="N17" t="s">
        <v>620</v>
      </c>
      <c r="O17" t="s">
        <v>621</v>
      </c>
      <c r="P17">
        <f t="shared" si="4"/>
        <v>2.1941957814595718</v>
      </c>
      <c r="Q17">
        <f t="shared" si="5"/>
        <v>1.2407937814595718</v>
      </c>
      <c r="R17" t="s">
        <v>622</v>
      </c>
      <c r="S17" t="s">
        <v>623</v>
      </c>
      <c r="T17">
        <f t="shared" si="6"/>
        <v>24.226518510097957</v>
      </c>
      <c r="U17">
        <f t="shared" si="7"/>
        <v>0.4417875</v>
      </c>
      <c r="V17" t="s">
        <v>147</v>
      </c>
      <c r="W17" t="s">
        <v>624</v>
      </c>
      <c r="X17" t="s">
        <v>149</v>
      </c>
      <c r="Y17" t="s">
        <v>149</v>
      </c>
      <c r="Z17" t="s">
        <v>149</v>
      </c>
      <c r="AA17" t="s">
        <v>625</v>
      </c>
      <c r="AB17" t="s">
        <v>626</v>
      </c>
      <c r="AC17" t="s">
        <v>627</v>
      </c>
      <c r="AD17" t="s">
        <v>153</v>
      </c>
      <c r="AE17" t="s">
        <v>154</v>
      </c>
      <c r="AF17">
        <f t="shared" si="8"/>
        <v>36.1564896</v>
      </c>
      <c r="AG17" t="s">
        <v>155</v>
      </c>
      <c r="AH17" t="s">
        <v>628</v>
      </c>
      <c r="AI17" t="s">
        <v>464</v>
      </c>
      <c r="AJ17" t="s">
        <v>629</v>
      </c>
      <c r="AK17" t="s">
        <v>630</v>
      </c>
      <c r="AL17">
        <f t="shared" si="9"/>
        <v>18.920000000000002</v>
      </c>
      <c r="AM17" t="s">
        <v>631</v>
      </c>
      <c r="AN17" t="s">
        <v>368</v>
      </c>
      <c r="AO17" t="s">
        <v>435</v>
      </c>
      <c r="AP17" t="s">
        <v>263</v>
      </c>
      <c r="AQ17" t="s">
        <v>632</v>
      </c>
      <c r="AR17" t="s">
        <v>633</v>
      </c>
      <c r="AS17" t="s">
        <v>634</v>
      </c>
      <c r="AT17" t="s">
        <v>139</v>
      </c>
      <c r="AU17" t="s">
        <v>635</v>
      </c>
      <c r="AV17" t="s">
        <v>137</v>
      </c>
      <c r="AW17" t="s">
        <v>470</v>
      </c>
      <c r="AX17" t="s">
        <v>268</v>
      </c>
      <c r="AY17" t="s">
        <v>169</v>
      </c>
      <c r="AZ17" t="s">
        <v>636</v>
      </c>
      <c r="BA17" t="s">
        <v>637</v>
      </c>
      <c r="BB17" t="s">
        <v>169</v>
      </c>
      <c r="BC17" t="s">
        <v>137</v>
      </c>
      <c r="BD17" t="s">
        <v>172</v>
      </c>
      <c r="BE17" t="s">
        <v>173</v>
      </c>
      <c r="BF17" t="s">
        <v>174</v>
      </c>
      <c r="BG17" t="s">
        <v>175</v>
      </c>
      <c r="BH17" t="s">
        <v>149</v>
      </c>
      <c r="BI17" t="s">
        <v>176</v>
      </c>
      <c r="BJ17" t="s">
        <v>149</v>
      </c>
      <c r="BK17" t="s">
        <v>149</v>
      </c>
      <c r="BL17" t="s">
        <v>177</v>
      </c>
      <c r="BM17" t="s">
        <v>178</v>
      </c>
      <c r="BN17" t="s">
        <v>179</v>
      </c>
      <c r="BO17" t="s">
        <v>180</v>
      </c>
      <c r="BP17" t="s">
        <v>181</v>
      </c>
      <c r="BQ17" t="s">
        <v>182</v>
      </c>
      <c r="BR17" t="s">
        <v>183</v>
      </c>
      <c r="BS17" t="s">
        <v>174</v>
      </c>
      <c r="BT17" t="s">
        <v>184</v>
      </c>
      <c r="BU17" t="s">
        <v>184</v>
      </c>
      <c r="BV17" t="s">
        <v>184</v>
      </c>
      <c r="BW17" t="s">
        <v>638</v>
      </c>
      <c r="BX17" t="s">
        <v>185</v>
      </c>
      <c r="BY17" t="s">
        <v>639</v>
      </c>
      <c r="BZ17" t="s">
        <v>640</v>
      </c>
      <c r="CA17" t="s">
        <v>641</v>
      </c>
      <c r="CB17" t="s">
        <v>642</v>
      </c>
      <c r="CC17" t="s">
        <v>643</v>
      </c>
      <c r="CD17" t="s">
        <v>644</v>
      </c>
      <c r="CE17" t="s">
        <v>645</v>
      </c>
      <c r="CF17" t="s">
        <v>646</v>
      </c>
      <c r="CG17" t="s">
        <v>647</v>
      </c>
      <c r="CH17" t="s">
        <v>648</v>
      </c>
      <c r="CI17" t="s">
        <v>649</v>
      </c>
      <c r="CJ17" t="s">
        <v>650</v>
      </c>
      <c r="CK17" t="s">
        <v>625</v>
      </c>
      <c r="CL17" t="s">
        <v>319</v>
      </c>
      <c r="CM17" t="s">
        <v>199</v>
      </c>
      <c r="CN17" t="s">
        <v>200</v>
      </c>
      <c r="CO17" t="s">
        <v>155</v>
      </c>
      <c r="CP17" t="s">
        <v>201</v>
      </c>
      <c r="CQ17" t="s">
        <v>202</v>
      </c>
      <c r="CR17" t="s">
        <v>155</v>
      </c>
      <c r="CS17" t="s">
        <v>203</v>
      </c>
      <c r="CT17" t="s">
        <v>204</v>
      </c>
      <c r="CU17" t="s">
        <v>205</v>
      </c>
      <c r="CV17" t="s">
        <v>149</v>
      </c>
      <c r="CW17" t="s">
        <v>624</v>
      </c>
      <c r="CX17" t="s">
        <v>206</v>
      </c>
      <c r="CY17" t="s">
        <v>207</v>
      </c>
      <c r="CZ17" t="s">
        <v>208</v>
      </c>
      <c r="DA17" t="s">
        <v>209</v>
      </c>
      <c r="DB17" t="s">
        <v>210</v>
      </c>
      <c r="DC17" t="s">
        <v>211</v>
      </c>
    </row>
    <row r="18" spans="1:107" x14ac:dyDescent="0.2">
      <c r="A18" t="s">
        <v>651</v>
      </c>
      <c r="B18" t="s">
        <v>652</v>
      </c>
      <c r="C18" t="s">
        <v>139</v>
      </c>
      <c r="D18" t="s">
        <v>140</v>
      </c>
      <c r="E18" t="s">
        <v>141</v>
      </c>
      <c r="F18" t="s">
        <v>214</v>
      </c>
      <c r="G18" t="s">
        <v>520</v>
      </c>
      <c r="H18" t="s">
        <v>19</v>
      </c>
      <c r="I18" t="s">
        <v>19</v>
      </c>
      <c r="J18">
        <f t="shared" si="0"/>
        <v>3.5016680120157927E-2</v>
      </c>
      <c r="K18">
        <f t="shared" si="1"/>
        <v>2.9106084800000001</v>
      </c>
      <c r="L18">
        <f t="shared" si="2"/>
        <v>3.4600412665887731E-2</v>
      </c>
      <c r="M18">
        <f t="shared" si="3"/>
        <v>0.50067480306421475</v>
      </c>
      <c r="N18" t="s">
        <v>653</v>
      </c>
      <c r="O18" t="s">
        <v>654</v>
      </c>
      <c r="P18">
        <f t="shared" si="4"/>
        <v>2.23981902646669</v>
      </c>
      <c r="Q18">
        <f t="shared" si="5"/>
        <v>1.2875040264666899</v>
      </c>
      <c r="R18" t="s">
        <v>655</v>
      </c>
      <c r="S18" t="s">
        <v>656</v>
      </c>
      <c r="T18">
        <f t="shared" si="6"/>
        <v>24.730253135328368</v>
      </c>
      <c r="U18">
        <f t="shared" si="7"/>
        <v>0.4417875</v>
      </c>
      <c r="V18" t="s">
        <v>147</v>
      </c>
      <c r="W18" t="s">
        <v>657</v>
      </c>
      <c r="X18" t="s">
        <v>149</v>
      </c>
      <c r="Y18" t="s">
        <v>149</v>
      </c>
      <c r="Z18" t="s">
        <v>149</v>
      </c>
      <c r="AA18" t="s">
        <v>658</v>
      </c>
      <c r="AB18" t="s">
        <v>659</v>
      </c>
      <c r="AC18" t="s">
        <v>660</v>
      </c>
      <c r="AD18" t="s">
        <v>153</v>
      </c>
      <c r="AE18" t="s">
        <v>154</v>
      </c>
      <c r="AF18">
        <f t="shared" si="8"/>
        <v>42.210620399999996</v>
      </c>
      <c r="AG18" t="s">
        <v>155</v>
      </c>
      <c r="AH18" t="s">
        <v>661</v>
      </c>
      <c r="AI18" t="s">
        <v>662</v>
      </c>
      <c r="AJ18" t="s">
        <v>663</v>
      </c>
      <c r="AK18" t="s">
        <v>664</v>
      </c>
      <c r="AL18">
        <f t="shared" si="9"/>
        <v>19.25</v>
      </c>
      <c r="AM18" t="s">
        <v>631</v>
      </c>
      <c r="AN18" t="s">
        <v>161</v>
      </c>
      <c r="AO18" t="s">
        <v>300</v>
      </c>
      <c r="AP18" t="s">
        <v>301</v>
      </c>
      <c r="AQ18" t="s">
        <v>665</v>
      </c>
      <c r="AR18" t="s">
        <v>666</v>
      </c>
      <c r="AS18" t="s">
        <v>634</v>
      </c>
      <c r="AT18" t="s">
        <v>139</v>
      </c>
      <c r="AU18" t="s">
        <v>635</v>
      </c>
      <c r="AV18" t="s">
        <v>137</v>
      </c>
      <c r="AW18" t="s">
        <v>268</v>
      </c>
      <c r="AX18" t="s">
        <v>233</v>
      </c>
      <c r="AY18" t="s">
        <v>169</v>
      </c>
      <c r="AZ18" t="s">
        <v>667</v>
      </c>
      <c r="BA18" t="s">
        <v>668</v>
      </c>
      <c r="BB18" t="s">
        <v>169</v>
      </c>
      <c r="BC18" t="s">
        <v>137</v>
      </c>
      <c r="BD18" t="s">
        <v>172</v>
      </c>
      <c r="BE18" t="s">
        <v>173</v>
      </c>
      <c r="BF18" t="s">
        <v>174</v>
      </c>
      <c r="BG18" t="s">
        <v>175</v>
      </c>
      <c r="BH18" t="s">
        <v>149</v>
      </c>
      <c r="BI18" t="s">
        <v>176</v>
      </c>
      <c r="BJ18" t="s">
        <v>149</v>
      </c>
      <c r="BK18" t="s">
        <v>149</v>
      </c>
      <c r="BL18" t="s">
        <v>177</v>
      </c>
      <c r="BM18" t="s">
        <v>178</v>
      </c>
      <c r="BN18" t="s">
        <v>179</v>
      </c>
      <c r="BO18" t="s">
        <v>180</v>
      </c>
      <c r="BP18" t="s">
        <v>181</v>
      </c>
      <c r="BQ18" t="s">
        <v>182</v>
      </c>
      <c r="BR18" t="s">
        <v>183</v>
      </c>
      <c r="BS18" t="s">
        <v>174</v>
      </c>
      <c r="BT18" t="s">
        <v>184</v>
      </c>
      <c r="BU18" t="s">
        <v>184</v>
      </c>
      <c r="BV18" t="s">
        <v>184</v>
      </c>
      <c r="BW18" t="s">
        <v>669</v>
      </c>
      <c r="BX18" t="s">
        <v>185</v>
      </c>
      <c r="BY18" t="s">
        <v>670</v>
      </c>
      <c r="BZ18" t="s">
        <v>671</v>
      </c>
      <c r="CA18" t="s">
        <v>672</v>
      </c>
      <c r="CB18" t="s">
        <v>673</v>
      </c>
      <c r="CC18" t="s">
        <v>674</v>
      </c>
      <c r="CD18" t="s">
        <v>675</v>
      </c>
      <c r="CE18" t="s">
        <v>676</v>
      </c>
      <c r="CF18" t="s">
        <v>677</v>
      </c>
      <c r="CG18" t="s">
        <v>678</v>
      </c>
      <c r="CH18" t="s">
        <v>679</v>
      </c>
      <c r="CI18" t="s">
        <v>680</v>
      </c>
      <c r="CJ18" t="s">
        <v>681</v>
      </c>
      <c r="CK18" t="s">
        <v>658</v>
      </c>
      <c r="CL18" t="s">
        <v>682</v>
      </c>
      <c r="CM18" t="s">
        <v>199</v>
      </c>
      <c r="CN18" t="s">
        <v>200</v>
      </c>
      <c r="CO18" t="s">
        <v>155</v>
      </c>
      <c r="CP18" t="s">
        <v>201</v>
      </c>
      <c r="CQ18" t="s">
        <v>202</v>
      </c>
      <c r="CR18" t="s">
        <v>155</v>
      </c>
      <c r="CS18" t="s">
        <v>203</v>
      </c>
      <c r="CT18" t="s">
        <v>204</v>
      </c>
      <c r="CU18" t="s">
        <v>205</v>
      </c>
      <c r="CV18" t="s">
        <v>149</v>
      </c>
      <c r="CW18" t="s">
        <v>657</v>
      </c>
      <c r="CX18" t="s">
        <v>206</v>
      </c>
      <c r="CY18" t="s">
        <v>207</v>
      </c>
      <c r="CZ18" t="s">
        <v>208</v>
      </c>
      <c r="DA18" t="s">
        <v>209</v>
      </c>
      <c r="DB18" t="s">
        <v>210</v>
      </c>
      <c r="DC18" t="s">
        <v>211</v>
      </c>
    </row>
    <row r="19" spans="1:107" x14ac:dyDescent="0.2">
      <c r="A19" t="s">
        <v>683</v>
      </c>
      <c r="B19" t="s">
        <v>684</v>
      </c>
      <c r="C19" t="s">
        <v>139</v>
      </c>
      <c r="D19" t="s">
        <v>140</v>
      </c>
      <c r="E19" t="s">
        <v>141</v>
      </c>
      <c r="F19" t="s">
        <v>19</v>
      </c>
      <c r="G19" t="s">
        <v>685</v>
      </c>
      <c r="H19" t="s">
        <v>19</v>
      </c>
      <c r="I19" t="s">
        <v>19</v>
      </c>
      <c r="J19">
        <f t="shared" si="0"/>
        <v>2.588836599037523E-2</v>
      </c>
      <c r="K19">
        <f t="shared" si="1"/>
        <v>2.9113996799999997</v>
      </c>
      <c r="L19">
        <f t="shared" si="2"/>
        <v>2.5660193784191196E-2</v>
      </c>
      <c r="M19">
        <f t="shared" si="3"/>
        <v>0.38570546130982092</v>
      </c>
      <c r="N19" t="s">
        <v>686</v>
      </c>
      <c r="O19" t="s">
        <v>687</v>
      </c>
      <c r="P19">
        <f t="shared" si="4"/>
        <v>2.2636448124628288</v>
      </c>
      <c r="Q19">
        <f t="shared" si="5"/>
        <v>1.3374598124628287</v>
      </c>
      <c r="R19" t="s">
        <v>688</v>
      </c>
      <c r="S19" t="s">
        <v>689</v>
      </c>
      <c r="T19">
        <f t="shared" si="6"/>
        <v>24.993318013280653</v>
      </c>
      <c r="U19">
        <f t="shared" si="7"/>
        <v>0.4417875</v>
      </c>
      <c r="V19" t="s">
        <v>147</v>
      </c>
      <c r="W19" t="s">
        <v>690</v>
      </c>
      <c r="X19" t="s">
        <v>149</v>
      </c>
      <c r="Y19" t="s">
        <v>149</v>
      </c>
      <c r="Z19" t="s">
        <v>149</v>
      </c>
      <c r="AA19" t="s">
        <v>691</v>
      </c>
      <c r="AB19" t="s">
        <v>692</v>
      </c>
      <c r="AC19" t="s">
        <v>693</v>
      </c>
      <c r="AD19" t="s">
        <v>153</v>
      </c>
      <c r="AE19" t="s">
        <v>154</v>
      </c>
      <c r="AF19">
        <f t="shared" si="8"/>
        <v>47.796548799999997</v>
      </c>
      <c r="AG19" t="s">
        <v>155</v>
      </c>
      <c r="AH19" t="s">
        <v>694</v>
      </c>
      <c r="AI19" t="s">
        <v>695</v>
      </c>
      <c r="AJ19" t="s">
        <v>696</v>
      </c>
      <c r="AK19" t="s">
        <v>434</v>
      </c>
      <c r="AL19">
        <f t="shared" si="9"/>
        <v>19.420000000000002</v>
      </c>
      <c r="AM19" t="s">
        <v>631</v>
      </c>
      <c r="AN19" t="s">
        <v>435</v>
      </c>
      <c r="AO19" t="s">
        <v>697</v>
      </c>
      <c r="AP19" t="s">
        <v>698</v>
      </c>
      <c r="AQ19" t="s">
        <v>699</v>
      </c>
      <c r="AR19" t="s">
        <v>666</v>
      </c>
      <c r="AS19" t="s">
        <v>634</v>
      </c>
      <c r="AT19" t="s">
        <v>139</v>
      </c>
      <c r="AU19" t="s">
        <v>635</v>
      </c>
      <c r="AV19" t="s">
        <v>137</v>
      </c>
      <c r="AW19" t="s">
        <v>470</v>
      </c>
      <c r="AX19" t="s">
        <v>269</v>
      </c>
      <c r="AY19" t="s">
        <v>169</v>
      </c>
      <c r="AZ19" t="s">
        <v>700</v>
      </c>
      <c r="BA19" t="s">
        <v>701</v>
      </c>
      <c r="BB19" t="s">
        <v>169</v>
      </c>
      <c r="BC19" t="s">
        <v>137</v>
      </c>
      <c r="BD19" t="s">
        <v>172</v>
      </c>
      <c r="BE19" t="s">
        <v>173</v>
      </c>
      <c r="BF19" t="s">
        <v>174</v>
      </c>
      <c r="BG19" t="s">
        <v>175</v>
      </c>
      <c r="BH19" t="s">
        <v>149</v>
      </c>
      <c r="BI19" t="s">
        <v>176</v>
      </c>
      <c r="BJ19" t="s">
        <v>149</v>
      </c>
      <c r="BK19" t="s">
        <v>149</v>
      </c>
      <c r="BL19" t="s">
        <v>177</v>
      </c>
      <c r="BM19" t="s">
        <v>178</v>
      </c>
      <c r="BN19" t="s">
        <v>179</v>
      </c>
      <c r="BO19" t="s">
        <v>180</v>
      </c>
      <c r="BP19" t="s">
        <v>181</v>
      </c>
      <c r="BQ19" t="s">
        <v>182</v>
      </c>
      <c r="BR19" t="s">
        <v>183</v>
      </c>
      <c r="BS19" t="s">
        <v>174</v>
      </c>
      <c r="BT19" t="s">
        <v>184</v>
      </c>
      <c r="BU19" t="s">
        <v>184</v>
      </c>
      <c r="BV19" t="s">
        <v>184</v>
      </c>
      <c r="BW19" t="s">
        <v>702</v>
      </c>
      <c r="BX19" t="s">
        <v>185</v>
      </c>
      <c r="BY19" t="s">
        <v>703</v>
      </c>
      <c r="BZ19" t="s">
        <v>704</v>
      </c>
      <c r="CA19" t="s">
        <v>705</v>
      </c>
      <c r="CB19" t="s">
        <v>706</v>
      </c>
      <c r="CC19" t="s">
        <v>707</v>
      </c>
      <c r="CD19" t="s">
        <v>708</v>
      </c>
      <c r="CE19" t="s">
        <v>709</v>
      </c>
      <c r="CF19" t="s">
        <v>710</v>
      </c>
      <c r="CG19" t="s">
        <v>711</v>
      </c>
      <c r="CH19" t="s">
        <v>712</v>
      </c>
      <c r="CI19" t="s">
        <v>713</v>
      </c>
      <c r="CJ19" t="s">
        <v>714</v>
      </c>
      <c r="CK19" t="s">
        <v>691</v>
      </c>
      <c r="CL19" t="s">
        <v>419</v>
      </c>
      <c r="CM19" t="s">
        <v>199</v>
      </c>
      <c r="CN19" t="s">
        <v>200</v>
      </c>
      <c r="CO19" t="s">
        <v>155</v>
      </c>
      <c r="CP19" t="s">
        <v>201</v>
      </c>
      <c r="CQ19" t="s">
        <v>202</v>
      </c>
      <c r="CR19" t="s">
        <v>155</v>
      </c>
      <c r="CS19" t="s">
        <v>203</v>
      </c>
      <c r="CT19" t="s">
        <v>204</v>
      </c>
      <c r="CU19" t="s">
        <v>205</v>
      </c>
      <c r="CV19" t="s">
        <v>149</v>
      </c>
      <c r="CW19" t="s">
        <v>690</v>
      </c>
      <c r="CX19" t="s">
        <v>206</v>
      </c>
      <c r="CY19" t="s">
        <v>207</v>
      </c>
      <c r="CZ19" t="s">
        <v>208</v>
      </c>
      <c r="DA19" t="s">
        <v>209</v>
      </c>
      <c r="DB19" t="s">
        <v>210</v>
      </c>
      <c r="DC19" t="s">
        <v>211</v>
      </c>
    </row>
    <row r="20" spans="1:107" x14ac:dyDescent="0.2">
      <c r="A20" t="s">
        <v>715</v>
      </c>
      <c r="B20" t="s">
        <v>716</v>
      </c>
      <c r="C20" t="s">
        <v>139</v>
      </c>
      <c r="D20" t="s">
        <v>140</v>
      </c>
      <c r="E20" t="s">
        <v>141</v>
      </c>
      <c r="F20" t="s">
        <v>19</v>
      </c>
      <c r="G20" t="s">
        <v>717</v>
      </c>
      <c r="H20" t="s">
        <v>19</v>
      </c>
      <c r="I20" t="s">
        <v>19</v>
      </c>
      <c r="J20">
        <f t="shared" si="0"/>
        <v>3.0556354209908931E-2</v>
      </c>
      <c r="K20">
        <f t="shared" si="1"/>
        <v>2.9098159199999998</v>
      </c>
      <c r="L20">
        <f t="shared" si="2"/>
        <v>3.023881251942611E-2</v>
      </c>
      <c r="M20">
        <f t="shared" si="3"/>
        <v>0.44630286076403536</v>
      </c>
      <c r="N20" t="s">
        <v>718</v>
      </c>
      <c r="O20" t="s">
        <v>719</v>
      </c>
      <c r="P20">
        <f t="shared" si="4"/>
        <v>2.2328534106377567</v>
      </c>
      <c r="Q20">
        <f t="shared" si="5"/>
        <v>1.3133664106377565</v>
      </c>
      <c r="R20" t="s">
        <v>720</v>
      </c>
      <c r="S20" t="s">
        <v>721</v>
      </c>
      <c r="T20">
        <f t="shared" si="6"/>
        <v>24.656066813579468</v>
      </c>
      <c r="U20">
        <f t="shared" si="7"/>
        <v>0.4417875</v>
      </c>
      <c r="V20" t="s">
        <v>147</v>
      </c>
      <c r="W20" t="s">
        <v>722</v>
      </c>
      <c r="X20" t="s">
        <v>149</v>
      </c>
      <c r="Y20" t="s">
        <v>149</v>
      </c>
      <c r="Z20" t="s">
        <v>149</v>
      </c>
      <c r="AA20" t="s">
        <v>723</v>
      </c>
      <c r="AB20" t="s">
        <v>724</v>
      </c>
      <c r="AC20" t="s">
        <v>725</v>
      </c>
      <c r="AD20" t="s">
        <v>153</v>
      </c>
      <c r="AE20" t="s">
        <v>154</v>
      </c>
      <c r="AF20">
        <f t="shared" si="8"/>
        <v>33.651352799999998</v>
      </c>
      <c r="AG20" t="s">
        <v>155</v>
      </c>
      <c r="AH20" t="s">
        <v>726</v>
      </c>
      <c r="AI20" t="s">
        <v>727</v>
      </c>
      <c r="AJ20" t="s">
        <v>728</v>
      </c>
      <c r="AK20" t="s">
        <v>729</v>
      </c>
      <c r="AL20">
        <f t="shared" si="9"/>
        <v>19.2</v>
      </c>
      <c r="AM20" t="s">
        <v>730</v>
      </c>
      <c r="AN20" t="s">
        <v>368</v>
      </c>
      <c r="AO20" t="s">
        <v>731</v>
      </c>
      <c r="AP20" t="s">
        <v>732</v>
      </c>
      <c r="AQ20" t="s">
        <v>733</v>
      </c>
      <c r="AR20" t="s">
        <v>734</v>
      </c>
      <c r="AS20" t="s">
        <v>634</v>
      </c>
      <c r="AT20" t="s">
        <v>139</v>
      </c>
      <c r="AU20" t="s">
        <v>635</v>
      </c>
      <c r="AV20" t="s">
        <v>137</v>
      </c>
      <c r="AW20" t="s">
        <v>470</v>
      </c>
      <c r="AX20" t="s">
        <v>269</v>
      </c>
      <c r="AY20" t="s">
        <v>169</v>
      </c>
      <c r="AZ20" t="s">
        <v>735</v>
      </c>
      <c r="BA20" t="s">
        <v>636</v>
      </c>
      <c r="BB20" t="s">
        <v>169</v>
      </c>
      <c r="BC20" t="s">
        <v>137</v>
      </c>
      <c r="BD20" t="s">
        <v>172</v>
      </c>
      <c r="BE20" t="s">
        <v>173</v>
      </c>
      <c r="BF20" t="s">
        <v>174</v>
      </c>
      <c r="BG20" t="s">
        <v>175</v>
      </c>
      <c r="BH20" t="s">
        <v>149</v>
      </c>
      <c r="BI20" t="s">
        <v>176</v>
      </c>
      <c r="BJ20" t="s">
        <v>149</v>
      </c>
      <c r="BK20" t="s">
        <v>149</v>
      </c>
      <c r="BL20" t="s">
        <v>177</v>
      </c>
      <c r="BM20" t="s">
        <v>178</v>
      </c>
      <c r="BN20" t="s">
        <v>179</v>
      </c>
      <c r="BO20" t="s">
        <v>180</v>
      </c>
      <c r="BP20" t="s">
        <v>181</v>
      </c>
      <c r="BQ20" t="s">
        <v>182</v>
      </c>
      <c r="BR20" t="s">
        <v>183</v>
      </c>
      <c r="BS20" t="s">
        <v>174</v>
      </c>
      <c r="BT20" t="s">
        <v>184</v>
      </c>
      <c r="BU20" t="s">
        <v>184</v>
      </c>
      <c r="BV20" t="s">
        <v>184</v>
      </c>
      <c r="BW20" t="s">
        <v>736</v>
      </c>
      <c r="BX20" t="s">
        <v>185</v>
      </c>
      <c r="BY20" t="s">
        <v>737</v>
      </c>
      <c r="BZ20" t="s">
        <v>738</v>
      </c>
      <c r="CA20" t="s">
        <v>739</v>
      </c>
      <c r="CB20" t="s">
        <v>740</v>
      </c>
      <c r="CC20" t="s">
        <v>741</v>
      </c>
      <c r="CD20" t="s">
        <v>742</v>
      </c>
      <c r="CE20" t="s">
        <v>743</v>
      </c>
      <c r="CF20" t="s">
        <v>744</v>
      </c>
      <c r="CG20" t="s">
        <v>745</v>
      </c>
      <c r="CH20" t="s">
        <v>746</v>
      </c>
      <c r="CI20" t="s">
        <v>747</v>
      </c>
      <c r="CJ20" t="s">
        <v>748</v>
      </c>
      <c r="CK20" t="s">
        <v>723</v>
      </c>
      <c r="CL20" t="s">
        <v>319</v>
      </c>
      <c r="CM20" t="s">
        <v>199</v>
      </c>
      <c r="CN20" t="s">
        <v>200</v>
      </c>
      <c r="CO20" t="s">
        <v>155</v>
      </c>
      <c r="CP20" t="s">
        <v>201</v>
      </c>
      <c r="CQ20" t="s">
        <v>202</v>
      </c>
      <c r="CR20" t="s">
        <v>155</v>
      </c>
      <c r="CS20" t="s">
        <v>203</v>
      </c>
      <c r="CT20" t="s">
        <v>204</v>
      </c>
      <c r="CU20" t="s">
        <v>205</v>
      </c>
      <c r="CV20" t="s">
        <v>149</v>
      </c>
      <c r="CW20" t="s">
        <v>722</v>
      </c>
      <c r="CX20" t="s">
        <v>206</v>
      </c>
      <c r="CY20" t="s">
        <v>207</v>
      </c>
      <c r="CZ20" t="s">
        <v>208</v>
      </c>
      <c r="DA20" t="s">
        <v>209</v>
      </c>
      <c r="DB20" t="s">
        <v>210</v>
      </c>
      <c r="DC20" t="s">
        <v>211</v>
      </c>
    </row>
    <row r="21" spans="1:107" x14ac:dyDescent="0.2">
      <c r="A21" t="s">
        <v>749</v>
      </c>
      <c r="B21" t="s">
        <v>750</v>
      </c>
      <c r="C21" t="s">
        <v>139</v>
      </c>
      <c r="D21" t="s">
        <v>140</v>
      </c>
      <c r="E21" t="s">
        <v>141</v>
      </c>
      <c r="F21" t="s">
        <v>19</v>
      </c>
      <c r="G21" t="s">
        <v>751</v>
      </c>
      <c r="H21" t="s">
        <v>19</v>
      </c>
      <c r="I21" t="s">
        <v>19</v>
      </c>
      <c r="J21">
        <f t="shared" si="0"/>
        <v>1.4779361270044351E-2</v>
      </c>
      <c r="K21">
        <f t="shared" si="1"/>
        <v>2.9113996799999997</v>
      </c>
      <c r="L21">
        <f t="shared" si="2"/>
        <v>1.4704714600626719E-2</v>
      </c>
      <c r="M21">
        <f t="shared" si="3"/>
        <v>0.24407948005634672</v>
      </c>
      <c r="N21" t="s">
        <v>752</v>
      </c>
      <c r="O21" t="s">
        <v>753</v>
      </c>
      <c r="P21">
        <f t="shared" si="4"/>
        <v>2.3846626219422413</v>
      </c>
      <c r="Q21">
        <f t="shared" si="5"/>
        <v>1.4760466219422415</v>
      </c>
      <c r="R21" t="s">
        <v>754</v>
      </c>
      <c r="S21" t="s">
        <v>755</v>
      </c>
      <c r="T21">
        <f t="shared" si="6"/>
        <v>26.329497868413842</v>
      </c>
      <c r="U21">
        <f t="shared" si="7"/>
        <v>0.4417875</v>
      </c>
      <c r="V21" t="s">
        <v>147</v>
      </c>
      <c r="W21" t="s">
        <v>756</v>
      </c>
      <c r="X21" t="s">
        <v>149</v>
      </c>
      <c r="Y21" t="s">
        <v>149</v>
      </c>
      <c r="Z21" t="s">
        <v>149</v>
      </c>
      <c r="AA21" t="s">
        <v>757</v>
      </c>
      <c r="AB21" t="s">
        <v>758</v>
      </c>
      <c r="AC21" t="s">
        <v>759</v>
      </c>
      <c r="AD21" t="s">
        <v>153</v>
      </c>
      <c r="AE21" t="s">
        <v>154</v>
      </c>
      <c r="AF21">
        <f t="shared" si="8"/>
        <v>27.902714399999997</v>
      </c>
      <c r="AG21" t="s">
        <v>155</v>
      </c>
      <c r="AH21" t="s">
        <v>760</v>
      </c>
      <c r="AI21" t="s">
        <v>761</v>
      </c>
      <c r="AJ21" t="s">
        <v>762</v>
      </c>
      <c r="AK21" t="s">
        <v>763</v>
      </c>
      <c r="AL21">
        <f t="shared" si="9"/>
        <v>20.260000000000002</v>
      </c>
      <c r="AM21" t="s">
        <v>631</v>
      </c>
      <c r="AN21" t="s">
        <v>435</v>
      </c>
      <c r="AO21" t="s">
        <v>764</v>
      </c>
      <c r="AP21" t="s">
        <v>335</v>
      </c>
      <c r="AQ21" t="s">
        <v>765</v>
      </c>
      <c r="AR21" t="s">
        <v>766</v>
      </c>
      <c r="AS21" t="s">
        <v>634</v>
      </c>
      <c r="AT21" t="s">
        <v>139</v>
      </c>
      <c r="AU21" t="s">
        <v>635</v>
      </c>
      <c r="AV21" t="s">
        <v>137</v>
      </c>
      <c r="AW21" t="s">
        <v>230</v>
      </c>
      <c r="AX21" t="s">
        <v>470</v>
      </c>
      <c r="AY21" t="s">
        <v>169</v>
      </c>
      <c r="AZ21" t="s">
        <v>767</v>
      </c>
      <c r="BA21" t="s">
        <v>768</v>
      </c>
      <c r="BB21" t="s">
        <v>169</v>
      </c>
      <c r="BC21" t="s">
        <v>137</v>
      </c>
      <c r="BD21" t="s">
        <v>172</v>
      </c>
      <c r="BE21" t="s">
        <v>173</v>
      </c>
      <c r="BF21" t="s">
        <v>174</v>
      </c>
      <c r="BG21" t="s">
        <v>175</v>
      </c>
      <c r="BH21" t="s">
        <v>149</v>
      </c>
      <c r="BI21" t="s">
        <v>176</v>
      </c>
      <c r="BJ21" t="s">
        <v>149</v>
      </c>
      <c r="BK21" t="s">
        <v>149</v>
      </c>
      <c r="BL21" t="s">
        <v>177</v>
      </c>
      <c r="BM21" t="s">
        <v>178</v>
      </c>
      <c r="BN21" t="s">
        <v>179</v>
      </c>
      <c r="BO21" t="s">
        <v>180</v>
      </c>
      <c r="BP21" t="s">
        <v>181</v>
      </c>
      <c r="BQ21" t="s">
        <v>182</v>
      </c>
      <c r="BR21" t="s">
        <v>183</v>
      </c>
      <c r="BS21" t="s">
        <v>174</v>
      </c>
      <c r="BT21" t="s">
        <v>184</v>
      </c>
      <c r="BU21" t="s">
        <v>184</v>
      </c>
      <c r="BV21" t="s">
        <v>184</v>
      </c>
      <c r="BW21" t="s">
        <v>769</v>
      </c>
      <c r="BX21" t="s">
        <v>185</v>
      </c>
      <c r="BY21" t="s">
        <v>770</v>
      </c>
      <c r="BZ21" t="s">
        <v>771</v>
      </c>
      <c r="CA21" t="s">
        <v>772</v>
      </c>
      <c r="CB21" t="s">
        <v>773</v>
      </c>
      <c r="CC21" t="s">
        <v>774</v>
      </c>
      <c r="CD21" t="s">
        <v>775</v>
      </c>
      <c r="CE21" t="s">
        <v>776</v>
      </c>
      <c r="CF21" t="s">
        <v>777</v>
      </c>
      <c r="CG21" t="s">
        <v>778</v>
      </c>
      <c r="CH21" t="s">
        <v>779</v>
      </c>
      <c r="CI21" t="s">
        <v>780</v>
      </c>
      <c r="CJ21" t="s">
        <v>781</v>
      </c>
      <c r="CK21" t="s">
        <v>757</v>
      </c>
      <c r="CL21" t="s">
        <v>386</v>
      </c>
      <c r="CM21" t="s">
        <v>199</v>
      </c>
      <c r="CN21" t="s">
        <v>200</v>
      </c>
      <c r="CO21" t="s">
        <v>155</v>
      </c>
      <c r="CP21" t="s">
        <v>201</v>
      </c>
      <c r="CQ21" t="s">
        <v>202</v>
      </c>
      <c r="CR21" t="s">
        <v>155</v>
      </c>
      <c r="CS21" t="s">
        <v>203</v>
      </c>
      <c r="CT21" t="s">
        <v>204</v>
      </c>
      <c r="CU21" t="s">
        <v>205</v>
      </c>
      <c r="CV21" t="s">
        <v>149</v>
      </c>
      <c r="CW21" t="s">
        <v>756</v>
      </c>
      <c r="CX21" t="s">
        <v>206</v>
      </c>
      <c r="CY21" t="s">
        <v>207</v>
      </c>
      <c r="CZ21" t="s">
        <v>208</v>
      </c>
      <c r="DA21" t="s">
        <v>209</v>
      </c>
      <c r="DB21" t="s">
        <v>210</v>
      </c>
      <c r="DC21" t="s">
        <v>211</v>
      </c>
    </row>
    <row r="22" spans="1:107" x14ac:dyDescent="0.2">
      <c r="A22" t="s">
        <v>782</v>
      </c>
      <c r="B22" t="s">
        <v>783</v>
      </c>
      <c r="C22" t="s">
        <v>139</v>
      </c>
      <c r="D22" t="s">
        <v>140</v>
      </c>
      <c r="E22" t="s">
        <v>141</v>
      </c>
      <c r="F22" t="s">
        <v>19</v>
      </c>
      <c r="G22" t="s">
        <v>784</v>
      </c>
      <c r="H22" t="s">
        <v>19</v>
      </c>
      <c r="I22" t="s">
        <v>19</v>
      </c>
      <c r="J22">
        <f t="shared" si="0"/>
        <v>2.5667757964617968E-2</v>
      </c>
      <c r="K22">
        <f t="shared" si="1"/>
        <v>2.9098159199999998</v>
      </c>
      <c r="L22">
        <f t="shared" si="2"/>
        <v>2.5443320062313899E-2</v>
      </c>
      <c r="M22">
        <f t="shared" si="3"/>
        <v>0.38917066329928529</v>
      </c>
      <c r="N22" t="s">
        <v>785</v>
      </c>
      <c r="O22" t="s">
        <v>786</v>
      </c>
      <c r="P22">
        <f t="shared" si="4"/>
        <v>2.2706945402451302</v>
      </c>
      <c r="Q22">
        <f t="shared" si="5"/>
        <v>1.3610235402451303</v>
      </c>
      <c r="R22" t="s">
        <v>787</v>
      </c>
      <c r="S22" t="s">
        <v>788</v>
      </c>
      <c r="T22">
        <f t="shared" si="6"/>
        <v>25.071155352159991</v>
      </c>
      <c r="U22">
        <f t="shared" si="7"/>
        <v>0.4417875</v>
      </c>
      <c r="V22" t="s">
        <v>147</v>
      </c>
      <c r="W22" t="s">
        <v>789</v>
      </c>
      <c r="X22" t="s">
        <v>149</v>
      </c>
      <c r="Y22" t="s">
        <v>149</v>
      </c>
      <c r="Z22" t="s">
        <v>149</v>
      </c>
      <c r="AA22" t="s">
        <v>790</v>
      </c>
      <c r="AB22" t="s">
        <v>791</v>
      </c>
      <c r="AC22" t="s">
        <v>792</v>
      </c>
      <c r="AD22" t="s">
        <v>153</v>
      </c>
      <c r="AE22" t="s">
        <v>154</v>
      </c>
      <c r="AF22">
        <f t="shared" si="8"/>
        <v>39.925401600000001</v>
      </c>
      <c r="AG22" t="s">
        <v>155</v>
      </c>
      <c r="AH22" t="s">
        <v>793</v>
      </c>
      <c r="AI22" t="s">
        <v>761</v>
      </c>
      <c r="AJ22" t="s">
        <v>794</v>
      </c>
      <c r="AK22" t="s">
        <v>795</v>
      </c>
      <c r="AL22">
        <f t="shared" si="9"/>
        <v>19.47</v>
      </c>
      <c r="AM22" t="s">
        <v>631</v>
      </c>
      <c r="AN22" t="s">
        <v>368</v>
      </c>
      <c r="AO22" t="s">
        <v>796</v>
      </c>
      <c r="AP22" t="s">
        <v>698</v>
      </c>
      <c r="AQ22" t="s">
        <v>797</v>
      </c>
      <c r="AR22" t="s">
        <v>766</v>
      </c>
      <c r="AS22" t="s">
        <v>634</v>
      </c>
      <c r="AT22" t="s">
        <v>139</v>
      </c>
      <c r="AU22" t="s">
        <v>635</v>
      </c>
      <c r="AV22" t="s">
        <v>137</v>
      </c>
      <c r="AW22" t="s">
        <v>268</v>
      </c>
      <c r="AX22" t="s">
        <v>269</v>
      </c>
      <c r="AY22" t="s">
        <v>169</v>
      </c>
      <c r="AZ22" t="s">
        <v>798</v>
      </c>
      <c r="BA22" t="s">
        <v>799</v>
      </c>
      <c r="BB22" t="s">
        <v>169</v>
      </c>
      <c r="BC22" t="s">
        <v>137</v>
      </c>
      <c r="BD22" t="s">
        <v>172</v>
      </c>
      <c r="BE22" t="s">
        <v>173</v>
      </c>
      <c r="BF22" t="s">
        <v>174</v>
      </c>
      <c r="BG22" t="s">
        <v>175</v>
      </c>
      <c r="BH22" t="s">
        <v>149</v>
      </c>
      <c r="BI22" t="s">
        <v>176</v>
      </c>
      <c r="BJ22" t="s">
        <v>149</v>
      </c>
      <c r="BK22" t="s">
        <v>149</v>
      </c>
      <c r="BL22" t="s">
        <v>177</v>
      </c>
      <c r="BM22" t="s">
        <v>178</v>
      </c>
      <c r="BN22" t="s">
        <v>179</v>
      </c>
      <c r="BO22" t="s">
        <v>180</v>
      </c>
      <c r="BP22" t="s">
        <v>181</v>
      </c>
      <c r="BQ22" t="s">
        <v>182</v>
      </c>
      <c r="BR22" t="s">
        <v>183</v>
      </c>
      <c r="BS22" t="s">
        <v>174</v>
      </c>
      <c r="BT22" t="s">
        <v>184</v>
      </c>
      <c r="BU22" t="s">
        <v>184</v>
      </c>
      <c r="BV22" t="s">
        <v>184</v>
      </c>
      <c r="BW22" t="s">
        <v>800</v>
      </c>
      <c r="BX22" t="s">
        <v>185</v>
      </c>
      <c r="BY22" t="s">
        <v>801</v>
      </c>
      <c r="BZ22" t="s">
        <v>802</v>
      </c>
      <c r="CA22" t="s">
        <v>803</v>
      </c>
      <c r="CB22" t="s">
        <v>804</v>
      </c>
      <c r="CC22" t="s">
        <v>805</v>
      </c>
      <c r="CD22" t="s">
        <v>806</v>
      </c>
      <c r="CE22" t="s">
        <v>807</v>
      </c>
      <c r="CF22" t="s">
        <v>808</v>
      </c>
      <c r="CG22" t="s">
        <v>809</v>
      </c>
      <c r="CH22" t="s">
        <v>810</v>
      </c>
      <c r="CI22" t="s">
        <v>811</v>
      </c>
      <c r="CJ22" t="s">
        <v>812</v>
      </c>
      <c r="CK22" t="s">
        <v>790</v>
      </c>
      <c r="CL22" t="s">
        <v>319</v>
      </c>
      <c r="CM22" t="s">
        <v>199</v>
      </c>
      <c r="CN22" t="s">
        <v>200</v>
      </c>
      <c r="CO22" t="s">
        <v>155</v>
      </c>
      <c r="CP22" t="s">
        <v>201</v>
      </c>
      <c r="CQ22" t="s">
        <v>202</v>
      </c>
      <c r="CR22" t="s">
        <v>155</v>
      </c>
      <c r="CS22" t="s">
        <v>203</v>
      </c>
      <c r="CT22" t="s">
        <v>204</v>
      </c>
      <c r="CU22" t="s">
        <v>205</v>
      </c>
      <c r="CV22" t="s">
        <v>149</v>
      </c>
      <c r="CW22" t="s">
        <v>789</v>
      </c>
      <c r="CX22" t="s">
        <v>206</v>
      </c>
      <c r="CY22" t="s">
        <v>207</v>
      </c>
      <c r="CZ22" t="s">
        <v>208</v>
      </c>
      <c r="DA22" t="s">
        <v>209</v>
      </c>
      <c r="DB22" t="s">
        <v>210</v>
      </c>
      <c r="DC22" t="s">
        <v>211</v>
      </c>
    </row>
    <row r="23" spans="1:107" x14ac:dyDescent="0.2">
      <c r="A23" t="s">
        <v>813</v>
      </c>
      <c r="B23" t="s">
        <v>814</v>
      </c>
      <c r="C23" t="s">
        <v>139</v>
      </c>
      <c r="D23" t="s">
        <v>140</v>
      </c>
      <c r="E23" t="s">
        <v>141</v>
      </c>
      <c r="F23" t="s">
        <v>19</v>
      </c>
      <c r="G23" t="s">
        <v>815</v>
      </c>
      <c r="H23" t="s">
        <v>19</v>
      </c>
      <c r="I23" t="s">
        <v>19</v>
      </c>
      <c r="J23">
        <f t="shared" si="0"/>
        <v>3.761573771212736E-2</v>
      </c>
      <c r="K23">
        <f t="shared" si="1"/>
        <v>2.9106084800000001</v>
      </c>
      <c r="L23">
        <f t="shared" si="2"/>
        <v>3.7135806872699691E-2</v>
      </c>
      <c r="M23">
        <f t="shared" si="3"/>
        <v>0.55979060391157154</v>
      </c>
      <c r="N23" t="s">
        <v>816</v>
      </c>
      <c r="O23" t="s">
        <v>817</v>
      </c>
      <c r="P23">
        <f t="shared" si="4"/>
        <v>2.2286831625267229</v>
      </c>
      <c r="Q23">
        <f t="shared" si="5"/>
        <v>1.3416211625267229</v>
      </c>
      <c r="R23" t="s">
        <v>818</v>
      </c>
      <c r="S23" t="s">
        <v>819</v>
      </c>
      <c r="T23">
        <f t="shared" si="6"/>
        <v>24.610017254049502</v>
      </c>
      <c r="U23">
        <f t="shared" si="7"/>
        <v>0.4417875</v>
      </c>
      <c r="V23" t="s">
        <v>147</v>
      </c>
      <c r="W23" t="s">
        <v>820</v>
      </c>
      <c r="X23" t="s">
        <v>149</v>
      </c>
      <c r="Y23" t="s">
        <v>149</v>
      </c>
      <c r="Z23" t="s">
        <v>149</v>
      </c>
      <c r="AA23" t="s">
        <v>821</v>
      </c>
      <c r="AB23" t="s">
        <v>822</v>
      </c>
      <c r="AC23" t="s">
        <v>823</v>
      </c>
      <c r="AD23" t="s">
        <v>153</v>
      </c>
      <c r="AE23" t="s">
        <v>154</v>
      </c>
      <c r="AF23">
        <f t="shared" si="8"/>
        <v>43.703244800000007</v>
      </c>
      <c r="AG23" t="s">
        <v>155</v>
      </c>
      <c r="AH23" t="s">
        <v>824</v>
      </c>
      <c r="AI23" t="s">
        <v>825</v>
      </c>
      <c r="AJ23" t="s">
        <v>826</v>
      </c>
      <c r="AK23" t="s">
        <v>827</v>
      </c>
      <c r="AL23">
        <f t="shared" si="9"/>
        <v>19.170000000000002</v>
      </c>
      <c r="AM23" t="s">
        <v>730</v>
      </c>
      <c r="AN23" t="s">
        <v>161</v>
      </c>
      <c r="AO23" t="s">
        <v>764</v>
      </c>
      <c r="AP23" t="s">
        <v>335</v>
      </c>
      <c r="AQ23" t="s">
        <v>828</v>
      </c>
      <c r="AR23" t="s">
        <v>829</v>
      </c>
      <c r="AS23" t="s">
        <v>634</v>
      </c>
      <c r="AT23" t="s">
        <v>139</v>
      </c>
      <c r="AU23" t="s">
        <v>635</v>
      </c>
      <c r="AV23" t="s">
        <v>137</v>
      </c>
      <c r="AW23" t="s">
        <v>470</v>
      </c>
      <c r="AX23" t="s">
        <v>470</v>
      </c>
      <c r="AY23" t="s">
        <v>169</v>
      </c>
      <c r="AZ23" t="s">
        <v>830</v>
      </c>
      <c r="BA23" t="s">
        <v>831</v>
      </c>
      <c r="BB23" t="s">
        <v>169</v>
      </c>
      <c r="BC23" t="s">
        <v>137</v>
      </c>
      <c r="BD23" t="s">
        <v>172</v>
      </c>
      <c r="BE23" t="s">
        <v>173</v>
      </c>
      <c r="BF23" t="s">
        <v>174</v>
      </c>
      <c r="BG23" t="s">
        <v>175</v>
      </c>
      <c r="BH23" t="s">
        <v>149</v>
      </c>
      <c r="BI23" t="s">
        <v>176</v>
      </c>
      <c r="BJ23" t="s">
        <v>149</v>
      </c>
      <c r="BK23" t="s">
        <v>149</v>
      </c>
      <c r="BL23" t="s">
        <v>177</v>
      </c>
      <c r="BM23" t="s">
        <v>178</v>
      </c>
      <c r="BN23" t="s">
        <v>179</v>
      </c>
      <c r="BO23" t="s">
        <v>180</v>
      </c>
      <c r="BP23" t="s">
        <v>181</v>
      </c>
      <c r="BQ23" t="s">
        <v>182</v>
      </c>
      <c r="BR23" t="s">
        <v>183</v>
      </c>
      <c r="BS23" t="s">
        <v>174</v>
      </c>
      <c r="BT23" t="s">
        <v>184</v>
      </c>
      <c r="BU23" t="s">
        <v>184</v>
      </c>
      <c r="BV23" t="s">
        <v>184</v>
      </c>
      <c r="BW23" t="s">
        <v>832</v>
      </c>
      <c r="BX23" t="s">
        <v>185</v>
      </c>
      <c r="BY23" t="s">
        <v>833</v>
      </c>
      <c r="BZ23" t="s">
        <v>834</v>
      </c>
      <c r="CA23" t="s">
        <v>835</v>
      </c>
      <c r="CB23" t="s">
        <v>836</v>
      </c>
      <c r="CC23" t="s">
        <v>837</v>
      </c>
      <c r="CD23" t="s">
        <v>838</v>
      </c>
      <c r="CE23" t="s">
        <v>839</v>
      </c>
      <c r="CF23" t="s">
        <v>840</v>
      </c>
      <c r="CG23" t="s">
        <v>841</v>
      </c>
      <c r="CH23" t="s">
        <v>842</v>
      </c>
      <c r="CI23" t="s">
        <v>843</v>
      </c>
      <c r="CJ23" t="s">
        <v>844</v>
      </c>
      <c r="CK23" t="s">
        <v>821</v>
      </c>
      <c r="CL23" t="s">
        <v>386</v>
      </c>
      <c r="CM23" t="s">
        <v>199</v>
      </c>
      <c r="CN23" t="s">
        <v>200</v>
      </c>
      <c r="CO23" t="s">
        <v>155</v>
      </c>
      <c r="CP23" t="s">
        <v>201</v>
      </c>
      <c r="CQ23" t="s">
        <v>202</v>
      </c>
      <c r="CR23" t="s">
        <v>155</v>
      </c>
      <c r="CS23" t="s">
        <v>203</v>
      </c>
      <c r="CT23" t="s">
        <v>204</v>
      </c>
      <c r="CU23" t="s">
        <v>205</v>
      </c>
      <c r="CV23" t="s">
        <v>149</v>
      </c>
      <c r="CW23" t="s">
        <v>820</v>
      </c>
      <c r="CX23" t="s">
        <v>206</v>
      </c>
      <c r="CY23" t="s">
        <v>207</v>
      </c>
      <c r="CZ23" t="s">
        <v>208</v>
      </c>
      <c r="DA23" t="s">
        <v>209</v>
      </c>
      <c r="DB23" t="s">
        <v>210</v>
      </c>
      <c r="DC23" t="s">
        <v>211</v>
      </c>
    </row>
    <row r="24" spans="1:107" x14ac:dyDescent="0.2">
      <c r="A24" t="s">
        <v>845</v>
      </c>
      <c r="B24" t="s">
        <v>846</v>
      </c>
      <c r="C24" t="s">
        <v>139</v>
      </c>
      <c r="D24" t="s">
        <v>140</v>
      </c>
      <c r="E24" t="s">
        <v>141</v>
      </c>
      <c r="F24" t="s">
        <v>19</v>
      </c>
      <c r="G24" t="s">
        <v>847</v>
      </c>
      <c r="H24" t="s">
        <v>19</v>
      </c>
      <c r="I24" t="s">
        <v>19</v>
      </c>
      <c r="J24">
        <f t="shared" si="0"/>
        <v>4.5678295155288179E-2</v>
      </c>
      <c r="K24">
        <f t="shared" si="1"/>
        <v>2.9113996799999997</v>
      </c>
      <c r="L24">
        <f t="shared" si="2"/>
        <v>4.4972697715577763E-2</v>
      </c>
      <c r="M24">
        <f t="shared" si="3"/>
        <v>0.66982592558535681</v>
      </c>
      <c r="N24" t="s">
        <v>848</v>
      </c>
      <c r="O24" t="s">
        <v>849</v>
      </c>
      <c r="P24">
        <f t="shared" si="4"/>
        <v>2.2148316056578334</v>
      </c>
      <c r="Q24">
        <f t="shared" si="5"/>
        <v>1.3256706056578333</v>
      </c>
      <c r="R24" t="s">
        <v>850</v>
      </c>
      <c r="S24" t="s">
        <v>851</v>
      </c>
      <c r="T24">
        <f t="shared" si="6"/>
        <v>24.457062783324133</v>
      </c>
      <c r="U24">
        <f t="shared" si="7"/>
        <v>0.4417875</v>
      </c>
      <c r="V24" t="s">
        <v>147</v>
      </c>
      <c r="W24" t="s">
        <v>852</v>
      </c>
      <c r="X24" t="s">
        <v>149</v>
      </c>
      <c r="Y24" t="s">
        <v>149</v>
      </c>
      <c r="Z24" t="s">
        <v>149</v>
      </c>
      <c r="AA24" t="s">
        <v>853</v>
      </c>
      <c r="AB24" t="s">
        <v>854</v>
      </c>
      <c r="AC24" t="s">
        <v>855</v>
      </c>
      <c r="AD24" t="s">
        <v>153</v>
      </c>
      <c r="AE24" t="s">
        <v>154</v>
      </c>
      <c r="AF24">
        <f t="shared" si="8"/>
        <v>31.861723199999997</v>
      </c>
      <c r="AG24" t="s">
        <v>155</v>
      </c>
      <c r="AH24" t="s">
        <v>856</v>
      </c>
      <c r="AI24" t="s">
        <v>857</v>
      </c>
      <c r="AJ24" t="s">
        <v>858</v>
      </c>
      <c r="AK24" t="s">
        <v>859</v>
      </c>
      <c r="AL24">
        <f t="shared" si="9"/>
        <v>19.07</v>
      </c>
      <c r="AM24" t="s">
        <v>730</v>
      </c>
      <c r="AN24" t="s">
        <v>435</v>
      </c>
      <c r="AO24" t="s">
        <v>764</v>
      </c>
      <c r="AP24" t="s">
        <v>567</v>
      </c>
      <c r="AQ24" t="s">
        <v>860</v>
      </c>
      <c r="AR24" t="s">
        <v>861</v>
      </c>
      <c r="AS24" t="s">
        <v>634</v>
      </c>
      <c r="AT24" t="s">
        <v>139</v>
      </c>
      <c r="AU24" t="s">
        <v>635</v>
      </c>
      <c r="AV24" t="s">
        <v>137</v>
      </c>
      <c r="AW24" t="s">
        <v>168</v>
      </c>
      <c r="AX24" t="s">
        <v>168</v>
      </c>
      <c r="AY24" t="s">
        <v>169</v>
      </c>
      <c r="AZ24" t="s">
        <v>862</v>
      </c>
      <c r="BA24" t="s">
        <v>863</v>
      </c>
      <c r="BB24" t="s">
        <v>169</v>
      </c>
      <c r="BC24" t="s">
        <v>137</v>
      </c>
      <c r="BD24" t="s">
        <v>172</v>
      </c>
      <c r="BE24" t="s">
        <v>173</v>
      </c>
      <c r="BF24" t="s">
        <v>174</v>
      </c>
      <c r="BG24" t="s">
        <v>175</v>
      </c>
      <c r="BH24" t="s">
        <v>149</v>
      </c>
      <c r="BI24" t="s">
        <v>176</v>
      </c>
      <c r="BJ24" t="s">
        <v>149</v>
      </c>
      <c r="BK24" t="s">
        <v>149</v>
      </c>
      <c r="BL24" t="s">
        <v>177</v>
      </c>
      <c r="BM24" t="s">
        <v>178</v>
      </c>
      <c r="BN24" t="s">
        <v>179</v>
      </c>
      <c r="BO24" t="s">
        <v>180</v>
      </c>
      <c r="BP24" t="s">
        <v>181</v>
      </c>
      <c r="BQ24" t="s">
        <v>182</v>
      </c>
      <c r="BR24" t="s">
        <v>183</v>
      </c>
      <c r="BS24" t="s">
        <v>174</v>
      </c>
      <c r="BT24" t="s">
        <v>184</v>
      </c>
      <c r="BU24" t="s">
        <v>184</v>
      </c>
      <c r="BV24" t="s">
        <v>184</v>
      </c>
      <c r="BW24" t="s">
        <v>864</v>
      </c>
      <c r="BX24" t="s">
        <v>185</v>
      </c>
      <c r="BY24" t="s">
        <v>865</v>
      </c>
      <c r="BZ24" t="s">
        <v>866</v>
      </c>
      <c r="CA24" t="s">
        <v>867</v>
      </c>
      <c r="CB24" t="s">
        <v>868</v>
      </c>
      <c r="CC24" t="s">
        <v>869</v>
      </c>
      <c r="CD24" t="s">
        <v>870</v>
      </c>
      <c r="CE24" t="s">
        <v>871</v>
      </c>
      <c r="CF24" t="s">
        <v>872</v>
      </c>
      <c r="CG24" t="s">
        <v>873</v>
      </c>
      <c r="CH24" t="s">
        <v>874</v>
      </c>
      <c r="CI24" t="s">
        <v>875</v>
      </c>
      <c r="CJ24" t="s">
        <v>876</v>
      </c>
      <c r="CK24" t="s">
        <v>853</v>
      </c>
      <c r="CL24" t="s">
        <v>319</v>
      </c>
      <c r="CM24" t="s">
        <v>199</v>
      </c>
      <c r="CN24" t="s">
        <v>200</v>
      </c>
      <c r="CO24" t="s">
        <v>155</v>
      </c>
      <c r="CP24" t="s">
        <v>201</v>
      </c>
      <c r="CQ24" t="s">
        <v>202</v>
      </c>
      <c r="CR24" t="s">
        <v>155</v>
      </c>
      <c r="CS24" t="s">
        <v>203</v>
      </c>
      <c r="CT24" t="s">
        <v>204</v>
      </c>
      <c r="CU24" t="s">
        <v>205</v>
      </c>
      <c r="CV24" t="s">
        <v>149</v>
      </c>
      <c r="CW24" t="s">
        <v>852</v>
      </c>
      <c r="CX24" t="s">
        <v>206</v>
      </c>
      <c r="CY24" t="s">
        <v>207</v>
      </c>
      <c r="CZ24" t="s">
        <v>208</v>
      </c>
      <c r="DA24" t="s">
        <v>209</v>
      </c>
      <c r="DB24" t="s">
        <v>210</v>
      </c>
      <c r="DC24" t="s">
        <v>211</v>
      </c>
    </row>
    <row r="25" spans="1:107" x14ac:dyDescent="0.2">
      <c r="A25" t="s">
        <v>877</v>
      </c>
      <c r="B25" t="s">
        <v>878</v>
      </c>
      <c r="C25" t="s">
        <v>139</v>
      </c>
      <c r="D25" t="s">
        <v>140</v>
      </c>
      <c r="E25" t="s">
        <v>141</v>
      </c>
      <c r="F25" t="s">
        <v>19</v>
      </c>
      <c r="G25" t="s">
        <v>879</v>
      </c>
      <c r="H25" t="s">
        <v>19</v>
      </c>
      <c r="I25" t="s">
        <v>19</v>
      </c>
      <c r="J25">
        <f t="shared" si="0"/>
        <v>1.4107533034096578E-2</v>
      </c>
      <c r="K25">
        <f t="shared" si="1"/>
        <v>2.9098159199999998</v>
      </c>
      <c r="L25">
        <f t="shared" si="2"/>
        <v>1.4039466105702265E-2</v>
      </c>
      <c r="M25">
        <f t="shared" si="3"/>
        <v>0.21175702422306847</v>
      </c>
      <c r="N25" t="s">
        <v>880</v>
      </c>
      <c r="O25" t="s">
        <v>881</v>
      </c>
      <c r="P25">
        <f t="shared" si="4"/>
        <v>2.199682117886987</v>
      </c>
      <c r="Q25">
        <f t="shared" si="5"/>
        <v>1.3428781178869871</v>
      </c>
      <c r="R25" t="s">
        <v>882</v>
      </c>
      <c r="S25" t="s">
        <v>883</v>
      </c>
      <c r="T25">
        <f t="shared" si="6"/>
        <v>24.28977603673793</v>
      </c>
      <c r="U25">
        <f t="shared" si="7"/>
        <v>0.4417875</v>
      </c>
      <c r="V25" t="s">
        <v>147</v>
      </c>
      <c r="W25" t="s">
        <v>884</v>
      </c>
      <c r="X25" t="s">
        <v>149</v>
      </c>
      <c r="Y25" t="s">
        <v>149</v>
      </c>
      <c r="Z25" t="s">
        <v>149</v>
      </c>
      <c r="AA25" t="s">
        <v>885</v>
      </c>
      <c r="AB25" t="s">
        <v>886</v>
      </c>
      <c r="AC25" t="s">
        <v>887</v>
      </c>
      <c r="AD25" t="s">
        <v>153</v>
      </c>
      <c r="AE25" t="s">
        <v>154</v>
      </c>
      <c r="AF25">
        <f t="shared" si="8"/>
        <v>39.237638400000002</v>
      </c>
      <c r="AG25" t="s">
        <v>155</v>
      </c>
      <c r="AH25" t="s">
        <v>888</v>
      </c>
      <c r="AI25" t="s">
        <v>889</v>
      </c>
      <c r="AJ25" t="s">
        <v>890</v>
      </c>
      <c r="AK25" t="s">
        <v>891</v>
      </c>
      <c r="AL25">
        <f t="shared" si="9"/>
        <v>18.96</v>
      </c>
      <c r="AM25" t="s">
        <v>730</v>
      </c>
      <c r="AN25" t="s">
        <v>368</v>
      </c>
      <c r="AO25" t="s">
        <v>764</v>
      </c>
      <c r="AP25" t="s">
        <v>567</v>
      </c>
      <c r="AQ25" t="s">
        <v>892</v>
      </c>
      <c r="AR25" t="s">
        <v>893</v>
      </c>
      <c r="AS25" t="s">
        <v>634</v>
      </c>
      <c r="AT25" t="s">
        <v>139</v>
      </c>
      <c r="AU25" t="s">
        <v>635</v>
      </c>
      <c r="AV25" t="s">
        <v>137</v>
      </c>
      <c r="AW25" t="s">
        <v>470</v>
      </c>
      <c r="AX25" t="s">
        <v>230</v>
      </c>
      <c r="AY25" t="s">
        <v>169</v>
      </c>
      <c r="AZ25" t="s">
        <v>894</v>
      </c>
      <c r="BA25" t="s">
        <v>895</v>
      </c>
      <c r="BB25" t="s">
        <v>169</v>
      </c>
      <c r="BC25" t="s">
        <v>137</v>
      </c>
      <c r="BD25" t="s">
        <v>172</v>
      </c>
      <c r="BE25" t="s">
        <v>173</v>
      </c>
      <c r="BF25" t="s">
        <v>174</v>
      </c>
      <c r="BG25" t="s">
        <v>175</v>
      </c>
      <c r="BH25" t="s">
        <v>149</v>
      </c>
      <c r="BI25" t="s">
        <v>176</v>
      </c>
      <c r="BJ25" t="s">
        <v>149</v>
      </c>
      <c r="BK25" t="s">
        <v>149</v>
      </c>
      <c r="BL25" t="s">
        <v>177</v>
      </c>
      <c r="BM25" t="s">
        <v>178</v>
      </c>
      <c r="BN25" t="s">
        <v>179</v>
      </c>
      <c r="BO25" t="s">
        <v>180</v>
      </c>
      <c r="BP25" t="s">
        <v>181</v>
      </c>
      <c r="BQ25" t="s">
        <v>182</v>
      </c>
      <c r="BR25" t="s">
        <v>183</v>
      </c>
      <c r="BS25" t="s">
        <v>174</v>
      </c>
      <c r="BT25" t="s">
        <v>184</v>
      </c>
      <c r="BU25" t="s">
        <v>184</v>
      </c>
      <c r="BV25" t="s">
        <v>184</v>
      </c>
      <c r="BW25" t="s">
        <v>896</v>
      </c>
      <c r="BX25" t="s">
        <v>185</v>
      </c>
      <c r="BY25" t="s">
        <v>897</v>
      </c>
      <c r="BZ25" t="s">
        <v>898</v>
      </c>
      <c r="CA25" t="s">
        <v>899</v>
      </c>
      <c r="CB25" t="s">
        <v>900</v>
      </c>
      <c r="CC25" t="s">
        <v>901</v>
      </c>
      <c r="CD25" t="s">
        <v>902</v>
      </c>
      <c r="CE25" t="s">
        <v>903</v>
      </c>
      <c r="CF25" t="s">
        <v>904</v>
      </c>
      <c r="CG25" t="s">
        <v>905</v>
      </c>
      <c r="CH25" t="s">
        <v>906</v>
      </c>
      <c r="CI25" t="s">
        <v>907</v>
      </c>
      <c r="CJ25" t="s">
        <v>908</v>
      </c>
      <c r="CK25" t="s">
        <v>885</v>
      </c>
      <c r="CL25" t="s">
        <v>909</v>
      </c>
      <c r="CM25" t="s">
        <v>199</v>
      </c>
      <c r="CN25" t="s">
        <v>200</v>
      </c>
      <c r="CO25" t="s">
        <v>155</v>
      </c>
      <c r="CP25" t="s">
        <v>201</v>
      </c>
      <c r="CQ25" t="s">
        <v>202</v>
      </c>
      <c r="CR25" t="s">
        <v>155</v>
      </c>
      <c r="CS25" t="s">
        <v>203</v>
      </c>
      <c r="CT25" t="s">
        <v>204</v>
      </c>
      <c r="CU25" t="s">
        <v>205</v>
      </c>
      <c r="CV25" t="s">
        <v>149</v>
      </c>
      <c r="CW25" t="s">
        <v>884</v>
      </c>
      <c r="CX25" t="s">
        <v>206</v>
      </c>
      <c r="CY25" t="s">
        <v>207</v>
      </c>
      <c r="CZ25" t="s">
        <v>208</v>
      </c>
      <c r="DA25" t="s">
        <v>209</v>
      </c>
      <c r="DB25" t="s">
        <v>210</v>
      </c>
      <c r="DC25" t="s">
        <v>211</v>
      </c>
    </row>
    <row r="26" spans="1:107" x14ac:dyDescent="0.2">
      <c r="A26" t="s">
        <v>910</v>
      </c>
      <c r="B26" t="s">
        <v>911</v>
      </c>
      <c r="C26" t="s">
        <v>139</v>
      </c>
      <c r="D26" t="s">
        <v>140</v>
      </c>
      <c r="E26" t="s">
        <v>141</v>
      </c>
      <c r="F26" t="s">
        <v>19</v>
      </c>
      <c r="G26" t="s">
        <v>912</v>
      </c>
      <c r="H26" t="s">
        <v>19</v>
      </c>
      <c r="I26" t="s">
        <v>19</v>
      </c>
      <c r="J26">
        <f t="shared" si="0"/>
        <v>3.1375533081458247E-2</v>
      </c>
      <c r="K26">
        <f t="shared" si="1"/>
        <v>2.9113996799999997</v>
      </c>
      <c r="L26">
        <f t="shared" si="2"/>
        <v>3.1041010732700634E-2</v>
      </c>
      <c r="M26">
        <f t="shared" si="3"/>
        <v>0.45614864127313604</v>
      </c>
      <c r="N26" t="s">
        <v>913</v>
      </c>
      <c r="O26" t="s">
        <v>914</v>
      </c>
      <c r="P26">
        <f t="shared" si="4"/>
        <v>2.1764479543539155</v>
      </c>
      <c r="Q26">
        <f t="shared" si="5"/>
        <v>1.3084149543539154</v>
      </c>
      <c r="R26" t="s">
        <v>915</v>
      </c>
      <c r="S26" t="s">
        <v>916</v>
      </c>
      <c r="T26">
        <f t="shared" si="6"/>
        <v>24.033215043660729</v>
      </c>
      <c r="U26">
        <f t="shared" si="7"/>
        <v>0.4417875</v>
      </c>
      <c r="V26" t="s">
        <v>147</v>
      </c>
      <c r="W26" t="s">
        <v>917</v>
      </c>
      <c r="X26" t="s">
        <v>149</v>
      </c>
      <c r="Y26" t="s">
        <v>149</v>
      </c>
      <c r="Z26" t="s">
        <v>149</v>
      </c>
      <c r="AA26" t="s">
        <v>918</v>
      </c>
      <c r="AB26" t="s">
        <v>919</v>
      </c>
      <c r="AC26" t="s">
        <v>920</v>
      </c>
      <c r="AD26" t="s">
        <v>153</v>
      </c>
      <c r="AE26" t="s">
        <v>154</v>
      </c>
      <c r="AF26">
        <f t="shared" si="8"/>
        <v>47.647715200000007</v>
      </c>
      <c r="AG26" t="s">
        <v>155</v>
      </c>
      <c r="AH26" t="s">
        <v>921</v>
      </c>
      <c r="AI26" t="s">
        <v>922</v>
      </c>
      <c r="AJ26" t="s">
        <v>923</v>
      </c>
      <c r="AK26" t="s">
        <v>924</v>
      </c>
      <c r="AL26">
        <f t="shared" si="9"/>
        <v>18.79</v>
      </c>
      <c r="AM26" t="s">
        <v>730</v>
      </c>
      <c r="AN26" t="s">
        <v>435</v>
      </c>
      <c r="AO26" t="s">
        <v>925</v>
      </c>
      <c r="AP26" t="s">
        <v>926</v>
      </c>
      <c r="AQ26" t="s">
        <v>336</v>
      </c>
      <c r="AR26" t="s">
        <v>893</v>
      </c>
      <c r="AS26" t="s">
        <v>634</v>
      </c>
      <c r="AT26" t="s">
        <v>139</v>
      </c>
      <c r="AU26" t="s">
        <v>635</v>
      </c>
      <c r="AV26" t="s">
        <v>137</v>
      </c>
      <c r="AW26" t="s">
        <v>268</v>
      </c>
      <c r="AX26" t="s">
        <v>268</v>
      </c>
      <c r="AY26" t="s">
        <v>169</v>
      </c>
      <c r="AZ26" t="s">
        <v>269</v>
      </c>
      <c r="BA26" t="s">
        <v>927</v>
      </c>
      <c r="BB26" t="s">
        <v>169</v>
      </c>
      <c r="BC26" t="s">
        <v>137</v>
      </c>
      <c r="BD26" t="s">
        <v>172</v>
      </c>
      <c r="BE26" t="s">
        <v>173</v>
      </c>
      <c r="BF26" t="s">
        <v>174</v>
      </c>
      <c r="BG26" t="s">
        <v>175</v>
      </c>
      <c r="BH26" t="s">
        <v>149</v>
      </c>
      <c r="BI26" t="s">
        <v>176</v>
      </c>
      <c r="BJ26" t="s">
        <v>149</v>
      </c>
      <c r="BK26" t="s">
        <v>149</v>
      </c>
      <c r="BL26" t="s">
        <v>177</v>
      </c>
      <c r="BM26" t="s">
        <v>178</v>
      </c>
      <c r="BN26" t="s">
        <v>179</v>
      </c>
      <c r="BO26" t="s">
        <v>180</v>
      </c>
      <c r="BP26" t="s">
        <v>181</v>
      </c>
      <c r="BQ26" t="s">
        <v>182</v>
      </c>
      <c r="BR26" t="s">
        <v>183</v>
      </c>
      <c r="BS26" t="s">
        <v>174</v>
      </c>
      <c r="BT26" t="s">
        <v>184</v>
      </c>
      <c r="BU26" t="s">
        <v>184</v>
      </c>
      <c r="BV26" t="s">
        <v>184</v>
      </c>
      <c r="BW26" t="s">
        <v>928</v>
      </c>
      <c r="BX26" t="s">
        <v>185</v>
      </c>
      <c r="BY26" t="s">
        <v>929</v>
      </c>
      <c r="BZ26" t="s">
        <v>930</v>
      </c>
      <c r="CA26" t="s">
        <v>931</v>
      </c>
      <c r="CB26" t="s">
        <v>932</v>
      </c>
      <c r="CC26" t="s">
        <v>933</v>
      </c>
      <c r="CD26" t="s">
        <v>934</v>
      </c>
      <c r="CE26" t="s">
        <v>935</v>
      </c>
      <c r="CF26" t="s">
        <v>936</v>
      </c>
      <c r="CG26" t="s">
        <v>937</v>
      </c>
      <c r="CH26" t="s">
        <v>938</v>
      </c>
      <c r="CI26" t="s">
        <v>939</v>
      </c>
      <c r="CJ26" t="s">
        <v>940</v>
      </c>
      <c r="CK26" t="s">
        <v>918</v>
      </c>
      <c r="CL26" t="s">
        <v>909</v>
      </c>
      <c r="CM26" t="s">
        <v>199</v>
      </c>
      <c r="CN26" t="s">
        <v>200</v>
      </c>
      <c r="CO26" t="s">
        <v>155</v>
      </c>
      <c r="CP26" t="s">
        <v>201</v>
      </c>
      <c r="CQ26" t="s">
        <v>202</v>
      </c>
      <c r="CR26" t="s">
        <v>155</v>
      </c>
      <c r="CS26" t="s">
        <v>203</v>
      </c>
      <c r="CT26" t="s">
        <v>204</v>
      </c>
      <c r="CU26" t="s">
        <v>205</v>
      </c>
      <c r="CV26" t="s">
        <v>149</v>
      </c>
      <c r="CW26" t="s">
        <v>917</v>
      </c>
      <c r="CX26" t="s">
        <v>206</v>
      </c>
      <c r="CY26" t="s">
        <v>207</v>
      </c>
      <c r="CZ26" t="s">
        <v>208</v>
      </c>
      <c r="DA26" t="s">
        <v>209</v>
      </c>
      <c r="DB26" t="s">
        <v>210</v>
      </c>
      <c r="DC26" t="s">
        <v>211</v>
      </c>
    </row>
    <row r="27" spans="1:107" x14ac:dyDescent="0.2">
      <c r="A27" t="s">
        <v>941</v>
      </c>
      <c r="B27" t="s">
        <v>942</v>
      </c>
      <c r="C27" t="s">
        <v>139</v>
      </c>
      <c r="D27" t="s">
        <v>140</v>
      </c>
      <c r="E27" t="s">
        <v>141</v>
      </c>
      <c r="F27" t="s">
        <v>19</v>
      </c>
      <c r="G27" t="s">
        <v>943</v>
      </c>
      <c r="H27" t="s">
        <v>19</v>
      </c>
      <c r="I27" t="s">
        <v>19</v>
      </c>
      <c r="J27">
        <f t="shared" si="0"/>
        <v>1.0651055037063765E-2</v>
      </c>
      <c r="K27">
        <f t="shared" si="1"/>
        <v>2.9113996799999997</v>
      </c>
      <c r="L27">
        <f t="shared" si="2"/>
        <v>1.0612231284949441E-2</v>
      </c>
      <c r="M27">
        <f t="shared" si="3"/>
        <v>0.16831695009589082</v>
      </c>
      <c r="N27" t="s">
        <v>944</v>
      </c>
      <c r="O27" t="s">
        <v>945</v>
      </c>
      <c r="P27">
        <f t="shared" si="4"/>
        <v>2.2721067927171674</v>
      </c>
      <c r="Q27">
        <f t="shared" si="5"/>
        <v>1.4115447927171674</v>
      </c>
      <c r="R27" t="s">
        <v>946</v>
      </c>
      <c r="S27" t="s">
        <v>947</v>
      </c>
      <c r="T27">
        <f t="shared" si="6"/>
        <v>25.089518470816778</v>
      </c>
      <c r="U27">
        <f t="shared" si="7"/>
        <v>0.4417875</v>
      </c>
      <c r="V27" t="s">
        <v>147</v>
      </c>
      <c r="W27" t="s">
        <v>948</v>
      </c>
      <c r="X27" t="s">
        <v>149</v>
      </c>
      <c r="Y27" t="s">
        <v>149</v>
      </c>
      <c r="Z27" t="s">
        <v>149</v>
      </c>
      <c r="AA27" t="s">
        <v>949</v>
      </c>
      <c r="AB27" t="s">
        <v>950</v>
      </c>
      <c r="AC27" t="s">
        <v>951</v>
      </c>
      <c r="AD27" t="s">
        <v>153</v>
      </c>
      <c r="AE27" t="s">
        <v>154</v>
      </c>
      <c r="AF27">
        <f t="shared" si="8"/>
        <v>42.696374400000003</v>
      </c>
      <c r="AG27" t="s">
        <v>155</v>
      </c>
      <c r="AH27" t="s">
        <v>952</v>
      </c>
      <c r="AI27" t="s">
        <v>953</v>
      </c>
      <c r="AJ27" t="s">
        <v>954</v>
      </c>
      <c r="AK27" t="s">
        <v>955</v>
      </c>
      <c r="AL27">
        <f t="shared" si="9"/>
        <v>19.48</v>
      </c>
      <c r="AM27" t="s">
        <v>730</v>
      </c>
      <c r="AN27" t="s">
        <v>435</v>
      </c>
      <c r="AO27" t="s">
        <v>368</v>
      </c>
      <c r="AP27" t="s">
        <v>228</v>
      </c>
      <c r="AQ27" t="s">
        <v>956</v>
      </c>
      <c r="AR27" t="s">
        <v>957</v>
      </c>
      <c r="AS27" t="s">
        <v>634</v>
      </c>
      <c r="AT27" t="s">
        <v>139</v>
      </c>
      <c r="AU27" t="s">
        <v>635</v>
      </c>
      <c r="AV27" t="s">
        <v>137</v>
      </c>
      <c r="AW27" t="s">
        <v>268</v>
      </c>
      <c r="AX27" t="s">
        <v>268</v>
      </c>
      <c r="AY27" t="s">
        <v>169</v>
      </c>
      <c r="AZ27" t="s">
        <v>958</v>
      </c>
      <c r="BA27" t="s">
        <v>959</v>
      </c>
      <c r="BB27" t="s">
        <v>169</v>
      </c>
      <c r="BC27" t="s">
        <v>137</v>
      </c>
      <c r="BD27" t="s">
        <v>172</v>
      </c>
      <c r="BE27" t="s">
        <v>173</v>
      </c>
      <c r="BF27" t="s">
        <v>174</v>
      </c>
      <c r="BG27" t="s">
        <v>175</v>
      </c>
      <c r="BH27" t="s">
        <v>149</v>
      </c>
      <c r="BI27" t="s">
        <v>176</v>
      </c>
      <c r="BJ27" t="s">
        <v>149</v>
      </c>
      <c r="BK27" t="s">
        <v>149</v>
      </c>
      <c r="BL27" t="s">
        <v>177</v>
      </c>
      <c r="BM27" t="s">
        <v>178</v>
      </c>
      <c r="BN27" t="s">
        <v>179</v>
      </c>
      <c r="BO27" t="s">
        <v>180</v>
      </c>
      <c r="BP27" t="s">
        <v>181</v>
      </c>
      <c r="BQ27" t="s">
        <v>182</v>
      </c>
      <c r="BR27" t="s">
        <v>183</v>
      </c>
      <c r="BS27" t="s">
        <v>174</v>
      </c>
      <c r="BT27" t="s">
        <v>184</v>
      </c>
      <c r="BU27" t="s">
        <v>184</v>
      </c>
      <c r="BV27" t="s">
        <v>184</v>
      </c>
      <c r="BW27" t="s">
        <v>960</v>
      </c>
      <c r="BX27" t="s">
        <v>185</v>
      </c>
      <c r="BY27" t="s">
        <v>961</v>
      </c>
      <c r="BZ27" t="s">
        <v>962</v>
      </c>
      <c r="CA27" t="s">
        <v>963</v>
      </c>
      <c r="CB27" t="s">
        <v>964</v>
      </c>
      <c r="CC27" t="s">
        <v>965</v>
      </c>
      <c r="CD27" t="s">
        <v>966</v>
      </c>
      <c r="CE27" t="s">
        <v>967</v>
      </c>
      <c r="CF27" t="s">
        <v>968</v>
      </c>
      <c r="CG27" t="s">
        <v>969</v>
      </c>
      <c r="CH27" t="s">
        <v>970</v>
      </c>
      <c r="CI27" t="s">
        <v>971</v>
      </c>
      <c r="CJ27" t="s">
        <v>972</v>
      </c>
      <c r="CK27" t="s">
        <v>949</v>
      </c>
      <c r="CL27" t="s">
        <v>419</v>
      </c>
      <c r="CM27" t="s">
        <v>199</v>
      </c>
      <c r="CN27" t="s">
        <v>200</v>
      </c>
      <c r="CO27" t="s">
        <v>155</v>
      </c>
      <c r="CP27" t="s">
        <v>201</v>
      </c>
      <c r="CQ27" t="s">
        <v>202</v>
      </c>
      <c r="CR27" t="s">
        <v>155</v>
      </c>
      <c r="CS27" t="s">
        <v>203</v>
      </c>
      <c r="CT27" t="s">
        <v>204</v>
      </c>
      <c r="CU27" t="s">
        <v>205</v>
      </c>
      <c r="CV27" t="s">
        <v>149</v>
      </c>
      <c r="CW27" t="s">
        <v>948</v>
      </c>
      <c r="CX27" t="s">
        <v>206</v>
      </c>
      <c r="CY27" t="s">
        <v>207</v>
      </c>
      <c r="CZ27" t="s">
        <v>208</v>
      </c>
      <c r="DA27" t="s">
        <v>209</v>
      </c>
      <c r="DB27" t="s">
        <v>210</v>
      </c>
      <c r="DC27" t="s">
        <v>211</v>
      </c>
    </row>
    <row r="28" spans="1:107" x14ac:dyDescent="0.2">
      <c r="A28" t="s">
        <v>973</v>
      </c>
      <c r="B28" t="s">
        <v>974</v>
      </c>
      <c r="C28" t="s">
        <v>139</v>
      </c>
      <c r="D28" t="s">
        <v>140</v>
      </c>
      <c r="E28" t="s">
        <v>141</v>
      </c>
      <c r="F28" t="s">
        <v>19</v>
      </c>
      <c r="G28" t="s">
        <v>975</v>
      </c>
      <c r="H28" t="s">
        <v>19</v>
      </c>
      <c r="I28" t="s">
        <v>19</v>
      </c>
      <c r="J28">
        <f t="shared" si="0"/>
        <v>2.3950508267058898E-2</v>
      </c>
      <c r="K28">
        <f t="shared" si="1"/>
        <v>2.9106084800000001</v>
      </c>
      <c r="L28">
        <f t="shared" si="2"/>
        <v>2.375503533618788E-2</v>
      </c>
      <c r="M28">
        <f t="shared" si="3"/>
        <v>0.36700838699647509</v>
      </c>
      <c r="N28" t="s">
        <v>976</v>
      </c>
      <c r="O28" t="s">
        <v>977</v>
      </c>
      <c r="P28">
        <f t="shared" si="4"/>
        <v>2.227294597939379</v>
      </c>
      <c r="Q28">
        <f t="shared" si="5"/>
        <v>1.3753815979393789</v>
      </c>
      <c r="R28" t="s">
        <v>978</v>
      </c>
      <c r="S28" t="s">
        <v>979</v>
      </c>
      <c r="T28">
        <f t="shared" si="6"/>
        <v>24.594684164524946</v>
      </c>
      <c r="U28">
        <f t="shared" si="7"/>
        <v>0.4417875</v>
      </c>
      <c r="V28" t="s">
        <v>147</v>
      </c>
      <c r="W28" t="s">
        <v>980</v>
      </c>
      <c r="X28" t="s">
        <v>149</v>
      </c>
      <c r="Y28" t="s">
        <v>149</v>
      </c>
      <c r="Z28" t="s">
        <v>149</v>
      </c>
      <c r="AA28" t="s">
        <v>981</v>
      </c>
      <c r="AB28" t="s">
        <v>982</v>
      </c>
      <c r="AC28" t="s">
        <v>983</v>
      </c>
      <c r="AD28" t="s">
        <v>153</v>
      </c>
      <c r="AE28" t="s">
        <v>154</v>
      </c>
      <c r="AF28">
        <f t="shared" si="8"/>
        <v>41.464800000000004</v>
      </c>
      <c r="AG28" t="s">
        <v>155</v>
      </c>
      <c r="AH28" t="s">
        <v>984</v>
      </c>
      <c r="AI28" t="s">
        <v>985</v>
      </c>
      <c r="AJ28" t="s">
        <v>986</v>
      </c>
      <c r="AK28" t="s">
        <v>987</v>
      </c>
      <c r="AL28">
        <f t="shared" si="9"/>
        <v>19.16</v>
      </c>
      <c r="AM28" t="s">
        <v>730</v>
      </c>
      <c r="AN28" t="s">
        <v>161</v>
      </c>
      <c r="AO28" t="s">
        <v>334</v>
      </c>
      <c r="AP28" t="s">
        <v>335</v>
      </c>
      <c r="AQ28" t="s">
        <v>892</v>
      </c>
      <c r="AR28" t="s">
        <v>988</v>
      </c>
      <c r="AS28" t="s">
        <v>634</v>
      </c>
      <c r="AT28" t="s">
        <v>139</v>
      </c>
      <c r="AU28" t="s">
        <v>635</v>
      </c>
      <c r="AV28" t="s">
        <v>137</v>
      </c>
      <c r="AW28" t="s">
        <v>268</v>
      </c>
      <c r="AX28" t="s">
        <v>470</v>
      </c>
      <c r="AY28" t="s">
        <v>169</v>
      </c>
      <c r="AZ28" t="s">
        <v>989</v>
      </c>
      <c r="BA28" t="s">
        <v>990</v>
      </c>
      <c r="BB28" t="s">
        <v>169</v>
      </c>
      <c r="BC28" t="s">
        <v>137</v>
      </c>
      <c r="BD28" t="s">
        <v>172</v>
      </c>
      <c r="BE28" t="s">
        <v>173</v>
      </c>
      <c r="BF28" t="s">
        <v>174</v>
      </c>
      <c r="BG28" t="s">
        <v>175</v>
      </c>
      <c r="BH28" t="s">
        <v>149</v>
      </c>
      <c r="BI28" t="s">
        <v>176</v>
      </c>
      <c r="BJ28" t="s">
        <v>149</v>
      </c>
      <c r="BK28" t="s">
        <v>149</v>
      </c>
      <c r="BL28" t="s">
        <v>177</v>
      </c>
      <c r="BM28" t="s">
        <v>178</v>
      </c>
      <c r="BN28" t="s">
        <v>179</v>
      </c>
      <c r="BO28" t="s">
        <v>180</v>
      </c>
      <c r="BP28" t="s">
        <v>181</v>
      </c>
      <c r="BQ28" t="s">
        <v>182</v>
      </c>
      <c r="BR28" t="s">
        <v>183</v>
      </c>
      <c r="BS28" t="s">
        <v>174</v>
      </c>
      <c r="BT28" t="s">
        <v>184</v>
      </c>
      <c r="BU28" t="s">
        <v>184</v>
      </c>
      <c r="BV28" t="s">
        <v>184</v>
      </c>
      <c r="BW28" t="s">
        <v>991</v>
      </c>
      <c r="BX28" t="s">
        <v>185</v>
      </c>
      <c r="BY28" t="s">
        <v>992</v>
      </c>
      <c r="BZ28" t="s">
        <v>993</v>
      </c>
      <c r="CA28" t="s">
        <v>994</v>
      </c>
      <c r="CB28" t="s">
        <v>995</v>
      </c>
      <c r="CC28" t="s">
        <v>996</v>
      </c>
      <c r="CD28" t="s">
        <v>997</v>
      </c>
      <c r="CE28" t="s">
        <v>998</v>
      </c>
      <c r="CF28" t="s">
        <v>999</v>
      </c>
      <c r="CG28" t="s">
        <v>1000</v>
      </c>
      <c r="CH28" t="s">
        <v>1001</v>
      </c>
      <c r="CI28" t="s">
        <v>1002</v>
      </c>
      <c r="CJ28" t="s">
        <v>1003</v>
      </c>
      <c r="CK28" t="s">
        <v>981</v>
      </c>
      <c r="CL28" t="s">
        <v>285</v>
      </c>
      <c r="CM28" t="s">
        <v>199</v>
      </c>
      <c r="CN28" t="s">
        <v>200</v>
      </c>
      <c r="CO28" t="s">
        <v>155</v>
      </c>
      <c r="CP28" t="s">
        <v>201</v>
      </c>
      <c r="CQ28" t="s">
        <v>202</v>
      </c>
      <c r="CR28" t="s">
        <v>155</v>
      </c>
      <c r="CS28" t="s">
        <v>203</v>
      </c>
      <c r="CT28" t="s">
        <v>204</v>
      </c>
      <c r="CU28" t="s">
        <v>205</v>
      </c>
      <c r="CV28" t="s">
        <v>149</v>
      </c>
      <c r="CW28" t="s">
        <v>980</v>
      </c>
      <c r="CX28" t="s">
        <v>206</v>
      </c>
      <c r="CY28" t="s">
        <v>207</v>
      </c>
      <c r="CZ28" t="s">
        <v>208</v>
      </c>
      <c r="DA28" t="s">
        <v>209</v>
      </c>
      <c r="DB28" t="s">
        <v>210</v>
      </c>
      <c r="DC28" t="s">
        <v>211</v>
      </c>
    </row>
    <row r="29" spans="1:107" x14ac:dyDescent="0.2">
      <c r="A29" t="s">
        <v>1004</v>
      </c>
      <c r="B29" t="s">
        <v>1005</v>
      </c>
      <c r="C29" t="s">
        <v>139</v>
      </c>
      <c r="D29" t="s">
        <v>140</v>
      </c>
      <c r="E29" t="s">
        <v>141</v>
      </c>
      <c r="F29" t="s">
        <v>19</v>
      </c>
      <c r="G29" t="s">
        <v>1006</v>
      </c>
      <c r="H29" t="s">
        <v>19</v>
      </c>
      <c r="I29" t="s">
        <v>19</v>
      </c>
      <c r="J29">
        <f t="shared" si="0"/>
        <v>3.1272898301425406E-2</v>
      </c>
      <c r="K29">
        <f t="shared" si="1"/>
        <v>2.9106084800000001</v>
      </c>
      <c r="L29">
        <f t="shared" si="2"/>
        <v>3.0940459959286692E-2</v>
      </c>
      <c r="M29">
        <f t="shared" si="3"/>
        <v>0.45855791928260281</v>
      </c>
      <c r="N29" t="s">
        <v>1007</v>
      </c>
      <c r="O29" t="s">
        <v>1008</v>
      </c>
      <c r="P29">
        <f t="shared" si="4"/>
        <v>2.1737287215905194</v>
      </c>
      <c r="Q29">
        <f t="shared" si="5"/>
        <v>1.3197667215905193</v>
      </c>
      <c r="R29" t="s">
        <v>1009</v>
      </c>
      <c r="S29" t="s">
        <v>1010</v>
      </c>
      <c r="T29">
        <f t="shared" si="6"/>
        <v>24.003188180107326</v>
      </c>
      <c r="U29">
        <f t="shared" si="7"/>
        <v>0.4417875</v>
      </c>
      <c r="V29" t="s">
        <v>147</v>
      </c>
      <c r="W29" t="s">
        <v>1011</v>
      </c>
      <c r="X29" t="s">
        <v>149</v>
      </c>
      <c r="Y29" t="s">
        <v>149</v>
      </c>
      <c r="Z29" t="s">
        <v>149</v>
      </c>
      <c r="AA29" t="s">
        <v>1012</v>
      </c>
      <c r="AB29" t="s">
        <v>1013</v>
      </c>
      <c r="AC29" t="s">
        <v>1014</v>
      </c>
      <c r="AD29" t="s">
        <v>153</v>
      </c>
      <c r="AE29" t="s">
        <v>154</v>
      </c>
      <c r="AF29">
        <f t="shared" si="8"/>
        <v>44.664424799999999</v>
      </c>
      <c r="AG29" t="s">
        <v>155</v>
      </c>
      <c r="AH29" t="s">
        <v>1015</v>
      </c>
      <c r="AI29" t="s">
        <v>1016</v>
      </c>
      <c r="AJ29" t="s">
        <v>1017</v>
      </c>
      <c r="AK29" t="s">
        <v>1018</v>
      </c>
      <c r="AL29">
        <f t="shared" si="9"/>
        <v>18.77</v>
      </c>
      <c r="AM29" t="s">
        <v>730</v>
      </c>
      <c r="AN29" t="s">
        <v>161</v>
      </c>
      <c r="AO29" t="s">
        <v>697</v>
      </c>
      <c r="AP29" t="s">
        <v>698</v>
      </c>
      <c r="AQ29" t="s">
        <v>1019</v>
      </c>
      <c r="AR29" t="s">
        <v>988</v>
      </c>
      <c r="AS29" t="s">
        <v>634</v>
      </c>
      <c r="AT29" t="s">
        <v>139</v>
      </c>
      <c r="AU29" t="s">
        <v>635</v>
      </c>
      <c r="AV29" t="s">
        <v>137</v>
      </c>
      <c r="AW29" t="s">
        <v>268</v>
      </c>
      <c r="AX29" t="s">
        <v>268</v>
      </c>
      <c r="AY29" t="s">
        <v>169</v>
      </c>
      <c r="AZ29" t="s">
        <v>1020</v>
      </c>
      <c r="BA29" t="s">
        <v>1021</v>
      </c>
      <c r="BB29" t="s">
        <v>169</v>
      </c>
      <c r="BC29" t="s">
        <v>137</v>
      </c>
      <c r="BD29" t="s">
        <v>172</v>
      </c>
      <c r="BE29" t="s">
        <v>173</v>
      </c>
      <c r="BF29" t="s">
        <v>174</v>
      </c>
      <c r="BG29" t="s">
        <v>175</v>
      </c>
      <c r="BH29" t="s">
        <v>149</v>
      </c>
      <c r="BI29" t="s">
        <v>176</v>
      </c>
      <c r="BJ29" t="s">
        <v>149</v>
      </c>
      <c r="BK29" t="s">
        <v>149</v>
      </c>
      <c r="BL29" t="s">
        <v>177</v>
      </c>
      <c r="BM29" t="s">
        <v>178</v>
      </c>
      <c r="BN29" t="s">
        <v>179</v>
      </c>
      <c r="BO29" t="s">
        <v>180</v>
      </c>
      <c r="BP29" t="s">
        <v>181</v>
      </c>
      <c r="BQ29" t="s">
        <v>182</v>
      </c>
      <c r="BR29" t="s">
        <v>183</v>
      </c>
      <c r="BS29" t="s">
        <v>174</v>
      </c>
      <c r="BT29" t="s">
        <v>184</v>
      </c>
      <c r="BU29" t="s">
        <v>184</v>
      </c>
      <c r="BV29" t="s">
        <v>184</v>
      </c>
      <c r="BW29" t="s">
        <v>1022</v>
      </c>
      <c r="BX29" t="s">
        <v>185</v>
      </c>
      <c r="BY29" t="s">
        <v>1023</v>
      </c>
      <c r="BZ29" t="s">
        <v>1024</v>
      </c>
      <c r="CA29" t="s">
        <v>1025</v>
      </c>
      <c r="CB29" t="s">
        <v>1026</v>
      </c>
      <c r="CC29" t="s">
        <v>1027</v>
      </c>
      <c r="CD29" t="s">
        <v>1028</v>
      </c>
      <c r="CE29" t="s">
        <v>1029</v>
      </c>
      <c r="CF29" t="s">
        <v>1030</v>
      </c>
      <c r="CG29" t="s">
        <v>1031</v>
      </c>
      <c r="CH29" t="s">
        <v>1032</v>
      </c>
      <c r="CI29" t="s">
        <v>1033</v>
      </c>
      <c r="CJ29" t="s">
        <v>1034</v>
      </c>
      <c r="CK29" t="s">
        <v>1012</v>
      </c>
      <c r="CL29" t="s">
        <v>419</v>
      </c>
      <c r="CM29" t="s">
        <v>199</v>
      </c>
      <c r="CN29" t="s">
        <v>200</v>
      </c>
      <c r="CO29" t="s">
        <v>155</v>
      </c>
      <c r="CP29" t="s">
        <v>201</v>
      </c>
      <c r="CQ29" t="s">
        <v>202</v>
      </c>
      <c r="CR29" t="s">
        <v>155</v>
      </c>
      <c r="CS29" t="s">
        <v>203</v>
      </c>
      <c r="CT29" t="s">
        <v>204</v>
      </c>
      <c r="CU29" t="s">
        <v>205</v>
      </c>
      <c r="CV29" t="s">
        <v>149</v>
      </c>
      <c r="CW29" t="s">
        <v>1011</v>
      </c>
      <c r="CX29" t="s">
        <v>206</v>
      </c>
      <c r="CY29" t="s">
        <v>207</v>
      </c>
      <c r="CZ29" t="s">
        <v>208</v>
      </c>
      <c r="DA29" t="s">
        <v>209</v>
      </c>
      <c r="DB29" t="s">
        <v>210</v>
      </c>
      <c r="DC29" t="s">
        <v>211</v>
      </c>
    </row>
    <row r="30" spans="1:107" x14ac:dyDescent="0.2">
      <c r="A30" t="s">
        <v>185</v>
      </c>
      <c r="B30" t="s">
        <v>1035</v>
      </c>
      <c r="C30" t="s">
        <v>139</v>
      </c>
      <c r="D30" t="s">
        <v>140</v>
      </c>
      <c r="E30" t="s">
        <v>141</v>
      </c>
      <c r="F30" t="s">
        <v>19</v>
      </c>
      <c r="G30" t="s">
        <v>1036</v>
      </c>
      <c r="H30" t="s">
        <v>19</v>
      </c>
      <c r="I30" t="s">
        <v>19</v>
      </c>
      <c r="J30">
        <f t="shared" si="0"/>
        <v>1.5729169205537595E-2</v>
      </c>
      <c r="K30">
        <f t="shared" si="1"/>
        <v>2.9106084800000001</v>
      </c>
      <c r="L30">
        <f t="shared" si="2"/>
        <v>1.5644624360220925E-2</v>
      </c>
      <c r="M30">
        <f t="shared" si="3"/>
        <v>0.25129198728196028</v>
      </c>
      <c r="N30" t="s">
        <v>1037</v>
      </c>
      <c r="O30" t="s">
        <v>1038</v>
      </c>
      <c r="P30">
        <f t="shared" si="4"/>
        <v>2.2622371713316651</v>
      </c>
      <c r="Q30">
        <f t="shared" si="5"/>
        <v>1.429790171331665</v>
      </c>
      <c r="R30" t="s">
        <v>1039</v>
      </c>
      <c r="S30" t="s">
        <v>1040</v>
      </c>
      <c r="T30">
        <f t="shared" si="6"/>
        <v>24.980534135729517</v>
      </c>
      <c r="U30">
        <f t="shared" si="7"/>
        <v>0.4417875</v>
      </c>
      <c r="V30" t="s">
        <v>147</v>
      </c>
      <c r="W30" t="s">
        <v>1041</v>
      </c>
      <c r="X30" t="s">
        <v>149</v>
      </c>
      <c r="Y30" t="s">
        <v>149</v>
      </c>
      <c r="Z30" t="s">
        <v>149</v>
      </c>
      <c r="AA30" t="s">
        <v>1042</v>
      </c>
      <c r="AB30" t="s">
        <v>1043</v>
      </c>
      <c r="AC30" t="s">
        <v>1044</v>
      </c>
      <c r="AD30" t="s">
        <v>153</v>
      </c>
      <c r="AE30" t="s">
        <v>154</v>
      </c>
      <c r="AF30">
        <f t="shared" si="8"/>
        <v>34.816448800000003</v>
      </c>
      <c r="AG30" t="s">
        <v>155</v>
      </c>
      <c r="AH30" t="s">
        <v>1045</v>
      </c>
      <c r="AI30" t="s">
        <v>1046</v>
      </c>
      <c r="AJ30" t="s">
        <v>1047</v>
      </c>
      <c r="AK30" t="s">
        <v>1048</v>
      </c>
      <c r="AL30">
        <f t="shared" si="9"/>
        <v>19.41</v>
      </c>
      <c r="AM30" t="s">
        <v>730</v>
      </c>
      <c r="AN30" t="s">
        <v>161</v>
      </c>
      <c r="AO30" t="s">
        <v>796</v>
      </c>
      <c r="AP30" t="s">
        <v>567</v>
      </c>
      <c r="AQ30" t="s">
        <v>1049</v>
      </c>
      <c r="AR30" t="s">
        <v>1050</v>
      </c>
      <c r="AS30" t="s">
        <v>634</v>
      </c>
      <c r="AT30" t="s">
        <v>139</v>
      </c>
      <c r="AU30" t="s">
        <v>635</v>
      </c>
      <c r="AV30" t="s">
        <v>137</v>
      </c>
      <c r="AW30" t="s">
        <v>470</v>
      </c>
      <c r="AX30" t="s">
        <v>230</v>
      </c>
      <c r="AY30" t="s">
        <v>169</v>
      </c>
      <c r="AZ30" t="s">
        <v>1051</v>
      </c>
      <c r="BA30" t="s">
        <v>1052</v>
      </c>
      <c r="BB30" t="s">
        <v>169</v>
      </c>
      <c r="BC30" t="s">
        <v>137</v>
      </c>
      <c r="BD30" t="s">
        <v>172</v>
      </c>
      <c r="BE30" t="s">
        <v>173</v>
      </c>
      <c r="BF30" t="s">
        <v>174</v>
      </c>
      <c r="BG30" t="s">
        <v>175</v>
      </c>
      <c r="BH30" t="s">
        <v>149</v>
      </c>
      <c r="BI30" t="s">
        <v>176</v>
      </c>
      <c r="BJ30" t="s">
        <v>149</v>
      </c>
      <c r="BK30" t="s">
        <v>149</v>
      </c>
      <c r="BL30" t="s">
        <v>177</v>
      </c>
      <c r="BM30" t="s">
        <v>178</v>
      </c>
      <c r="BN30" t="s">
        <v>179</v>
      </c>
      <c r="BO30" t="s">
        <v>180</v>
      </c>
      <c r="BP30" t="s">
        <v>181</v>
      </c>
      <c r="BQ30" t="s">
        <v>182</v>
      </c>
      <c r="BR30" t="s">
        <v>183</v>
      </c>
      <c r="BS30" t="s">
        <v>174</v>
      </c>
      <c r="BT30" t="s">
        <v>184</v>
      </c>
      <c r="BU30" t="s">
        <v>184</v>
      </c>
      <c r="BV30" t="s">
        <v>184</v>
      </c>
      <c r="BW30" t="s">
        <v>1053</v>
      </c>
      <c r="BX30" t="s">
        <v>185</v>
      </c>
      <c r="BY30" t="s">
        <v>1054</v>
      </c>
      <c r="BZ30" t="s">
        <v>1055</v>
      </c>
      <c r="CA30" t="s">
        <v>1056</v>
      </c>
      <c r="CB30" t="s">
        <v>1057</v>
      </c>
      <c r="CC30" t="s">
        <v>1058</v>
      </c>
      <c r="CD30" t="s">
        <v>1059</v>
      </c>
      <c r="CE30" t="s">
        <v>1060</v>
      </c>
      <c r="CF30" t="s">
        <v>1061</v>
      </c>
      <c r="CG30" t="s">
        <v>1062</v>
      </c>
      <c r="CH30" t="s">
        <v>1063</v>
      </c>
      <c r="CI30" t="s">
        <v>1064</v>
      </c>
      <c r="CJ30" t="s">
        <v>1065</v>
      </c>
      <c r="CK30" t="s">
        <v>1042</v>
      </c>
      <c r="CL30" t="s">
        <v>419</v>
      </c>
      <c r="CM30" t="s">
        <v>199</v>
      </c>
      <c r="CN30" t="s">
        <v>200</v>
      </c>
      <c r="CO30" t="s">
        <v>155</v>
      </c>
      <c r="CP30" t="s">
        <v>201</v>
      </c>
      <c r="CQ30" t="s">
        <v>202</v>
      </c>
      <c r="CR30" t="s">
        <v>155</v>
      </c>
      <c r="CS30" t="s">
        <v>203</v>
      </c>
      <c r="CT30" t="s">
        <v>204</v>
      </c>
      <c r="CU30" t="s">
        <v>205</v>
      </c>
      <c r="CV30" t="s">
        <v>149</v>
      </c>
      <c r="CW30" t="s">
        <v>1041</v>
      </c>
      <c r="CX30" t="s">
        <v>206</v>
      </c>
      <c r="CY30" t="s">
        <v>207</v>
      </c>
      <c r="CZ30" t="s">
        <v>208</v>
      </c>
      <c r="DA30" t="s">
        <v>209</v>
      </c>
      <c r="DB30" t="s">
        <v>210</v>
      </c>
      <c r="DC30" t="s">
        <v>211</v>
      </c>
    </row>
    <row r="31" spans="1:107" x14ac:dyDescent="0.2">
      <c r="A31" t="s">
        <v>1066</v>
      </c>
      <c r="B31" t="s">
        <v>1067</v>
      </c>
      <c r="C31" t="s">
        <v>139</v>
      </c>
      <c r="D31" t="s">
        <v>140</v>
      </c>
      <c r="E31" t="s">
        <v>141</v>
      </c>
      <c r="F31" t="s">
        <v>19</v>
      </c>
      <c r="G31" t="s">
        <v>1068</v>
      </c>
      <c r="H31" t="s">
        <v>19</v>
      </c>
      <c r="I31" t="s">
        <v>19</v>
      </c>
      <c r="J31">
        <f t="shared" si="0"/>
        <v>3.316218796545306E-2</v>
      </c>
      <c r="K31">
        <f t="shared" si="1"/>
        <v>2.9113996799999997</v>
      </c>
      <c r="L31">
        <f t="shared" si="2"/>
        <v>3.2788709410758635E-2</v>
      </c>
      <c r="M31">
        <f t="shared" si="3"/>
        <v>0.52329818398954542</v>
      </c>
      <c r="N31" t="s">
        <v>1069</v>
      </c>
      <c r="O31" t="s">
        <v>1070</v>
      </c>
      <c r="P31">
        <f t="shared" si="4"/>
        <v>2.269283057219512</v>
      </c>
      <c r="Q31">
        <f t="shared" si="5"/>
        <v>1.4203080572195119</v>
      </c>
      <c r="R31" t="s">
        <v>1071</v>
      </c>
      <c r="S31" t="s">
        <v>1072</v>
      </c>
      <c r="T31">
        <f t="shared" si="6"/>
        <v>25.061104994141491</v>
      </c>
      <c r="U31">
        <f t="shared" si="7"/>
        <v>0.4417875</v>
      </c>
      <c r="V31" t="s">
        <v>147</v>
      </c>
      <c r="W31" t="s">
        <v>1073</v>
      </c>
      <c r="X31" t="s">
        <v>149</v>
      </c>
      <c r="Y31" t="s">
        <v>149</v>
      </c>
      <c r="Z31" t="s">
        <v>149</v>
      </c>
      <c r="AA31" t="s">
        <v>1074</v>
      </c>
      <c r="AB31" t="s">
        <v>1075</v>
      </c>
      <c r="AC31" t="s">
        <v>1076</v>
      </c>
      <c r="AD31" t="s">
        <v>153</v>
      </c>
      <c r="AE31" t="s">
        <v>154</v>
      </c>
      <c r="AF31">
        <f t="shared" si="8"/>
        <v>23.538848000000002</v>
      </c>
      <c r="AG31" t="s">
        <v>155</v>
      </c>
      <c r="AH31" t="s">
        <v>1077</v>
      </c>
      <c r="AI31" t="s">
        <v>1078</v>
      </c>
      <c r="AJ31" t="s">
        <v>1079</v>
      </c>
      <c r="AK31" t="s">
        <v>1080</v>
      </c>
      <c r="AL31">
        <f t="shared" si="9"/>
        <v>19.46</v>
      </c>
      <c r="AM31" t="s">
        <v>160</v>
      </c>
      <c r="AN31" t="s">
        <v>435</v>
      </c>
      <c r="AO31" t="s">
        <v>1081</v>
      </c>
      <c r="AP31" t="s">
        <v>698</v>
      </c>
      <c r="AQ31" t="s">
        <v>1082</v>
      </c>
      <c r="AR31" t="s">
        <v>1083</v>
      </c>
      <c r="AS31" t="s">
        <v>634</v>
      </c>
      <c r="AT31" t="s">
        <v>139</v>
      </c>
      <c r="AU31" t="s">
        <v>635</v>
      </c>
      <c r="AV31" t="s">
        <v>137</v>
      </c>
      <c r="AW31" t="s">
        <v>470</v>
      </c>
      <c r="AX31" t="s">
        <v>470</v>
      </c>
      <c r="AY31" t="s">
        <v>169</v>
      </c>
      <c r="AZ31" t="s">
        <v>1084</v>
      </c>
      <c r="BA31" t="s">
        <v>1085</v>
      </c>
      <c r="BB31" t="s">
        <v>169</v>
      </c>
      <c r="BC31" t="s">
        <v>137</v>
      </c>
      <c r="BD31" t="s">
        <v>172</v>
      </c>
      <c r="BE31" t="s">
        <v>173</v>
      </c>
      <c r="BF31" t="s">
        <v>174</v>
      </c>
      <c r="BG31" t="s">
        <v>175</v>
      </c>
      <c r="BH31" t="s">
        <v>149</v>
      </c>
      <c r="BI31" t="s">
        <v>176</v>
      </c>
      <c r="BJ31" t="s">
        <v>149</v>
      </c>
      <c r="BK31" t="s">
        <v>149</v>
      </c>
      <c r="BL31" t="s">
        <v>177</v>
      </c>
      <c r="BM31" t="s">
        <v>178</v>
      </c>
      <c r="BN31" t="s">
        <v>179</v>
      </c>
      <c r="BO31" t="s">
        <v>180</v>
      </c>
      <c r="BP31" t="s">
        <v>181</v>
      </c>
      <c r="BQ31" t="s">
        <v>182</v>
      </c>
      <c r="BR31" t="s">
        <v>183</v>
      </c>
      <c r="BS31" t="s">
        <v>174</v>
      </c>
      <c r="BT31" t="s">
        <v>184</v>
      </c>
      <c r="BU31" t="s">
        <v>184</v>
      </c>
      <c r="BV31" t="s">
        <v>184</v>
      </c>
      <c r="BW31" t="s">
        <v>1086</v>
      </c>
      <c r="BX31" t="s">
        <v>185</v>
      </c>
      <c r="BY31" t="s">
        <v>1087</v>
      </c>
      <c r="BZ31" t="s">
        <v>1088</v>
      </c>
      <c r="CA31" t="s">
        <v>1089</v>
      </c>
      <c r="CB31" t="s">
        <v>1090</v>
      </c>
      <c r="CC31" t="s">
        <v>1091</v>
      </c>
      <c r="CD31" t="s">
        <v>1092</v>
      </c>
      <c r="CE31" t="s">
        <v>1093</v>
      </c>
      <c r="CF31" t="s">
        <v>1094</v>
      </c>
      <c r="CG31" t="s">
        <v>1095</v>
      </c>
      <c r="CH31" t="s">
        <v>1096</v>
      </c>
      <c r="CI31" t="s">
        <v>1097</v>
      </c>
      <c r="CJ31" t="s">
        <v>1098</v>
      </c>
      <c r="CK31" t="s">
        <v>1074</v>
      </c>
      <c r="CL31" t="s">
        <v>419</v>
      </c>
      <c r="CM31" t="s">
        <v>199</v>
      </c>
      <c r="CN31" t="s">
        <v>200</v>
      </c>
      <c r="CO31" t="s">
        <v>155</v>
      </c>
      <c r="CP31" t="s">
        <v>201</v>
      </c>
      <c r="CQ31" t="s">
        <v>202</v>
      </c>
      <c r="CR31" t="s">
        <v>155</v>
      </c>
      <c r="CS31" t="s">
        <v>203</v>
      </c>
      <c r="CT31" t="s">
        <v>204</v>
      </c>
      <c r="CU31" t="s">
        <v>205</v>
      </c>
      <c r="CV31" t="s">
        <v>149</v>
      </c>
      <c r="CW31" t="s">
        <v>1073</v>
      </c>
      <c r="CX31" t="s">
        <v>206</v>
      </c>
      <c r="CY31" t="s">
        <v>207</v>
      </c>
      <c r="CZ31" t="s">
        <v>208</v>
      </c>
      <c r="DA31" t="s">
        <v>209</v>
      </c>
      <c r="DB31" t="s">
        <v>210</v>
      </c>
      <c r="DC31" t="s">
        <v>211</v>
      </c>
    </row>
    <row r="32" spans="1:107" x14ac:dyDescent="0.2">
      <c r="A32" t="s">
        <v>1099</v>
      </c>
      <c r="B32" t="s">
        <v>1100</v>
      </c>
      <c r="C32" t="s">
        <v>139</v>
      </c>
      <c r="D32" t="s">
        <v>140</v>
      </c>
      <c r="E32" t="s">
        <v>141</v>
      </c>
      <c r="F32" t="s">
        <v>248</v>
      </c>
      <c r="G32" t="s">
        <v>1101</v>
      </c>
      <c r="H32" t="s">
        <v>19</v>
      </c>
      <c r="I32" t="s">
        <v>19</v>
      </c>
      <c r="J32">
        <f t="shared" si="0"/>
        <v>1.5557556400470331E-2</v>
      </c>
      <c r="K32">
        <f t="shared" si="1"/>
        <v>2.9121895200000001</v>
      </c>
      <c r="L32">
        <f t="shared" si="2"/>
        <v>1.5474886157844257E-2</v>
      </c>
      <c r="M32">
        <f t="shared" si="3"/>
        <v>0.23764084645585315</v>
      </c>
      <c r="N32" t="s">
        <v>1102</v>
      </c>
      <c r="O32" t="s">
        <v>1103</v>
      </c>
      <c r="P32">
        <f t="shared" si="4"/>
        <v>2.2010555797649496</v>
      </c>
      <c r="Q32">
        <f t="shared" si="5"/>
        <v>1.3672445797649497</v>
      </c>
      <c r="R32" t="s">
        <v>1104</v>
      </c>
      <c r="S32" t="s">
        <v>1105</v>
      </c>
      <c r="T32">
        <f t="shared" si="6"/>
        <v>24.307626502097733</v>
      </c>
      <c r="U32">
        <f t="shared" si="7"/>
        <v>0.4417875</v>
      </c>
      <c r="V32" t="s">
        <v>147</v>
      </c>
      <c r="W32" t="s">
        <v>1106</v>
      </c>
      <c r="X32" t="s">
        <v>149</v>
      </c>
      <c r="Y32" t="s">
        <v>149</v>
      </c>
      <c r="Z32" t="s">
        <v>149</v>
      </c>
      <c r="AA32" t="s">
        <v>1107</v>
      </c>
      <c r="AB32" t="s">
        <v>1108</v>
      </c>
      <c r="AC32" t="s">
        <v>1109</v>
      </c>
      <c r="AD32" t="s">
        <v>153</v>
      </c>
      <c r="AE32" t="s">
        <v>154</v>
      </c>
      <c r="AF32">
        <f t="shared" si="8"/>
        <v>45.894657600000002</v>
      </c>
      <c r="AG32" t="s">
        <v>155</v>
      </c>
      <c r="AH32" t="s">
        <v>1110</v>
      </c>
      <c r="AI32" t="s">
        <v>1111</v>
      </c>
      <c r="AJ32" t="s">
        <v>1112</v>
      </c>
      <c r="AK32" t="s">
        <v>1113</v>
      </c>
      <c r="AL32">
        <f t="shared" si="9"/>
        <v>18.97</v>
      </c>
      <c r="AM32" t="s">
        <v>160</v>
      </c>
      <c r="AN32" t="s">
        <v>261</v>
      </c>
      <c r="AO32" t="s">
        <v>1114</v>
      </c>
      <c r="AP32" t="s">
        <v>1115</v>
      </c>
      <c r="AQ32" t="s">
        <v>1116</v>
      </c>
      <c r="AR32" t="s">
        <v>1083</v>
      </c>
      <c r="AS32" t="s">
        <v>634</v>
      </c>
      <c r="AT32" t="s">
        <v>139</v>
      </c>
      <c r="AU32" t="s">
        <v>635</v>
      </c>
      <c r="AV32" t="s">
        <v>137</v>
      </c>
      <c r="AW32" t="s">
        <v>230</v>
      </c>
      <c r="AX32" t="s">
        <v>470</v>
      </c>
      <c r="AY32" t="s">
        <v>169</v>
      </c>
      <c r="AZ32" t="s">
        <v>1117</v>
      </c>
      <c r="BA32" t="s">
        <v>1118</v>
      </c>
      <c r="BB32" t="s">
        <v>169</v>
      </c>
      <c r="BC32" t="s">
        <v>137</v>
      </c>
      <c r="BD32" t="s">
        <v>172</v>
      </c>
      <c r="BE32" t="s">
        <v>173</v>
      </c>
      <c r="BF32" t="s">
        <v>174</v>
      </c>
      <c r="BG32" t="s">
        <v>175</v>
      </c>
      <c r="BH32" t="s">
        <v>149</v>
      </c>
      <c r="BI32" t="s">
        <v>176</v>
      </c>
      <c r="BJ32" t="s">
        <v>149</v>
      </c>
      <c r="BK32" t="s">
        <v>149</v>
      </c>
      <c r="BL32" t="s">
        <v>177</v>
      </c>
      <c r="BM32" t="s">
        <v>178</v>
      </c>
      <c r="BN32" t="s">
        <v>179</v>
      </c>
      <c r="BO32" t="s">
        <v>180</v>
      </c>
      <c r="BP32" t="s">
        <v>181</v>
      </c>
      <c r="BQ32" t="s">
        <v>182</v>
      </c>
      <c r="BR32" t="s">
        <v>183</v>
      </c>
      <c r="BS32" t="s">
        <v>174</v>
      </c>
      <c r="BT32" t="s">
        <v>184</v>
      </c>
      <c r="BU32" t="s">
        <v>184</v>
      </c>
      <c r="BV32" t="s">
        <v>184</v>
      </c>
      <c r="BW32" t="s">
        <v>1119</v>
      </c>
      <c r="BX32" t="s">
        <v>185</v>
      </c>
      <c r="BY32" t="s">
        <v>1120</v>
      </c>
      <c r="BZ32" t="s">
        <v>1121</v>
      </c>
      <c r="CA32" t="s">
        <v>1122</v>
      </c>
      <c r="CB32" t="s">
        <v>1123</v>
      </c>
      <c r="CC32" t="s">
        <v>1124</v>
      </c>
      <c r="CD32" t="s">
        <v>1125</v>
      </c>
      <c r="CE32" t="s">
        <v>1126</v>
      </c>
      <c r="CF32" t="s">
        <v>1127</v>
      </c>
      <c r="CG32" t="s">
        <v>1128</v>
      </c>
      <c r="CH32" t="s">
        <v>1129</v>
      </c>
      <c r="CI32" t="s">
        <v>1130</v>
      </c>
      <c r="CJ32" t="s">
        <v>1131</v>
      </c>
      <c r="CK32" t="s">
        <v>1107</v>
      </c>
      <c r="CL32" t="s">
        <v>1132</v>
      </c>
      <c r="CM32" t="s">
        <v>199</v>
      </c>
      <c r="CN32" t="s">
        <v>200</v>
      </c>
      <c r="CO32" t="s">
        <v>155</v>
      </c>
      <c r="CP32" t="s">
        <v>201</v>
      </c>
      <c r="CQ32" t="s">
        <v>202</v>
      </c>
      <c r="CR32" t="s">
        <v>155</v>
      </c>
      <c r="CS32" t="s">
        <v>203</v>
      </c>
      <c r="CT32" t="s">
        <v>204</v>
      </c>
      <c r="CU32" t="s">
        <v>205</v>
      </c>
      <c r="CV32" t="s">
        <v>149</v>
      </c>
      <c r="CW32" t="s">
        <v>1106</v>
      </c>
      <c r="CX32" t="s">
        <v>206</v>
      </c>
      <c r="CY32" t="s">
        <v>207</v>
      </c>
      <c r="CZ32" t="s">
        <v>208</v>
      </c>
      <c r="DA32" t="s">
        <v>209</v>
      </c>
      <c r="DB32" t="s">
        <v>210</v>
      </c>
      <c r="DC32" t="s">
        <v>211</v>
      </c>
    </row>
    <row r="33" spans="1:107" x14ac:dyDescent="0.2">
      <c r="A33" t="s">
        <v>1133</v>
      </c>
      <c r="B33" t="s">
        <v>1134</v>
      </c>
      <c r="C33" t="s">
        <v>139</v>
      </c>
      <c r="D33" t="s">
        <v>140</v>
      </c>
      <c r="E33" t="s">
        <v>141</v>
      </c>
      <c r="F33" t="s">
        <v>19</v>
      </c>
      <c r="G33" t="s">
        <v>1101</v>
      </c>
      <c r="H33" t="s">
        <v>19</v>
      </c>
      <c r="I33" t="s">
        <v>19</v>
      </c>
      <c r="J33">
        <f t="shared" si="0"/>
        <v>2.2899653487310594E-2</v>
      </c>
      <c r="K33">
        <f t="shared" si="1"/>
        <v>2.9106084800000001</v>
      </c>
      <c r="L33">
        <f t="shared" si="2"/>
        <v>2.272089341371383E-2</v>
      </c>
      <c r="M33">
        <f t="shared" si="3"/>
        <v>0.34997986716019669</v>
      </c>
      <c r="N33" t="s">
        <v>1135</v>
      </c>
      <c r="O33" t="s">
        <v>1136</v>
      </c>
      <c r="P33">
        <f t="shared" si="4"/>
        <v>2.2024297934500323</v>
      </c>
      <c r="Q33">
        <f t="shared" si="5"/>
        <v>1.3713957934500323</v>
      </c>
      <c r="R33" t="s">
        <v>1137</v>
      </c>
      <c r="S33" t="s">
        <v>1138</v>
      </c>
      <c r="T33">
        <f t="shared" si="6"/>
        <v>24.322802799006432</v>
      </c>
      <c r="U33">
        <f t="shared" si="7"/>
        <v>0.4417875</v>
      </c>
      <c r="V33" t="s">
        <v>147</v>
      </c>
      <c r="W33" t="s">
        <v>1139</v>
      </c>
      <c r="X33" t="s">
        <v>149</v>
      </c>
      <c r="Y33" t="s">
        <v>149</v>
      </c>
      <c r="Z33" t="s">
        <v>149</v>
      </c>
      <c r="AA33" t="s">
        <v>1140</v>
      </c>
      <c r="AB33" t="s">
        <v>1141</v>
      </c>
      <c r="AC33" t="s">
        <v>1142</v>
      </c>
      <c r="AD33" t="s">
        <v>153</v>
      </c>
      <c r="AE33" t="s">
        <v>154</v>
      </c>
      <c r="AF33">
        <f t="shared" si="8"/>
        <v>47.090612</v>
      </c>
      <c r="AG33" t="s">
        <v>155</v>
      </c>
      <c r="AH33" t="s">
        <v>1143</v>
      </c>
      <c r="AI33" t="s">
        <v>1144</v>
      </c>
      <c r="AJ33" t="s">
        <v>1112</v>
      </c>
      <c r="AK33" t="s">
        <v>467</v>
      </c>
      <c r="AL33">
        <f t="shared" si="9"/>
        <v>18.98</v>
      </c>
      <c r="AM33" t="s">
        <v>160</v>
      </c>
      <c r="AN33" t="s">
        <v>161</v>
      </c>
      <c r="AO33" t="s">
        <v>1081</v>
      </c>
      <c r="AP33" t="s">
        <v>1145</v>
      </c>
      <c r="AQ33" t="s">
        <v>1146</v>
      </c>
      <c r="AR33" t="s">
        <v>1147</v>
      </c>
      <c r="AS33" t="s">
        <v>1148</v>
      </c>
      <c r="AT33" t="s">
        <v>139</v>
      </c>
      <c r="AU33" t="s">
        <v>1149</v>
      </c>
      <c r="AV33" t="s">
        <v>137</v>
      </c>
      <c r="AW33" t="s">
        <v>230</v>
      </c>
      <c r="AX33" t="s">
        <v>470</v>
      </c>
      <c r="AY33" t="s">
        <v>169</v>
      </c>
      <c r="AZ33" t="s">
        <v>1150</v>
      </c>
      <c r="BA33" t="s">
        <v>1151</v>
      </c>
      <c r="BB33" t="s">
        <v>169</v>
      </c>
      <c r="BC33" t="s">
        <v>137</v>
      </c>
      <c r="BD33" t="s">
        <v>172</v>
      </c>
      <c r="BE33" t="s">
        <v>173</v>
      </c>
      <c r="BF33" t="s">
        <v>174</v>
      </c>
      <c r="BG33" t="s">
        <v>175</v>
      </c>
      <c r="BH33" t="s">
        <v>149</v>
      </c>
      <c r="BI33" t="s">
        <v>176</v>
      </c>
      <c r="BJ33" t="s">
        <v>149</v>
      </c>
      <c r="BK33" t="s">
        <v>149</v>
      </c>
      <c r="BL33" t="s">
        <v>177</v>
      </c>
      <c r="BM33" t="s">
        <v>178</v>
      </c>
      <c r="BN33" t="s">
        <v>179</v>
      </c>
      <c r="BO33" t="s">
        <v>180</v>
      </c>
      <c r="BP33" t="s">
        <v>181</v>
      </c>
      <c r="BQ33" t="s">
        <v>182</v>
      </c>
      <c r="BR33" t="s">
        <v>183</v>
      </c>
      <c r="BS33" t="s">
        <v>174</v>
      </c>
      <c r="BT33" t="s">
        <v>184</v>
      </c>
      <c r="BU33" t="s">
        <v>184</v>
      </c>
      <c r="BV33" t="s">
        <v>184</v>
      </c>
      <c r="BW33" t="s">
        <v>1152</v>
      </c>
      <c r="BX33" t="s">
        <v>185</v>
      </c>
      <c r="BY33" t="s">
        <v>1153</v>
      </c>
      <c r="BZ33" t="s">
        <v>1154</v>
      </c>
      <c r="CA33" t="s">
        <v>1155</v>
      </c>
      <c r="CB33" t="s">
        <v>1156</v>
      </c>
      <c r="CC33" t="s">
        <v>1157</v>
      </c>
      <c r="CD33" t="s">
        <v>1158</v>
      </c>
      <c r="CE33" t="s">
        <v>1159</v>
      </c>
      <c r="CF33" t="s">
        <v>1160</v>
      </c>
      <c r="CG33" t="s">
        <v>1161</v>
      </c>
      <c r="CH33" t="s">
        <v>1162</v>
      </c>
      <c r="CI33" t="s">
        <v>1163</v>
      </c>
      <c r="CJ33" t="s">
        <v>1164</v>
      </c>
      <c r="CK33" t="s">
        <v>1140</v>
      </c>
      <c r="CL33" t="s">
        <v>319</v>
      </c>
      <c r="CM33" t="s">
        <v>199</v>
      </c>
      <c r="CN33" t="s">
        <v>200</v>
      </c>
      <c r="CO33" t="s">
        <v>155</v>
      </c>
      <c r="CP33" t="s">
        <v>201</v>
      </c>
      <c r="CQ33" t="s">
        <v>202</v>
      </c>
      <c r="CR33" t="s">
        <v>155</v>
      </c>
      <c r="CS33" t="s">
        <v>203</v>
      </c>
      <c r="CT33" t="s">
        <v>204</v>
      </c>
      <c r="CU33" t="s">
        <v>205</v>
      </c>
      <c r="CV33" t="s">
        <v>149</v>
      </c>
      <c r="CW33" t="s">
        <v>1139</v>
      </c>
      <c r="CX33" t="s">
        <v>206</v>
      </c>
      <c r="CY33" t="s">
        <v>207</v>
      </c>
      <c r="CZ33" t="s">
        <v>208</v>
      </c>
      <c r="DA33" t="s">
        <v>209</v>
      </c>
      <c r="DB33" t="s">
        <v>210</v>
      </c>
      <c r="DC33" t="s">
        <v>211</v>
      </c>
    </row>
    <row r="34" spans="1:107" x14ac:dyDescent="0.2">
      <c r="A34" t="s">
        <v>1165</v>
      </c>
      <c r="B34" t="s">
        <v>1166</v>
      </c>
      <c r="C34" t="s">
        <v>139</v>
      </c>
      <c r="D34" t="s">
        <v>140</v>
      </c>
      <c r="E34" t="s">
        <v>141</v>
      </c>
      <c r="F34" t="s">
        <v>19</v>
      </c>
      <c r="G34" t="s">
        <v>1167</v>
      </c>
      <c r="H34" t="s">
        <v>19</v>
      </c>
      <c r="I34" t="s">
        <v>19</v>
      </c>
      <c r="J34">
        <f t="shared" si="0"/>
        <v>2.8837368071696724E-2</v>
      </c>
      <c r="K34">
        <f t="shared" si="1"/>
        <v>2.9113996799999997</v>
      </c>
      <c r="L34">
        <f t="shared" si="2"/>
        <v>2.8554535842966085E-2</v>
      </c>
      <c r="M34">
        <f t="shared" si="3"/>
        <v>0.46501693810868194</v>
      </c>
      <c r="N34" t="s">
        <v>1168</v>
      </c>
      <c r="O34" t="s">
        <v>1169</v>
      </c>
      <c r="P34">
        <f t="shared" si="4"/>
        <v>2.2820141344545868</v>
      </c>
      <c r="Q34">
        <f t="shared" si="5"/>
        <v>1.4494721344545867</v>
      </c>
      <c r="R34" t="s">
        <v>1170</v>
      </c>
      <c r="S34" t="s">
        <v>1171</v>
      </c>
      <c r="T34">
        <f t="shared" si="6"/>
        <v>25.198919329224676</v>
      </c>
      <c r="U34">
        <f t="shared" si="7"/>
        <v>0.4417875</v>
      </c>
      <c r="V34" t="s">
        <v>147</v>
      </c>
      <c r="W34" t="s">
        <v>1172</v>
      </c>
      <c r="X34" t="s">
        <v>149</v>
      </c>
      <c r="Y34" t="s">
        <v>149</v>
      </c>
      <c r="Z34" t="s">
        <v>149</v>
      </c>
      <c r="AA34" t="s">
        <v>1173</v>
      </c>
      <c r="AB34" t="s">
        <v>1174</v>
      </c>
      <c r="AC34" t="s">
        <v>1175</v>
      </c>
      <c r="AD34" t="s">
        <v>153</v>
      </c>
      <c r="AE34" t="s">
        <v>154</v>
      </c>
      <c r="AF34">
        <f t="shared" si="8"/>
        <v>37.472793599999996</v>
      </c>
      <c r="AG34" t="s">
        <v>155</v>
      </c>
      <c r="AH34" t="s">
        <v>1176</v>
      </c>
      <c r="AI34" t="s">
        <v>1144</v>
      </c>
      <c r="AJ34" t="s">
        <v>1177</v>
      </c>
      <c r="AK34" t="s">
        <v>1178</v>
      </c>
      <c r="AL34">
        <f t="shared" si="9"/>
        <v>19.55</v>
      </c>
      <c r="AM34" t="s">
        <v>730</v>
      </c>
      <c r="AN34" t="s">
        <v>435</v>
      </c>
      <c r="AO34" t="s">
        <v>334</v>
      </c>
      <c r="AP34" t="s">
        <v>335</v>
      </c>
      <c r="AQ34" t="s">
        <v>632</v>
      </c>
      <c r="AR34" t="s">
        <v>1147</v>
      </c>
      <c r="AS34" t="s">
        <v>1148</v>
      </c>
      <c r="AT34" t="s">
        <v>139</v>
      </c>
      <c r="AU34" t="s">
        <v>1149</v>
      </c>
      <c r="AV34" t="s">
        <v>137</v>
      </c>
      <c r="AW34" t="s">
        <v>470</v>
      </c>
      <c r="AX34" t="s">
        <v>470</v>
      </c>
      <c r="AY34" t="s">
        <v>169</v>
      </c>
      <c r="AZ34" t="s">
        <v>798</v>
      </c>
      <c r="BA34" t="s">
        <v>1179</v>
      </c>
      <c r="BB34" t="s">
        <v>169</v>
      </c>
      <c r="BC34" t="s">
        <v>137</v>
      </c>
      <c r="BD34" t="s">
        <v>172</v>
      </c>
      <c r="BE34" t="s">
        <v>173</v>
      </c>
      <c r="BF34" t="s">
        <v>174</v>
      </c>
      <c r="BG34" t="s">
        <v>175</v>
      </c>
      <c r="BH34" t="s">
        <v>149</v>
      </c>
      <c r="BI34" t="s">
        <v>176</v>
      </c>
      <c r="BJ34" t="s">
        <v>149</v>
      </c>
      <c r="BK34" t="s">
        <v>149</v>
      </c>
      <c r="BL34" t="s">
        <v>177</v>
      </c>
      <c r="BM34" t="s">
        <v>178</v>
      </c>
      <c r="BN34" t="s">
        <v>179</v>
      </c>
      <c r="BO34" t="s">
        <v>180</v>
      </c>
      <c r="BP34" t="s">
        <v>181</v>
      </c>
      <c r="BQ34" t="s">
        <v>182</v>
      </c>
      <c r="BR34" t="s">
        <v>183</v>
      </c>
      <c r="BS34" t="s">
        <v>174</v>
      </c>
      <c r="BT34" t="s">
        <v>184</v>
      </c>
      <c r="BU34" t="s">
        <v>184</v>
      </c>
      <c r="BV34" t="s">
        <v>184</v>
      </c>
      <c r="BW34" t="s">
        <v>1180</v>
      </c>
      <c r="BX34" t="s">
        <v>185</v>
      </c>
      <c r="BY34" t="s">
        <v>1181</v>
      </c>
      <c r="BZ34" t="s">
        <v>1182</v>
      </c>
      <c r="CA34" t="s">
        <v>1183</v>
      </c>
      <c r="CB34" t="s">
        <v>1184</v>
      </c>
      <c r="CC34" t="s">
        <v>1185</v>
      </c>
      <c r="CD34" t="s">
        <v>1186</v>
      </c>
      <c r="CE34" t="s">
        <v>1187</v>
      </c>
      <c r="CF34" t="s">
        <v>1188</v>
      </c>
      <c r="CG34" t="s">
        <v>1189</v>
      </c>
      <c r="CH34" t="s">
        <v>1190</v>
      </c>
      <c r="CI34" t="s">
        <v>1191</v>
      </c>
      <c r="CJ34" t="s">
        <v>1192</v>
      </c>
      <c r="CK34" t="s">
        <v>1173</v>
      </c>
      <c r="CL34" t="s">
        <v>386</v>
      </c>
      <c r="CM34" t="s">
        <v>199</v>
      </c>
      <c r="CN34" t="s">
        <v>200</v>
      </c>
      <c r="CO34" t="s">
        <v>155</v>
      </c>
      <c r="CP34" t="s">
        <v>201</v>
      </c>
      <c r="CQ34" t="s">
        <v>202</v>
      </c>
      <c r="CR34" t="s">
        <v>155</v>
      </c>
      <c r="CS34" t="s">
        <v>203</v>
      </c>
      <c r="CT34" t="s">
        <v>204</v>
      </c>
      <c r="CU34" t="s">
        <v>205</v>
      </c>
      <c r="CV34" t="s">
        <v>149</v>
      </c>
      <c r="CW34" t="s">
        <v>1172</v>
      </c>
      <c r="CX34" t="s">
        <v>206</v>
      </c>
      <c r="CY34" t="s">
        <v>207</v>
      </c>
      <c r="CZ34" t="s">
        <v>208</v>
      </c>
      <c r="DA34" t="s">
        <v>209</v>
      </c>
      <c r="DB34" t="s">
        <v>210</v>
      </c>
      <c r="DC34" t="s">
        <v>211</v>
      </c>
    </row>
    <row r="35" spans="1:107" x14ac:dyDescent="0.2">
      <c r="A35" t="s">
        <v>1193</v>
      </c>
      <c r="B35" t="s">
        <v>1194</v>
      </c>
      <c r="C35" t="s">
        <v>139</v>
      </c>
      <c r="D35" t="s">
        <v>140</v>
      </c>
      <c r="E35" t="s">
        <v>141</v>
      </c>
      <c r="F35" t="s">
        <v>19</v>
      </c>
      <c r="G35" t="s">
        <v>1195</v>
      </c>
      <c r="H35" t="s">
        <v>19</v>
      </c>
      <c r="I35" t="s">
        <v>19</v>
      </c>
      <c r="J35">
        <f t="shared" si="0"/>
        <v>2.3124507653253773E-2</v>
      </c>
      <c r="K35">
        <f t="shared" si="1"/>
        <v>2.9098159199999998</v>
      </c>
      <c r="L35">
        <f t="shared" si="2"/>
        <v>2.2942184531664404E-2</v>
      </c>
      <c r="M35">
        <f t="shared" si="3"/>
        <v>0.37258023061271001</v>
      </c>
      <c r="N35" t="s">
        <v>1196</v>
      </c>
      <c r="O35" t="s">
        <v>1197</v>
      </c>
      <c r="P35">
        <f t="shared" si="4"/>
        <v>2.2678723432842927</v>
      </c>
      <c r="Q35">
        <f t="shared" si="5"/>
        <v>1.4456373432842926</v>
      </c>
      <c r="R35" t="s">
        <v>1198</v>
      </c>
      <c r="S35" t="s">
        <v>1199</v>
      </c>
      <c r="T35">
        <f t="shared" si="6"/>
        <v>25.042759974429025</v>
      </c>
      <c r="U35">
        <f t="shared" si="7"/>
        <v>0.4417875</v>
      </c>
      <c r="V35" t="s">
        <v>147</v>
      </c>
      <c r="W35" t="s">
        <v>1200</v>
      </c>
      <c r="X35" t="s">
        <v>149</v>
      </c>
      <c r="Y35" t="s">
        <v>149</v>
      </c>
      <c r="Z35" t="s">
        <v>149</v>
      </c>
      <c r="AA35" t="s">
        <v>1201</v>
      </c>
      <c r="AB35" t="s">
        <v>1202</v>
      </c>
      <c r="AC35" t="s">
        <v>1203</v>
      </c>
      <c r="AD35" t="s">
        <v>153</v>
      </c>
      <c r="AE35" t="s">
        <v>154</v>
      </c>
      <c r="AF35">
        <f t="shared" si="8"/>
        <v>35.590988400000001</v>
      </c>
      <c r="AG35" t="s">
        <v>155</v>
      </c>
      <c r="AH35" t="s">
        <v>297</v>
      </c>
      <c r="AI35" t="s">
        <v>1204</v>
      </c>
      <c r="AJ35" t="s">
        <v>1205</v>
      </c>
      <c r="AK35" t="s">
        <v>1206</v>
      </c>
      <c r="AL35">
        <f t="shared" si="9"/>
        <v>19.45</v>
      </c>
      <c r="AM35" t="s">
        <v>730</v>
      </c>
      <c r="AN35" t="s">
        <v>368</v>
      </c>
      <c r="AO35" t="s">
        <v>262</v>
      </c>
      <c r="AP35" t="s">
        <v>335</v>
      </c>
      <c r="AQ35" t="s">
        <v>1207</v>
      </c>
      <c r="AR35" t="s">
        <v>1208</v>
      </c>
      <c r="AS35" t="s">
        <v>1148</v>
      </c>
      <c r="AT35" t="s">
        <v>139</v>
      </c>
      <c r="AU35" t="s">
        <v>1149</v>
      </c>
      <c r="AV35" t="s">
        <v>137</v>
      </c>
      <c r="AW35" t="s">
        <v>268</v>
      </c>
      <c r="AX35" t="s">
        <v>268</v>
      </c>
      <c r="AY35" t="s">
        <v>169</v>
      </c>
      <c r="AZ35" t="s">
        <v>1209</v>
      </c>
      <c r="BA35" t="s">
        <v>1210</v>
      </c>
      <c r="BB35" t="s">
        <v>169</v>
      </c>
      <c r="BC35" t="s">
        <v>137</v>
      </c>
      <c r="BD35" t="s">
        <v>172</v>
      </c>
      <c r="BE35" t="s">
        <v>173</v>
      </c>
      <c r="BF35" t="s">
        <v>174</v>
      </c>
      <c r="BG35" t="s">
        <v>175</v>
      </c>
      <c r="BH35" t="s">
        <v>149</v>
      </c>
      <c r="BI35" t="s">
        <v>176</v>
      </c>
      <c r="BJ35" t="s">
        <v>149</v>
      </c>
      <c r="BK35" t="s">
        <v>149</v>
      </c>
      <c r="BL35" t="s">
        <v>177</v>
      </c>
      <c r="BM35" t="s">
        <v>178</v>
      </c>
      <c r="BN35" t="s">
        <v>179</v>
      </c>
      <c r="BO35" t="s">
        <v>180</v>
      </c>
      <c r="BP35" t="s">
        <v>181</v>
      </c>
      <c r="BQ35" t="s">
        <v>182</v>
      </c>
      <c r="BR35" t="s">
        <v>183</v>
      </c>
      <c r="BS35" t="s">
        <v>174</v>
      </c>
      <c r="BT35" t="s">
        <v>184</v>
      </c>
      <c r="BU35" t="s">
        <v>184</v>
      </c>
      <c r="BV35" t="s">
        <v>184</v>
      </c>
      <c r="BW35" t="s">
        <v>1211</v>
      </c>
      <c r="BX35" t="s">
        <v>185</v>
      </c>
      <c r="BY35" t="s">
        <v>1212</v>
      </c>
      <c r="BZ35" t="s">
        <v>1213</v>
      </c>
      <c r="CA35" t="s">
        <v>1214</v>
      </c>
      <c r="CB35" t="s">
        <v>1215</v>
      </c>
      <c r="CC35" t="s">
        <v>1216</v>
      </c>
      <c r="CD35" t="s">
        <v>1217</v>
      </c>
      <c r="CE35" t="s">
        <v>1218</v>
      </c>
      <c r="CF35" t="s">
        <v>1219</v>
      </c>
      <c r="CG35" t="s">
        <v>1220</v>
      </c>
      <c r="CH35" t="s">
        <v>1221</v>
      </c>
      <c r="CI35" t="s">
        <v>1222</v>
      </c>
      <c r="CJ35" t="s">
        <v>1223</v>
      </c>
      <c r="CK35" t="s">
        <v>1201</v>
      </c>
      <c r="CL35" t="s">
        <v>285</v>
      </c>
      <c r="CM35" t="s">
        <v>199</v>
      </c>
      <c r="CN35" t="s">
        <v>200</v>
      </c>
      <c r="CO35" t="s">
        <v>155</v>
      </c>
      <c r="CP35" t="s">
        <v>201</v>
      </c>
      <c r="CQ35" t="s">
        <v>202</v>
      </c>
      <c r="CR35" t="s">
        <v>155</v>
      </c>
      <c r="CS35" t="s">
        <v>203</v>
      </c>
      <c r="CT35" t="s">
        <v>204</v>
      </c>
      <c r="CU35" t="s">
        <v>205</v>
      </c>
      <c r="CV35" t="s">
        <v>149</v>
      </c>
      <c r="CW35" t="s">
        <v>1200</v>
      </c>
      <c r="CX35" t="s">
        <v>206</v>
      </c>
      <c r="CY35" t="s">
        <v>207</v>
      </c>
      <c r="CZ35" t="s">
        <v>208</v>
      </c>
      <c r="DA35" t="s">
        <v>209</v>
      </c>
      <c r="DB35" t="s">
        <v>210</v>
      </c>
      <c r="DC35" t="s">
        <v>211</v>
      </c>
    </row>
    <row r="36" spans="1:107" x14ac:dyDescent="0.2">
      <c r="A36" t="s">
        <v>1224</v>
      </c>
      <c r="B36" t="s">
        <v>1225</v>
      </c>
      <c r="C36" t="s">
        <v>139</v>
      </c>
      <c r="D36" t="s">
        <v>140</v>
      </c>
      <c r="E36" t="s">
        <v>141</v>
      </c>
      <c r="F36" t="s">
        <v>19</v>
      </c>
      <c r="G36" t="s">
        <v>1226</v>
      </c>
      <c r="H36" t="s">
        <v>19</v>
      </c>
      <c r="I36" t="s">
        <v>19</v>
      </c>
      <c r="J36">
        <f t="shared" ref="J36:J67" si="10">1/((1/L36)-(1/K36))</f>
        <v>5.0118663523193302E-2</v>
      </c>
      <c r="K36">
        <f t="shared" ref="K36:K67" si="11">BH36+(BI36*AN36)+(BJ36*AN36*POWER(V36,2))+(BK36*AN36*V36)+(BL36*POWER(AN36,2))</f>
        <v>2.9106084800000001</v>
      </c>
      <c r="L36">
        <f t="shared" ref="L36:L67" si="12">((M36/1000)*(1000-((T36+S36)/2)))/(T36-S36)</f>
        <v>4.9270263683699148E-2</v>
      </c>
      <c r="M36">
        <f t="shared" ref="M36:M67" si="13">(AN36*(S36-R36))/(100*U36*(1000-S36))*1000</f>
        <v>0.74113276810492279</v>
      </c>
      <c r="N36" t="s">
        <v>1227</v>
      </c>
      <c r="O36" t="s">
        <v>1228</v>
      </c>
      <c r="P36">
        <f t="shared" ref="P36:P67" si="14">0.61365*EXP((17.502*AL36)/(240.97+AL36))</f>
        <v>2.1873547346919016</v>
      </c>
      <c r="Q36">
        <f t="shared" ref="Q36:Q67" si="15">P36-N36</f>
        <v>1.3392757346919015</v>
      </c>
      <c r="R36" t="s">
        <v>1229</v>
      </c>
      <c r="S36" t="s">
        <v>1230</v>
      </c>
      <c r="T36">
        <f t="shared" ref="T36:T67" si="16">(P36/AM36)*1000</f>
        <v>24.156319543808962</v>
      </c>
      <c r="U36">
        <f t="shared" ref="U36:U67" si="17">V36*BG36</f>
        <v>0.4417875</v>
      </c>
      <c r="V36" t="s">
        <v>147</v>
      </c>
      <c r="W36" t="s">
        <v>1231</v>
      </c>
      <c r="X36" t="s">
        <v>149</v>
      </c>
      <c r="Y36" t="s">
        <v>149</v>
      </c>
      <c r="Z36" t="s">
        <v>149</v>
      </c>
      <c r="AA36" t="s">
        <v>1232</v>
      </c>
      <c r="AB36" t="s">
        <v>1233</v>
      </c>
      <c r="AC36" t="s">
        <v>1234</v>
      </c>
      <c r="AD36" t="s">
        <v>153</v>
      </c>
      <c r="AE36" t="s">
        <v>154</v>
      </c>
      <c r="AF36">
        <f t="shared" ref="AF36:AF67" si="18">AC36*AD36*AE36*AQ36</f>
        <v>47.215779600000005</v>
      </c>
      <c r="AG36" t="s">
        <v>155</v>
      </c>
      <c r="AH36" t="s">
        <v>1235</v>
      </c>
      <c r="AI36" t="s">
        <v>1236</v>
      </c>
      <c r="AJ36" t="s">
        <v>1237</v>
      </c>
      <c r="AK36" t="s">
        <v>1238</v>
      </c>
      <c r="AL36">
        <f t="shared" ref="AL36:AL67" si="19">(AK36-AJ36)*(AJ36*0+0)+AK36</f>
        <v>18.87</v>
      </c>
      <c r="AM36" t="s">
        <v>160</v>
      </c>
      <c r="AN36" t="s">
        <v>161</v>
      </c>
      <c r="AO36" t="s">
        <v>162</v>
      </c>
      <c r="AP36" t="s">
        <v>228</v>
      </c>
      <c r="AQ36" t="s">
        <v>1239</v>
      </c>
      <c r="AR36" t="s">
        <v>1240</v>
      </c>
      <c r="AS36" t="s">
        <v>1148</v>
      </c>
      <c r="AT36" t="s">
        <v>139</v>
      </c>
      <c r="AU36" t="s">
        <v>1149</v>
      </c>
      <c r="AV36" t="s">
        <v>137</v>
      </c>
      <c r="AW36" t="s">
        <v>268</v>
      </c>
      <c r="AX36" t="s">
        <v>269</v>
      </c>
      <c r="AY36" t="s">
        <v>169</v>
      </c>
      <c r="AZ36" t="s">
        <v>1241</v>
      </c>
      <c r="BA36" t="s">
        <v>1242</v>
      </c>
      <c r="BB36" t="s">
        <v>169</v>
      </c>
      <c r="BC36" t="s">
        <v>137</v>
      </c>
      <c r="BD36" t="s">
        <v>172</v>
      </c>
      <c r="BE36" t="s">
        <v>173</v>
      </c>
      <c r="BF36" t="s">
        <v>174</v>
      </c>
      <c r="BG36" t="s">
        <v>175</v>
      </c>
      <c r="BH36" t="s">
        <v>149</v>
      </c>
      <c r="BI36" t="s">
        <v>176</v>
      </c>
      <c r="BJ36" t="s">
        <v>149</v>
      </c>
      <c r="BK36" t="s">
        <v>149</v>
      </c>
      <c r="BL36" t="s">
        <v>177</v>
      </c>
      <c r="BM36" t="s">
        <v>178</v>
      </c>
      <c r="BN36" t="s">
        <v>179</v>
      </c>
      <c r="BO36" t="s">
        <v>180</v>
      </c>
      <c r="BP36" t="s">
        <v>181</v>
      </c>
      <c r="BQ36" t="s">
        <v>182</v>
      </c>
      <c r="BR36" t="s">
        <v>183</v>
      </c>
      <c r="BS36" t="s">
        <v>174</v>
      </c>
      <c r="BT36" t="s">
        <v>184</v>
      </c>
      <c r="BU36" t="s">
        <v>184</v>
      </c>
      <c r="BV36" t="s">
        <v>184</v>
      </c>
      <c r="BW36" t="s">
        <v>1243</v>
      </c>
      <c r="BX36" t="s">
        <v>185</v>
      </c>
      <c r="BY36" t="s">
        <v>1244</v>
      </c>
      <c r="BZ36" t="s">
        <v>1245</v>
      </c>
      <c r="CA36" t="s">
        <v>1246</v>
      </c>
      <c r="CB36" t="s">
        <v>1247</v>
      </c>
      <c r="CC36" t="s">
        <v>1248</v>
      </c>
      <c r="CD36" t="s">
        <v>1249</v>
      </c>
      <c r="CE36" t="s">
        <v>1250</v>
      </c>
      <c r="CF36" t="s">
        <v>1251</v>
      </c>
      <c r="CG36" t="s">
        <v>1252</v>
      </c>
      <c r="CH36" t="s">
        <v>1253</v>
      </c>
      <c r="CI36" t="s">
        <v>1254</v>
      </c>
      <c r="CJ36" t="s">
        <v>1255</v>
      </c>
      <c r="CK36" t="s">
        <v>1232</v>
      </c>
      <c r="CL36" t="s">
        <v>909</v>
      </c>
      <c r="CM36" t="s">
        <v>199</v>
      </c>
      <c r="CN36" t="s">
        <v>200</v>
      </c>
      <c r="CO36" t="s">
        <v>155</v>
      </c>
      <c r="CP36" t="s">
        <v>201</v>
      </c>
      <c r="CQ36" t="s">
        <v>202</v>
      </c>
      <c r="CR36" t="s">
        <v>155</v>
      </c>
      <c r="CS36" t="s">
        <v>203</v>
      </c>
      <c r="CT36" t="s">
        <v>204</v>
      </c>
      <c r="CU36" t="s">
        <v>205</v>
      </c>
      <c r="CV36" t="s">
        <v>149</v>
      </c>
      <c r="CW36" t="s">
        <v>1231</v>
      </c>
      <c r="CX36" t="s">
        <v>206</v>
      </c>
      <c r="CY36" t="s">
        <v>207</v>
      </c>
      <c r="CZ36" t="s">
        <v>208</v>
      </c>
      <c r="DA36" t="s">
        <v>209</v>
      </c>
      <c r="DB36" t="s">
        <v>210</v>
      </c>
      <c r="DC36" t="s">
        <v>211</v>
      </c>
    </row>
    <row r="37" spans="1:107" x14ac:dyDescent="0.2">
      <c r="A37" t="s">
        <v>1256</v>
      </c>
      <c r="B37" t="s">
        <v>1257</v>
      </c>
      <c r="C37" t="s">
        <v>139</v>
      </c>
      <c r="D37" t="s">
        <v>140</v>
      </c>
      <c r="E37" t="s">
        <v>141</v>
      </c>
      <c r="F37" t="s">
        <v>19</v>
      </c>
      <c r="G37" t="s">
        <v>1258</v>
      </c>
      <c r="H37" t="s">
        <v>19</v>
      </c>
      <c r="I37" t="s">
        <v>19</v>
      </c>
      <c r="J37">
        <f t="shared" si="10"/>
        <v>3.3155576621481206E-2</v>
      </c>
      <c r="K37">
        <f t="shared" si="11"/>
        <v>2.9106084800000001</v>
      </c>
      <c r="L37">
        <f t="shared" si="12"/>
        <v>3.2782145789404075E-2</v>
      </c>
      <c r="M37">
        <f t="shared" si="13"/>
        <v>0.48704443674288916</v>
      </c>
      <c r="N37" t="s">
        <v>1259</v>
      </c>
      <c r="O37" t="s">
        <v>1260</v>
      </c>
      <c r="P37">
        <f t="shared" si="14"/>
        <v>2.1696554579027327</v>
      </c>
      <c r="Q37">
        <f t="shared" si="15"/>
        <v>1.3227004579027328</v>
      </c>
      <c r="R37" t="s">
        <v>1261</v>
      </c>
      <c r="S37" t="s">
        <v>1262</v>
      </c>
      <c r="T37">
        <f t="shared" si="16"/>
        <v>23.96350185445916</v>
      </c>
      <c r="U37">
        <f t="shared" si="17"/>
        <v>0.4417875</v>
      </c>
      <c r="V37" t="s">
        <v>147</v>
      </c>
      <c r="W37" t="s">
        <v>1263</v>
      </c>
      <c r="X37" t="s">
        <v>149</v>
      </c>
      <c r="Y37" t="s">
        <v>149</v>
      </c>
      <c r="Z37" t="s">
        <v>149</v>
      </c>
      <c r="AA37" t="s">
        <v>1264</v>
      </c>
      <c r="AB37" t="s">
        <v>1265</v>
      </c>
      <c r="AC37" t="s">
        <v>1266</v>
      </c>
      <c r="AD37" t="s">
        <v>153</v>
      </c>
      <c r="AE37" t="s">
        <v>154</v>
      </c>
      <c r="AF37">
        <f t="shared" si="18"/>
        <v>44.108139600000001</v>
      </c>
      <c r="AG37" t="s">
        <v>155</v>
      </c>
      <c r="AH37" t="s">
        <v>1267</v>
      </c>
      <c r="AI37" t="s">
        <v>1268</v>
      </c>
      <c r="AJ37" t="s">
        <v>1269</v>
      </c>
      <c r="AK37" t="s">
        <v>1270</v>
      </c>
      <c r="AL37">
        <f t="shared" si="19"/>
        <v>18.739999999999998</v>
      </c>
      <c r="AM37" t="s">
        <v>227</v>
      </c>
      <c r="AN37" t="s">
        <v>161</v>
      </c>
      <c r="AO37" t="s">
        <v>262</v>
      </c>
      <c r="AP37" t="s">
        <v>301</v>
      </c>
      <c r="AQ37" t="s">
        <v>1271</v>
      </c>
      <c r="AR37" t="s">
        <v>1272</v>
      </c>
      <c r="AS37" t="s">
        <v>1148</v>
      </c>
      <c r="AT37" t="s">
        <v>139</v>
      </c>
      <c r="AU37" t="s">
        <v>1149</v>
      </c>
      <c r="AV37" t="s">
        <v>137</v>
      </c>
      <c r="AW37" t="s">
        <v>269</v>
      </c>
      <c r="AX37" t="s">
        <v>268</v>
      </c>
      <c r="AY37" t="s">
        <v>169</v>
      </c>
      <c r="AZ37" t="s">
        <v>1273</v>
      </c>
      <c r="BA37" t="s">
        <v>1274</v>
      </c>
      <c r="BB37" t="s">
        <v>169</v>
      </c>
      <c r="BC37" t="s">
        <v>137</v>
      </c>
      <c r="BD37" t="s">
        <v>172</v>
      </c>
      <c r="BE37" t="s">
        <v>173</v>
      </c>
      <c r="BF37" t="s">
        <v>174</v>
      </c>
      <c r="BG37" t="s">
        <v>175</v>
      </c>
      <c r="BH37" t="s">
        <v>149</v>
      </c>
      <c r="BI37" t="s">
        <v>176</v>
      </c>
      <c r="BJ37" t="s">
        <v>149</v>
      </c>
      <c r="BK37" t="s">
        <v>149</v>
      </c>
      <c r="BL37" t="s">
        <v>177</v>
      </c>
      <c r="BM37" t="s">
        <v>178</v>
      </c>
      <c r="BN37" t="s">
        <v>179</v>
      </c>
      <c r="BO37" t="s">
        <v>180</v>
      </c>
      <c r="BP37" t="s">
        <v>181</v>
      </c>
      <c r="BQ37" t="s">
        <v>182</v>
      </c>
      <c r="BR37" t="s">
        <v>183</v>
      </c>
      <c r="BS37" t="s">
        <v>174</v>
      </c>
      <c r="BT37" t="s">
        <v>184</v>
      </c>
      <c r="BU37" t="s">
        <v>184</v>
      </c>
      <c r="BV37" t="s">
        <v>184</v>
      </c>
      <c r="BW37" t="s">
        <v>1275</v>
      </c>
      <c r="BX37" t="s">
        <v>185</v>
      </c>
      <c r="BY37" t="s">
        <v>1276</v>
      </c>
      <c r="BZ37" t="s">
        <v>1277</v>
      </c>
      <c r="CA37" t="s">
        <v>1278</v>
      </c>
      <c r="CB37" t="s">
        <v>1279</v>
      </c>
      <c r="CC37" t="s">
        <v>1280</v>
      </c>
      <c r="CD37" t="s">
        <v>1281</v>
      </c>
      <c r="CE37" t="s">
        <v>998</v>
      </c>
      <c r="CF37" t="s">
        <v>1282</v>
      </c>
      <c r="CG37" t="s">
        <v>1283</v>
      </c>
      <c r="CH37" t="s">
        <v>1284</v>
      </c>
      <c r="CI37" t="s">
        <v>1285</v>
      </c>
      <c r="CJ37" t="s">
        <v>1286</v>
      </c>
      <c r="CK37" t="s">
        <v>1264</v>
      </c>
      <c r="CL37" t="s">
        <v>285</v>
      </c>
      <c r="CM37" t="s">
        <v>199</v>
      </c>
      <c r="CN37" t="s">
        <v>200</v>
      </c>
      <c r="CO37" t="s">
        <v>155</v>
      </c>
      <c r="CP37" t="s">
        <v>201</v>
      </c>
      <c r="CQ37" t="s">
        <v>202</v>
      </c>
      <c r="CR37" t="s">
        <v>155</v>
      </c>
      <c r="CS37" t="s">
        <v>203</v>
      </c>
      <c r="CT37" t="s">
        <v>204</v>
      </c>
      <c r="CU37" t="s">
        <v>205</v>
      </c>
      <c r="CV37" t="s">
        <v>149</v>
      </c>
      <c r="CW37" t="s">
        <v>1263</v>
      </c>
      <c r="CX37" t="s">
        <v>206</v>
      </c>
      <c r="CY37" t="s">
        <v>207</v>
      </c>
      <c r="CZ37" t="s">
        <v>208</v>
      </c>
      <c r="DA37" t="s">
        <v>209</v>
      </c>
      <c r="DB37" t="s">
        <v>210</v>
      </c>
      <c r="DC37" t="s">
        <v>211</v>
      </c>
    </row>
    <row r="38" spans="1:107" x14ac:dyDescent="0.2">
      <c r="A38" t="s">
        <v>1287</v>
      </c>
      <c r="B38" t="s">
        <v>1288</v>
      </c>
      <c r="C38" t="s">
        <v>139</v>
      </c>
      <c r="D38" t="s">
        <v>140</v>
      </c>
      <c r="E38" t="s">
        <v>141</v>
      </c>
      <c r="F38" t="s">
        <v>19</v>
      </c>
      <c r="G38" t="s">
        <v>1289</v>
      </c>
      <c r="H38" t="s">
        <v>19</v>
      </c>
      <c r="I38" t="s">
        <v>19</v>
      </c>
      <c r="J38">
        <f t="shared" si="10"/>
        <v>2.670745826092796E-2</v>
      </c>
      <c r="K38">
        <f t="shared" si="11"/>
        <v>2.9106084800000001</v>
      </c>
      <c r="L38">
        <f t="shared" si="12"/>
        <v>2.6464621486896253E-2</v>
      </c>
      <c r="M38">
        <f t="shared" si="13"/>
        <v>0.40944654534440589</v>
      </c>
      <c r="N38" t="s">
        <v>1290</v>
      </c>
      <c r="O38" t="s">
        <v>1291</v>
      </c>
      <c r="P38">
        <f t="shared" si="14"/>
        <v>2.2162133566618758</v>
      </c>
      <c r="Q38">
        <f t="shared" si="15"/>
        <v>1.3770353566618758</v>
      </c>
      <c r="R38" t="s">
        <v>1292</v>
      </c>
      <c r="S38" t="s">
        <v>1293</v>
      </c>
      <c r="T38">
        <f t="shared" si="16"/>
        <v>24.480430317705462</v>
      </c>
      <c r="U38">
        <f t="shared" si="17"/>
        <v>0.4417875</v>
      </c>
      <c r="V38" t="s">
        <v>147</v>
      </c>
      <c r="W38" t="s">
        <v>1294</v>
      </c>
      <c r="X38" t="s">
        <v>149</v>
      </c>
      <c r="Y38" t="s">
        <v>149</v>
      </c>
      <c r="Z38" t="s">
        <v>149</v>
      </c>
      <c r="AA38" t="s">
        <v>1295</v>
      </c>
      <c r="AB38" t="s">
        <v>1296</v>
      </c>
      <c r="AC38" t="s">
        <v>1297</v>
      </c>
      <c r="AD38" t="s">
        <v>153</v>
      </c>
      <c r="AE38" t="s">
        <v>154</v>
      </c>
      <c r="AF38">
        <f t="shared" si="18"/>
        <v>36.024768000000002</v>
      </c>
      <c r="AG38" t="s">
        <v>155</v>
      </c>
      <c r="AH38" t="s">
        <v>1298</v>
      </c>
      <c r="AI38" t="s">
        <v>1299</v>
      </c>
      <c r="AJ38" t="s">
        <v>1300</v>
      </c>
      <c r="AK38" t="s">
        <v>1301</v>
      </c>
      <c r="AL38">
        <f t="shared" si="19"/>
        <v>19.079999999999998</v>
      </c>
      <c r="AM38" t="s">
        <v>1302</v>
      </c>
      <c r="AN38" t="s">
        <v>161</v>
      </c>
      <c r="AO38" t="s">
        <v>1303</v>
      </c>
      <c r="AP38" t="s">
        <v>732</v>
      </c>
      <c r="AQ38" t="s">
        <v>1304</v>
      </c>
      <c r="AR38" t="s">
        <v>1305</v>
      </c>
      <c r="AS38" t="s">
        <v>1148</v>
      </c>
      <c r="AT38" t="s">
        <v>139</v>
      </c>
      <c r="AU38" t="s">
        <v>1149</v>
      </c>
      <c r="AV38" t="s">
        <v>137</v>
      </c>
      <c r="AW38" t="s">
        <v>268</v>
      </c>
      <c r="AX38" t="s">
        <v>268</v>
      </c>
      <c r="AY38" t="s">
        <v>169</v>
      </c>
      <c r="AZ38" t="s">
        <v>1306</v>
      </c>
      <c r="BA38" t="s">
        <v>1307</v>
      </c>
      <c r="BB38" t="s">
        <v>169</v>
      </c>
      <c r="BC38" t="s">
        <v>137</v>
      </c>
      <c r="BD38" t="s">
        <v>172</v>
      </c>
      <c r="BE38" t="s">
        <v>173</v>
      </c>
      <c r="BF38" t="s">
        <v>174</v>
      </c>
      <c r="BG38" t="s">
        <v>175</v>
      </c>
      <c r="BH38" t="s">
        <v>149</v>
      </c>
      <c r="BI38" t="s">
        <v>176</v>
      </c>
      <c r="BJ38" t="s">
        <v>149</v>
      </c>
      <c r="BK38" t="s">
        <v>149</v>
      </c>
      <c r="BL38" t="s">
        <v>177</v>
      </c>
      <c r="BM38" t="s">
        <v>178</v>
      </c>
      <c r="BN38" t="s">
        <v>179</v>
      </c>
      <c r="BO38" t="s">
        <v>180</v>
      </c>
      <c r="BP38" t="s">
        <v>181</v>
      </c>
      <c r="BQ38" t="s">
        <v>182</v>
      </c>
      <c r="BR38" t="s">
        <v>183</v>
      </c>
      <c r="BS38" t="s">
        <v>174</v>
      </c>
      <c r="BT38" t="s">
        <v>184</v>
      </c>
      <c r="BU38" t="s">
        <v>184</v>
      </c>
      <c r="BV38" t="s">
        <v>184</v>
      </c>
      <c r="BW38" t="s">
        <v>1308</v>
      </c>
      <c r="BX38" t="s">
        <v>185</v>
      </c>
      <c r="BY38" t="s">
        <v>1309</v>
      </c>
      <c r="BZ38" t="s">
        <v>1310</v>
      </c>
      <c r="CA38" t="s">
        <v>1311</v>
      </c>
      <c r="CB38" t="s">
        <v>1312</v>
      </c>
      <c r="CC38" t="s">
        <v>1313</v>
      </c>
      <c r="CD38" t="s">
        <v>1314</v>
      </c>
      <c r="CE38" t="s">
        <v>1315</v>
      </c>
      <c r="CF38" t="s">
        <v>1316</v>
      </c>
      <c r="CG38" t="s">
        <v>1317</v>
      </c>
      <c r="CH38" t="s">
        <v>1318</v>
      </c>
      <c r="CI38" t="s">
        <v>1319</v>
      </c>
      <c r="CJ38" t="s">
        <v>1320</v>
      </c>
      <c r="CK38" t="s">
        <v>1295</v>
      </c>
      <c r="CL38" t="s">
        <v>419</v>
      </c>
      <c r="CM38" t="s">
        <v>199</v>
      </c>
      <c r="CN38" t="s">
        <v>200</v>
      </c>
      <c r="CO38" t="s">
        <v>155</v>
      </c>
      <c r="CP38" t="s">
        <v>201</v>
      </c>
      <c r="CQ38" t="s">
        <v>202</v>
      </c>
      <c r="CR38" t="s">
        <v>155</v>
      </c>
      <c r="CS38" t="s">
        <v>203</v>
      </c>
      <c r="CT38" t="s">
        <v>204</v>
      </c>
      <c r="CU38" t="s">
        <v>205</v>
      </c>
      <c r="CV38" t="s">
        <v>149</v>
      </c>
      <c r="CW38" t="s">
        <v>1294</v>
      </c>
      <c r="CX38" t="s">
        <v>206</v>
      </c>
      <c r="CY38" t="s">
        <v>207</v>
      </c>
      <c r="CZ38" t="s">
        <v>208</v>
      </c>
      <c r="DA38" t="s">
        <v>209</v>
      </c>
      <c r="DB38" t="s">
        <v>210</v>
      </c>
      <c r="DC38" t="s">
        <v>211</v>
      </c>
    </row>
    <row r="39" spans="1:107" x14ac:dyDescent="0.2">
      <c r="A39" t="s">
        <v>1321</v>
      </c>
      <c r="B39" t="s">
        <v>1322</v>
      </c>
      <c r="C39" t="s">
        <v>139</v>
      </c>
      <c r="D39" t="s">
        <v>140</v>
      </c>
      <c r="E39" t="s">
        <v>141</v>
      </c>
      <c r="F39" t="s">
        <v>19</v>
      </c>
      <c r="G39" t="s">
        <v>1323</v>
      </c>
      <c r="H39" t="s">
        <v>19</v>
      </c>
      <c r="I39" t="s">
        <v>19</v>
      </c>
      <c r="J39">
        <f t="shared" si="10"/>
        <v>1.54374331812978E-2</v>
      </c>
      <c r="K39">
        <f t="shared" si="11"/>
        <v>2.9106084800000001</v>
      </c>
      <c r="L39">
        <f t="shared" si="12"/>
        <v>1.5355987315341468E-2</v>
      </c>
      <c r="M39">
        <f t="shared" si="13"/>
        <v>0.23781907474640121</v>
      </c>
      <c r="N39" t="s">
        <v>1324</v>
      </c>
      <c r="O39" t="s">
        <v>1325</v>
      </c>
      <c r="P39">
        <f t="shared" si="14"/>
        <v>2.2203631450354941</v>
      </c>
      <c r="Q39">
        <f t="shared" si="15"/>
        <v>1.3781781450354942</v>
      </c>
      <c r="R39" t="s">
        <v>1326</v>
      </c>
      <c r="S39" t="s">
        <v>1327</v>
      </c>
      <c r="T39">
        <f t="shared" si="16"/>
        <v>24.528978623900734</v>
      </c>
      <c r="U39">
        <f t="shared" si="17"/>
        <v>0.4417875</v>
      </c>
      <c r="V39" t="s">
        <v>147</v>
      </c>
      <c r="W39" t="s">
        <v>1328</v>
      </c>
      <c r="X39" t="s">
        <v>149</v>
      </c>
      <c r="Y39" t="s">
        <v>149</v>
      </c>
      <c r="Z39" t="s">
        <v>149</v>
      </c>
      <c r="AA39" t="s">
        <v>1329</v>
      </c>
      <c r="AB39" t="s">
        <v>1330</v>
      </c>
      <c r="AC39" t="s">
        <v>1331</v>
      </c>
      <c r="AD39" t="s">
        <v>153</v>
      </c>
      <c r="AE39" t="s">
        <v>154</v>
      </c>
      <c r="AF39">
        <f t="shared" si="18"/>
        <v>36.533699200000008</v>
      </c>
      <c r="AG39" t="s">
        <v>155</v>
      </c>
      <c r="AH39" t="s">
        <v>1332</v>
      </c>
      <c r="AI39" t="s">
        <v>1333</v>
      </c>
      <c r="AJ39" t="s">
        <v>1334</v>
      </c>
      <c r="AK39" t="s">
        <v>1335</v>
      </c>
      <c r="AL39">
        <f t="shared" si="19"/>
        <v>19.11</v>
      </c>
      <c r="AM39" t="s">
        <v>1336</v>
      </c>
      <c r="AN39" t="s">
        <v>161</v>
      </c>
      <c r="AO39" t="s">
        <v>796</v>
      </c>
      <c r="AP39" t="s">
        <v>698</v>
      </c>
      <c r="AQ39" t="s">
        <v>1337</v>
      </c>
      <c r="AR39" t="s">
        <v>1338</v>
      </c>
      <c r="AS39" t="s">
        <v>1148</v>
      </c>
      <c r="AT39" t="s">
        <v>139</v>
      </c>
      <c r="AU39" t="s">
        <v>1149</v>
      </c>
      <c r="AV39" t="s">
        <v>137</v>
      </c>
      <c r="AW39" t="s">
        <v>268</v>
      </c>
      <c r="AX39" t="s">
        <v>268</v>
      </c>
      <c r="AY39" t="s">
        <v>169</v>
      </c>
      <c r="AZ39" t="s">
        <v>1339</v>
      </c>
      <c r="BA39" t="s">
        <v>1340</v>
      </c>
      <c r="BB39" t="s">
        <v>169</v>
      </c>
      <c r="BC39" t="s">
        <v>137</v>
      </c>
      <c r="BD39" t="s">
        <v>172</v>
      </c>
      <c r="BE39" t="s">
        <v>173</v>
      </c>
      <c r="BF39" t="s">
        <v>174</v>
      </c>
      <c r="BG39" t="s">
        <v>175</v>
      </c>
      <c r="BH39" t="s">
        <v>149</v>
      </c>
      <c r="BI39" t="s">
        <v>176</v>
      </c>
      <c r="BJ39" t="s">
        <v>149</v>
      </c>
      <c r="BK39" t="s">
        <v>149</v>
      </c>
      <c r="BL39" t="s">
        <v>177</v>
      </c>
      <c r="BM39" t="s">
        <v>178</v>
      </c>
      <c r="BN39" t="s">
        <v>179</v>
      </c>
      <c r="BO39" t="s">
        <v>180</v>
      </c>
      <c r="BP39" t="s">
        <v>181</v>
      </c>
      <c r="BQ39" t="s">
        <v>182</v>
      </c>
      <c r="BR39" t="s">
        <v>183</v>
      </c>
      <c r="BS39" t="s">
        <v>174</v>
      </c>
      <c r="BT39" t="s">
        <v>184</v>
      </c>
      <c r="BU39" t="s">
        <v>184</v>
      </c>
      <c r="BV39" t="s">
        <v>184</v>
      </c>
      <c r="BW39" t="s">
        <v>1341</v>
      </c>
      <c r="BX39" t="s">
        <v>185</v>
      </c>
      <c r="BY39" t="s">
        <v>1342</v>
      </c>
      <c r="BZ39" t="s">
        <v>1343</v>
      </c>
      <c r="CA39" t="s">
        <v>1344</v>
      </c>
      <c r="CB39" t="s">
        <v>1345</v>
      </c>
      <c r="CC39" t="s">
        <v>1346</v>
      </c>
      <c r="CD39" t="s">
        <v>1347</v>
      </c>
      <c r="CE39" t="s">
        <v>1348</v>
      </c>
      <c r="CF39" t="s">
        <v>1349</v>
      </c>
      <c r="CG39" t="s">
        <v>1350</v>
      </c>
      <c r="CH39" t="s">
        <v>1351</v>
      </c>
      <c r="CI39" t="s">
        <v>1352</v>
      </c>
      <c r="CJ39" t="s">
        <v>1353</v>
      </c>
      <c r="CK39" t="s">
        <v>1329</v>
      </c>
      <c r="CL39" t="s">
        <v>285</v>
      </c>
      <c r="CM39" t="s">
        <v>199</v>
      </c>
      <c r="CN39" t="s">
        <v>200</v>
      </c>
      <c r="CO39" t="s">
        <v>155</v>
      </c>
      <c r="CP39" t="s">
        <v>201</v>
      </c>
      <c r="CQ39" t="s">
        <v>202</v>
      </c>
      <c r="CR39" t="s">
        <v>155</v>
      </c>
      <c r="CS39" t="s">
        <v>203</v>
      </c>
      <c r="CT39" t="s">
        <v>204</v>
      </c>
      <c r="CU39" t="s">
        <v>205</v>
      </c>
      <c r="CV39" t="s">
        <v>149</v>
      </c>
      <c r="CW39" t="s">
        <v>1328</v>
      </c>
      <c r="CX39" t="s">
        <v>206</v>
      </c>
      <c r="CY39" t="s">
        <v>207</v>
      </c>
      <c r="CZ39" t="s">
        <v>208</v>
      </c>
      <c r="DA39" t="s">
        <v>209</v>
      </c>
      <c r="DB39" t="s">
        <v>210</v>
      </c>
      <c r="DC39" t="s">
        <v>211</v>
      </c>
    </row>
    <row r="40" spans="1:107" x14ac:dyDescent="0.2">
      <c r="A40" t="s">
        <v>1354</v>
      </c>
      <c r="B40" t="s">
        <v>1355</v>
      </c>
      <c r="C40" t="s">
        <v>139</v>
      </c>
      <c r="D40" t="s">
        <v>140</v>
      </c>
      <c r="E40" t="s">
        <v>141</v>
      </c>
      <c r="F40" t="s">
        <v>19</v>
      </c>
      <c r="G40" t="s">
        <v>1356</v>
      </c>
      <c r="H40" t="s">
        <v>19</v>
      </c>
      <c r="I40" t="s">
        <v>19</v>
      </c>
      <c r="J40">
        <f t="shared" si="10"/>
        <v>2.6585527900228174E-2</v>
      </c>
      <c r="K40">
        <f t="shared" si="11"/>
        <v>2.9098159199999998</v>
      </c>
      <c r="L40">
        <f t="shared" si="12"/>
        <v>2.6344828422900497E-2</v>
      </c>
      <c r="M40">
        <f t="shared" si="13"/>
        <v>0.38644152777110363</v>
      </c>
      <c r="N40" t="s">
        <v>1357</v>
      </c>
      <c r="O40" t="s">
        <v>1358</v>
      </c>
      <c r="P40">
        <f t="shared" si="14"/>
        <v>2.1574757948215941</v>
      </c>
      <c r="Q40">
        <f t="shared" si="15"/>
        <v>1.3056927948215942</v>
      </c>
      <c r="R40" t="s">
        <v>1359</v>
      </c>
      <c r="S40" t="s">
        <v>1360</v>
      </c>
      <c r="T40">
        <f t="shared" si="16"/>
        <v>23.834244308678681</v>
      </c>
      <c r="U40">
        <f t="shared" si="17"/>
        <v>0.4417875</v>
      </c>
      <c r="V40" t="s">
        <v>147</v>
      </c>
      <c r="W40" t="s">
        <v>1361</v>
      </c>
      <c r="X40" t="s">
        <v>149</v>
      </c>
      <c r="Y40" t="s">
        <v>149</v>
      </c>
      <c r="Z40" t="s">
        <v>149</v>
      </c>
      <c r="AA40" t="s">
        <v>1362</v>
      </c>
      <c r="AB40" t="s">
        <v>1363</v>
      </c>
      <c r="AC40" t="s">
        <v>1364</v>
      </c>
      <c r="AD40" t="s">
        <v>153</v>
      </c>
      <c r="AE40" t="s">
        <v>154</v>
      </c>
      <c r="AF40">
        <f t="shared" si="18"/>
        <v>47.689056000000008</v>
      </c>
      <c r="AG40" t="s">
        <v>155</v>
      </c>
      <c r="AH40" t="s">
        <v>1365</v>
      </c>
      <c r="AI40" t="s">
        <v>1366</v>
      </c>
      <c r="AJ40" t="s">
        <v>1367</v>
      </c>
      <c r="AK40" t="s">
        <v>1368</v>
      </c>
      <c r="AL40">
        <f t="shared" si="19"/>
        <v>18.649999999999999</v>
      </c>
      <c r="AM40" t="s">
        <v>1336</v>
      </c>
      <c r="AN40" t="s">
        <v>368</v>
      </c>
      <c r="AO40" t="s">
        <v>161</v>
      </c>
      <c r="AP40" t="s">
        <v>436</v>
      </c>
      <c r="AQ40" t="s">
        <v>1369</v>
      </c>
      <c r="AR40" t="s">
        <v>1370</v>
      </c>
      <c r="AS40" t="s">
        <v>1148</v>
      </c>
      <c r="AT40" t="s">
        <v>139</v>
      </c>
      <c r="AU40" t="s">
        <v>1149</v>
      </c>
      <c r="AV40" t="s">
        <v>137</v>
      </c>
      <c r="AW40" t="s">
        <v>268</v>
      </c>
      <c r="AX40" t="s">
        <v>268</v>
      </c>
      <c r="AY40" t="s">
        <v>169</v>
      </c>
      <c r="AZ40" t="s">
        <v>1371</v>
      </c>
      <c r="BA40" t="s">
        <v>1372</v>
      </c>
      <c r="BB40" t="s">
        <v>169</v>
      </c>
      <c r="BC40" t="s">
        <v>137</v>
      </c>
      <c r="BD40" t="s">
        <v>172</v>
      </c>
      <c r="BE40" t="s">
        <v>173</v>
      </c>
      <c r="BF40" t="s">
        <v>174</v>
      </c>
      <c r="BG40" t="s">
        <v>175</v>
      </c>
      <c r="BH40" t="s">
        <v>149</v>
      </c>
      <c r="BI40" t="s">
        <v>176</v>
      </c>
      <c r="BJ40" t="s">
        <v>149</v>
      </c>
      <c r="BK40" t="s">
        <v>149</v>
      </c>
      <c r="BL40" t="s">
        <v>177</v>
      </c>
      <c r="BM40" t="s">
        <v>178</v>
      </c>
      <c r="BN40" t="s">
        <v>179</v>
      </c>
      <c r="BO40" t="s">
        <v>180</v>
      </c>
      <c r="BP40" t="s">
        <v>181</v>
      </c>
      <c r="BQ40" t="s">
        <v>182</v>
      </c>
      <c r="BR40" t="s">
        <v>183</v>
      </c>
      <c r="BS40" t="s">
        <v>174</v>
      </c>
      <c r="BT40" t="s">
        <v>184</v>
      </c>
      <c r="BU40" t="s">
        <v>184</v>
      </c>
      <c r="BV40" t="s">
        <v>184</v>
      </c>
      <c r="BW40" t="s">
        <v>1373</v>
      </c>
      <c r="BX40" t="s">
        <v>185</v>
      </c>
      <c r="BY40" t="s">
        <v>1374</v>
      </c>
      <c r="BZ40" t="s">
        <v>1375</v>
      </c>
      <c r="CA40" t="s">
        <v>1376</v>
      </c>
      <c r="CB40" t="s">
        <v>1377</v>
      </c>
      <c r="CC40" t="s">
        <v>1378</v>
      </c>
      <c r="CD40" t="s">
        <v>1379</v>
      </c>
      <c r="CE40" t="s">
        <v>1380</v>
      </c>
      <c r="CF40" t="s">
        <v>1381</v>
      </c>
      <c r="CG40" t="s">
        <v>1382</v>
      </c>
      <c r="CH40" t="s">
        <v>1383</v>
      </c>
      <c r="CI40" t="s">
        <v>1384</v>
      </c>
      <c r="CJ40" t="s">
        <v>1385</v>
      </c>
      <c r="CK40" t="s">
        <v>1362</v>
      </c>
      <c r="CL40" t="s">
        <v>419</v>
      </c>
      <c r="CM40" t="s">
        <v>199</v>
      </c>
      <c r="CN40" t="s">
        <v>200</v>
      </c>
      <c r="CO40" t="s">
        <v>155</v>
      </c>
      <c r="CP40" t="s">
        <v>201</v>
      </c>
      <c r="CQ40" t="s">
        <v>202</v>
      </c>
      <c r="CR40" t="s">
        <v>155</v>
      </c>
      <c r="CS40" t="s">
        <v>203</v>
      </c>
      <c r="CT40" t="s">
        <v>204</v>
      </c>
      <c r="CU40" t="s">
        <v>205</v>
      </c>
      <c r="CV40" t="s">
        <v>149</v>
      </c>
      <c r="CW40" t="s">
        <v>1361</v>
      </c>
      <c r="CX40" t="s">
        <v>206</v>
      </c>
      <c r="CY40" t="s">
        <v>207</v>
      </c>
      <c r="CZ40" t="s">
        <v>208</v>
      </c>
      <c r="DA40" t="s">
        <v>209</v>
      </c>
      <c r="DB40" t="s">
        <v>210</v>
      </c>
      <c r="DC40" t="s">
        <v>211</v>
      </c>
    </row>
    <row r="41" spans="1:107" x14ac:dyDescent="0.2">
      <c r="A41" t="s">
        <v>1386</v>
      </c>
      <c r="B41" t="s">
        <v>1387</v>
      </c>
      <c r="C41" t="s">
        <v>139</v>
      </c>
      <c r="D41" t="s">
        <v>140</v>
      </c>
      <c r="E41" t="s">
        <v>141</v>
      </c>
      <c r="F41" t="s">
        <v>19</v>
      </c>
      <c r="G41" t="s">
        <v>1388</v>
      </c>
      <c r="H41" t="s">
        <v>19</v>
      </c>
      <c r="I41" t="s">
        <v>19</v>
      </c>
      <c r="J41">
        <f t="shared" si="10"/>
        <v>2.0897675153007354E-2</v>
      </c>
      <c r="K41">
        <f t="shared" si="11"/>
        <v>2.9113996799999997</v>
      </c>
      <c r="L41">
        <f t="shared" si="12"/>
        <v>2.0748743181277691E-2</v>
      </c>
      <c r="M41">
        <f t="shared" si="13"/>
        <v>0.31395012929976734</v>
      </c>
      <c r="N41" t="s">
        <v>1389</v>
      </c>
      <c r="O41" t="s">
        <v>1390</v>
      </c>
      <c r="P41">
        <f t="shared" si="14"/>
        <v>2.2024297934500323</v>
      </c>
      <c r="Q41">
        <f t="shared" si="15"/>
        <v>1.3467097934500323</v>
      </c>
      <c r="R41" t="s">
        <v>1391</v>
      </c>
      <c r="S41" t="s">
        <v>1392</v>
      </c>
      <c r="T41">
        <f t="shared" si="16"/>
        <v>24.328176222799428</v>
      </c>
      <c r="U41">
        <f t="shared" si="17"/>
        <v>0.4417875</v>
      </c>
      <c r="V41" t="s">
        <v>147</v>
      </c>
      <c r="W41" t="s">
        <v>1393</v>
      </c>
      <c r="X41" t="s">
        <v>149</v>
      </c>
      <c r="Y41" t="s">
        <v>149</v>
      </c>
      <c r="Z41" t="s">
        <v>149</v>
      </c>
      <c r="AA41" t="s">
        <v>1394</v>
      </c>
      <c r="AB41" t="s">
        <v>1395</v>
      </c>
      <c r="AC41" t="s">
        <v>1396</v>
      </c>
      <c r="AD41" t="s">
        <v>153</v>
      </c>
      <c r="AE41" t="s">
        <v>154</v>
      </c>
      <c r="AF41">
        <f t="shared" si="18"/>
        <v>42.592016000000001</v>
      </c>
      <c r="AG41" t="s">
        <v>155</v>
      </c>
      <c r="AH41" t="s">
        <v>1397</v>
      </c>
      <c r="AI41" t="s">
        <v>1398</v>
      </c>
      <c r="AJ41" t="s">
        <v>1399</v>
      </c>
      <c r="AK41" t="s">
        <v>467</v>
      </c>
      <c r="AL41">
        <f t="shared" si="19"/>
        <v>18.98</v>
      </c>
      <c r="AM41" t="s">
        <v>1302</v>
      </c>
      <c r="AN41" t="s">
        <v>435</v>
      </c>
      <c r="AO41" t="s">
        <v>697</v>
      </c>
      <c r="AP41" t="s">
        <v>567</v>
      </c>
      <c r="AQ41" t="s">
        <v>1400</v>
      </c>
      <c r="AR41" t="s">
        <v>1338</v>
      </c>
      <c r="AS41" t="s">
        <v>1148</v>
      </c>
      <c r="AT41" t="s">
        <v>139</v>
      </c>
      <c r="AU41" t="s">
        <v>1149</v>
      </c>
      <c r="AV41" t="s">
        <v>137</v>
      </c>
      <c r="AW41" t="s">
        <v>268</v>
      </c>
      <c r="AX41" t="s">
        <v>268</v>
      </c>
      <c r="AY41" t="s">
        <v>169</v>
      </c>
      <c r="AZ41" t="s">
        <v>1401</v>
      </c>
      <c r="BA41" t="s">
        <v>990</v>
      </c>
      <c r="BB41" t="s">
        <v>169</v>
      </c>
      <c r="BC41" t="s">
        <v>137</v>
      </c>
      <c r="BD41" t="s">
        <v>172</v>
      </c>
      <c r="BE41" t="s">
        <v>173</v>
      </c>
      <c r="BF41" t="s">
        <v>174</v>
      </c>
      <c r="BG41" t="s">
        <v>175</v>
      </c>
      <c r="BH41" t="s">
        <v>149</v>
      </c>
      <c r="BI41" t="s">
        <v>176</v>
      </c>
      <c r="BJ41" t="s">
        <v>149</v>
      </c>
      <c r="BK41" t="s">
        <v>149</v>
      </c>
      <c r="BL41" t="s">
        <v>177</v>
      </c>
      <c r="BM41" t="s">
        <v>178</v>
      </c>
      <c r="BN41" t="s">
        <v>179</v>
      </c>
      <c r="BO41" t="s">
        <v>180</v>
      </c>
      <c r="BP41" t="s">
        <v>181</v>
      </c>
      <c r="BQ41" t="s">
        <v>182</v>
      </c>
      <c r="BR41" t="s">
        <v>183</v>
      </c>
      <c r="BS41" t="s">
        <v>174</v>
      </c>
      <c r="BT41" t="s">
        <v>184</v>
      </c>
      <c r="BU41" t="s">
        <v>184</v>
      </c>
      <c r="BV41" t="s">
        <v>184</v>
      </c>
      <c r="BW41" t="s">
        <v>1402</v>
      </c>
      <c r="BX41" t="s">
        <v>185</v>
      </c>
      <c r="BY41" t="s">
        <v>1403</v>
      </c>
      <c r="BZ41" t="s">
        <v>1404</v>
      </c>
      <c r="CA41" t="s">
        <v>1405</v>
      </c>
      <c r="CB41" t="s">
        <v>1406</v>
      </c>
      <c r="CC41" t="s">
        <v>1407</v>
      </c>
      <c r="CD41" t="s">
        <v>1408</v>
      </c>
      <c r="CE41" t="s">
        <v>1409</v>
      </c>
      <c r="CF41" t="s">
        <v>1410</v>
      </c>
      <c r="CG41" t="s">
        <v>1411</v>
      </c>
      <c r="CH41" t="s">
        <v>1412</v>
      </c>
      <c r="CI41" t="s">
        <v>1413</v>
      </c>
      <c r="CJ41" t="s">
        <v>1414</v>
      </c>
      <c r="CK41" t="s">
        <v>1394</v>
      </c>
      <c r="CL41" t="s">
        <v>419</v>
      </c>
      <c r="CM41" t="s">
        <v>199</v>
      </c>
      <c r="CN41" t="s">
        <v>200</v>
      </c>
      <c r="CO41" t="s">
        <v>155</v>
      </c>
      <c r="CP41" t="s">
        <v>201</v>
      </c>
      <c r="CQ41" t="s">
        <v>202</v>
      </c>
      <c r="CR41" t="s">
        <v>155</v>
      </c>
      <c r="CS41" t="s">
        <v>203</v>
      </c>
      <c r="CT41" t="s">
        <v>204</v>
      </c>
      <c r="CU41" t="s">
        <v>205</v>
      </c>
      <c r="CV41" t="s">
        <v>149</v>
      </c>
      <c r="CW41" t="s">
        <v>1393</v>
      </c>
      <c r="CX41" t="s">
        <v>206</v>
      </c>
      <c r="CY41" t="s">
        <v>207</v>
      </c>
      <c r="CZ41" t="s">
        <v>208</v>
      </c>
      <c r="DA41" t="s">
        <v>209</v>
      </c>
      <c r="DB41" t="s">
        <v>210</v>
      </c>
      <c r="DC41" t="s">
        <v>211</v>
      </c>
    </row>
    <row r="42" spans="1:107" x14ac:dyDescent="0.2">
      <c r="A42" t="s">
        <v>1415</v>
      </c>
      <c r="B42" t="s">
        <v>1416</v>
      </c>
      <c r="C42" t="s">
        <v>139</v>
      </c>
      <c r="D42" t="s">
        <v>140</v>
      </c>
      <c r="E42" t="s">
        <v>141</v>
      </c>
      <c r="F42" t="s">
        <v>19</v>
      </c>
      <c r="G42" t="s">
        <v>1417</v>
      </c>
      <c r="H42" t="s">
        <v>19</v>
      </c>
      <c r="I42" t="s">
        <v>19</v>
      </c>
      <c r="J42">
        <f t="shared" si="10"/>
        <v>3.9149575160495942E-2</v>
      </c>
      <c r="K42">
        <f t="shared" si="11"/>
        <v>2.9106084800000001</v>
      </c>
      <c r="L42">
        <f t="shared" si="12"/>
        <v>3.8629976872573336E-2</v>
      </c>
      <c r="M42">
        <f t="shared" si="13"/>
        <v>0.57246982368367005</v>
      </c>
      <c r="N42" t="s">
        <v>1418</v>
      </c>
      <c r="O42" t="s">
        <v>1419</v>
      </c>
      <c r="P42">
        <f t="shared" si="14"/>
        <v>2.1900889060044428</v>
      </c>
      <c r="Q42">
        <f t="shared" si="15"/>
        <v>1.3187529060044429</v>
      </c>
      <c r="R42" t="s">
        <v>1420</v>
      </c>
      <c r="S42" t="s">
        <v>1421</v>
      </c>
      <c r="T42">
        <f t="shared" si="16"/>
        <v>24.194530556832113</v>
      </c>
      <c r="U42">
        <f t="shared" si="17"/>
        <v>0.4417875</v>
      </c>
      <c r="V42" t="s">
        <v>147</v>
      </c>
      <c r="W42" t="s">
        <v>1422</v>
      </c>
      <c r="X42" t="s">
        <v>149</v>
      </c>
      <c r="Y42" t="s">
        <v>149</v>
      </c>
      <c r="Z42" t="s">
        <v>149</v>
      </c>
      <c r="AA42" t="s">
        <v>1423</v>
      </c>
      <c r="AB42" t="s">
        <v>1424</v>
      </c>
      <c r="AC42" t="s">
        <v>1425</v>
      </c>
      <c r="AD42" t="s">
        <v>153</v>
      </c>
      <c r="AE42" t="s">
        <v>154</v>
      </c>
      <c r="AF42">
        <f t="shared" si="18"/>
        <v>43.117504000000004</v>
      </c>
      <c r="AG42" t="s">
        <v>155</v>
      </c>
      <c r="AH42" t="s">
        <v>1426</v>
      </c>
      <c r="AI42" t="s">
        <v>1427</v>
      </c>
      <c r="AJ42" t="s">
        <v>1428</v>
      </c>
      <c r="AK42" t="s">
        <v>1429</v>
      </c>
      <c r="AL42">
        <f t="shared" si="19"/>
        <v>18.89</v>
      </c>
      <c r="AM42" t="s">
        <v>1336</v>
      </c>
      <c r="AN42" t="s">
        <v>161</v>
      </c>
      <c r="AO42" t="s">
        <v>334</v>
      </c>
      <c r="AP42" t="s">
        <v>335</v>
      </c>
      <c r="AQ42" t="s">
        <v>1430</v>
      </c>
      <c r="AR42" t="s">
        <v>1431</v>
      </c>
      <c r="AS42" t="s">
        <v>1148</v>
      </c>
      <c r="AT42" t="s">
        <v>139</v>
      </c>
      <c r="AU42" t="s">
        <v>1149</v>
      </c>
      <c r="AV42" t="s">
        <v>137</v>
      </c>
      <c r="AW42" t="s">
        <v>230</v>
      </c>
      <c r="AX42" t="s">
        <v>268</v>
      </c>
      <c r="AY42" t="s">
        <v>169</v>
      </c>
      <c r="AZ42" t="s">
        <v>1432</v>
      </c>
      <c r="BA42" t="s">
        <v>170</v>
      </c>
      <c r="BB42" t="s">
        <v>169</v>
      </c>
      <c r="BC42" t="s">
        <v>137</v>
      </c>
      <c r="BD42" t="s">
        <v>172</v>
      </c>
      <c r="BE42" t="s">
        <v>173</v>
      </c>
      <c r="BF42" t="s">
        <v>174</v>
      </c>
      <c r="BG42" t="s">
        <v>175</v>
      </c>
      <c r="BH42" t="s">
        <v>149</v>
      </c>
      <c r="BI42" t="s">
        <v>176</v>
      </c>
      <c r="BJ42" t="s">
        <v>149</v>
      </c>
      <c r="BK42" t="s">
        <v>149</v>
      </c>
      <c r="BL42" t="s">
        <v>177</v>
      </c>
      <c r="BM42" t="s">
        <v>178</v>
      </c>
      <c r="BN42" t="s">
        <v>179</v>
      </c>
      <c r="BO42" t="s">
        <v>180</v>
      </c>
      <c r="BP42" t="s">
        <v>181</v>
      </c>
      <c r="BQ42" t="s">
        <v>182</v>
      </c>
      <c r="BR42" t="s">
        <v>183</v>
      </c>
      <c r="BS42" t="s">
        <v>174</v>
      </c>
      <c r="BT42" t="s">
        <v>184</v>
      </c>
      <c r="BU42" t="s">
        <v>184</v>
      </c>
      <c r="BV42" t="s">
        <v>184</v>
      </c>
      <c r="BW42" t="s">
        <v>1433</v>
      </c>
      <c r="BX42" t="s">
        <v>185</v>
      </c>
      <c r="BY42" t="s">
        <v>1434</v>
      </c>
      <c r="BZ42" t="s">
        <v>1435</v>
      </c>
      <c r="CA42" t="s">
        <v>1436</v>
      </c>
      <c r="CB42" t="s">
        <v>1437</v>
      </c>
      <c r="CC42" t="s">
        <v>1438</v>
      </c>
      <c r="CD42" t="s">
        <v>1439</v>
      </c>
      <c r="CE42" t="s">
        <v>1440</v>
      </c>
      <c r="CF42" t="s">
        <v>1441</v>
      </c>
      <c r="CG42" t="s">
        <v>1442</v>
      </c>
      <c r="CH42" t="s">
        <v>1443</v>
      </c>
      <c r="CI42" t="s">
        <v>1444</v>
      </c>
      <c r="CJ42" t="s">
        <v>1445</v>
      </c>
      <c r="CK42" t="s">
        <v>1423</v>
      </c>
      <c r="CL42" t="s">
        <v>319</v>
      </c>
      <c r="CM42" t="s">
        <v>199</v>
      </c>
      <c r="CN42" t="s">
        <v>200</v>
      </c>
      <c r="CO42" t="s">
        <v>155</v>
      </c>
      <c r="CP42" t="s">
        <v>201</v>
      </c>
      <c r="CQ42" t="s">
        <v>202</v>
      </c>
      <c r="CR42" t="s">
        <v>155</v>
      </c>
      <c r="CS42" t="s">
        <v>203</v>
      </c>
      <c r="CT42" t="s">
        <v>204</v>
      </c>
      <c r="CU42" t="s">
        <v>205</v>
      </c>
      <c r="CV42" t="s">
        <v>149</v>
      </c>
      <c r="CW42" t="s">
        <v>1422</v>
      </c>
      <c r="CX42" t="s">
        <v>206</v>
      </c>
      <c r="CY42" t="s">
        <v>207</v>
      </c>
      <c r="CZ42" t="s">
        <v>208</v>
      </c>
      <c r="DA42" t="s">
        <v>209</v>
      </c>
      <c r="DB42" t="s">
        <v>210</v>
      </c>
      <c r="DC42" t="s">
        <v>211</v>
      </c>
    </row>
    <row r="43" spans="1:107" x14ac:dyDescent="0.2">
      <c r="A43" t="s">
        <v>1446</v>
      </c>
      <c r="B43" t="s">
        <v>1447</v>
      </c>
      <c r="C43" t="s">
        <v>139</v>
      </c>
      <c r="D43" t="s">
        <v>140</v>
      </c>
      <c r="E43" t="s">
        <v>141</v>
      </c>
      <c r="F43" t="s">
        <v>19</v>
      </c>
      <c r="G43" t="s">
        <v>1448</v>
      </c>
      <c r="H43" t="s">
        <v>19</v>
      </c>
      <c r="I43" t="s">
        <v>19</v>
      </c>
      <c r="J43">
        <f t="shared" si="10"/>
        <v>2.5836315451598993E-2</v>
      </c>
      <c r="K43">
        <f t="shared" si="11"/>
        <v>2.9106084800000001</v>
      </c>
      <c r="L43">
        <f t="shared" si="12"/>
        <v>2.560899457802137E-2</v>
      </c>
      <c r="M43">
        <f t="shared" si="13"/>
        <v>0.37780528861821178</v>
      </c>
      <c r="N43" t="s">
        <v>1449</v>
      </c>
      <c r="O43" t="s">
        <v>1450</v>
      </c>
      <c r="P43">
        <f t="shared" si="14"/>
        <v>2.1859887716877209</v>
      </c>
      <c r="Q43">
        <f t="shared" si="15"/>
        <v>1.3128327716877208</v>
      </c>
      <c r="R43" t="s">
        <v>1451</v>
      </c>
      <c r="S43" t="s">
        <v>1452</v>
      </c>
      <c r="T43">
        <f t="shared" si="16"/>
        <v>24.149235215286357</v>
      </c>
      <c r="U43">
        <f t="shared" si="17"/>
        <v>0.4417875</v>
      </c>
      <c r="V43" t="s">
        <v>147</v>
      </c>
      <c r="W43" t="s">
        <v>1453</v>
      </c>
      <c r="X43" t="s">
        <v>149</v>
      </c>
      <c r="Y43" t="s">
        <v>149</v>
      </c>
      <c r="Z43" t="s">
        <v>149</v>
      </c>
      <c r="AA43" t="s">
        <v>1454</v>
      </c>
      <c r="AB43" t="s">
        <v>1455</v>
      </c>
      <c r="AC43" t="s">
        <v>1456</v>
      </c>
      <c r="AD43" t="s">
        <v>153</v>
      </c>
      <c r="AE43" t="s">
        <v>154</v>
      </c>
      <c r="AF43">
        <f t="shared" si="18"/>
        <v>46.5324752</v>
      </c>
      <c r="AG43" t="s">
        <v>155</v>
      </c>
      <c r="AH43" t="s">
        <v>1457</v>
      </c>
      <c r="AI43" t="s">
        <v>1458</v>
      </c>
      <c r="AJ43" t="s">
        <v>1459</v>
      </c>
      <c r="AK43" t="s">
        <v>1460</v>
      </c>
      <c r="AL43">
        <f t="shared" si="19"/>
        <v>18.86</v>
      </c>
      <c r="AM43" t="s">
        <v>1336</v>
      </c>
      <c r="AN43" t="s">
        <v>161</v>
      </c>
      <c r="AO43" t="s">
        <v>261</v>
      </c>
      <c r="AP43" t="s">
        <v>263</v>
      </c>
      <c r="AQ43" t="s">
        <v>1146</v>
      </c>
      <c r="AR43" t="s">
        <v>1461</v>
      </c>
      <c r="AS43" t="s">
        <v>1148</v>
      </c>
      <c r="AT43" t="s">
        <v>139</v>
      </c>
      <c r="AU43" t="s">
        <v>1149</v>
      </c>
      <c r="AV43" t="s">
        <v>137</v>
      </c>
      <c r="AW43" t="s">
        <v>470</v>
      </c>
      <c r="AX43" t="s">
        <v>268</v>
      </c>
      <c r="AY43" t="s">
        <v>169</v>
      </c>
      <c r="AZ43" t="s">
        <v>1462</v>
      </c>
      <c r="BA43" t="s">
        <v>1463</v>
      </c>
      <c r="BB43" t="s">
        <v>169</v>
      </c>
      <c r="BC43" t="s">
        <v>137</v>
      </c>
      <c r="BD43" t="s">
        <v>172</v>
      </c>
      <c r="BE43" t="s">
        <v>173</v>
      </c>
      <c r="BF43" t="s">
        <v>174</v>
      </c>
      <c r="BG43" t="s">
        <v>175</v>
      </c>
      <c r="BH43" t="s">
        <v>149</v>
      </c>
      <c r="BI43" t="s">
        <v>176</v>
      </c>
      <c r="BJ43" t="s">
        <v>149</v>
      </c>
      <c r="BK43" t="s">
        <v>149</v>
      </c>
      <c r="BL43" t="s">
        <v>177</v>
      </c>
      <c r="BM43" t="s">
        <v>178</v>
      </c>
      <c r="BN43" t="s">
        <v>179</v>
      </c>
      <c r="BO43" t="s">
        <v>180</v>
      </c>
      <c r="BP43" t="s">
        <v>181</v>
      </c>
      <c r="BQ43" t="s">
        <v>182</v>
      </c>
      <c r="BR43" t="s">
        <v>183</v>
      </c>
      <c r="BS43" t="s">
        <v>174</v>
      </c>
      <c r="BT43" t="s">
        <v>184</v>
      </c>
      <c r="BU43" t="s">
        <v>184</v>
      </c>
      <c r="BV43" t="s">
        <v>184</v>
      </c>
      <c r="BW43" t="s">
        <v>1464</v>
      </c>
      <c r="BX43" t="s">
        <v>185</v>
      </c>
      <c r="BY43" t="s">
        <v>1465</v>
      </c>
      <c r="BZ43" t="s">
        <v>1466</v>
      </c>
      <c r="CA43" t="s">
        <v>1467</v>
      </c>
      <c r="CB43" t="s">
        <v>1468</v>
      </c>
      <c r="CC43" t="s">
        <v>1469</v>
      </c>
      <c r="CD43" t="s">
        <v>1470</v>
      </c>
      <c r="CE43" t="s">
        <v>1471</v>
      </c>
      <c r="CF43" t="s">
        <v>1472</v>
      </c>
      <c r="CG43" t="s">
        <v>1473</v>
      </c>
      <c r="CH43" t="s">
        <v>1474</v>
      </c>
      <c r="CI43" t="s">
        <v>1475</v>
      </c>
      <c r="CJ43" t="s">
        <v>1476</v>
      </c>
      <c r="CK43" t="s">
        <v>1454</v>
      </c>
      <c r="CL43" t="s">
        <v>319</v>
      </c>
      <c r="CM43" t="s">
        <v>199</v>
      </c>
      <c r="CN43" t="s">
        <v>200</v>
      </c>
      <c r="CO43" t="s">
        <v>155</v>
      </c>
      <c r="CP43" t="s">
        <v>201</v>
      </c>
      <c r="CQ43" t="s">
        <v>202</v>
      </c>
      <c r="CR43" t="s">
        <v>155</v>
      </c>
      <c r="CS43" t="s">
        <v>203</v>
      </c>
      <c r="CT43" t="s">
        <v>204</v>
      </c>
      <c r="CU43" t="s">
        <v>205</v>
      </c>
      <c r="CV43" t="s">
        <v>149</v>
      </c>
      <c r="CW43" t="s">
        <v>1453</v>
      </c>
      <c r="CX43" t="s">
        <v>206</v>
      </c>
      <c r="CY43" t="s">
        <v>207</v>
      </c>
      <c r="CZ43" t="s">
        <v>208</v>
      </c>
      <c r="DA43" t="s">
        <v>209</v>
      </c>
      <c r="DB43" t="s">
        <v>210</v>
      </c>
      <c r="DC43" t="s">
        <v>211</v>
      </c>
    </row>
    <row r="44" spans="1:107" x14ac:dyDescent="0.2">
      <c r="A44" t="s">
        <v>1477</v>
      </c>
      <c r="B44" t="s">
        <v>1478</v>
      </c>
      <c r="C44" t="s">
        <v>139</v>
      </c>
      <c r="D44" t="s">
        <v>140</v>
      </c>
      <c r="E44" t="s">
        <v>141</v>
      </c>
      <c r="F44" t="s">
        <v>19</v>
      </c>
      <c r="G44" t="s">
        <v>1479</v>
      </c>
      <c r="H44" t="s">
        <v>19</v>
      </c>
      <c r="I44" t="s">
        <v>19</v>
      </c>
      <c r="J44">
        <f t="shared" si="10"/>
        <v>3.339584458307103E-2</v>
      </c>
      <c r="K44">
        <f t="shared" si="11"/>
        <v>2.9106084800000001</v>
      </c>
      <c r="L44">
        <f t="shared" si="12"/>
        <v>3.3017012790568623E-2</v>
      </c>
      <c r="M44">
        <f t="shared" si="13"/>
        <v>0.48507751162531942</v>
      </c>
      <c r="N44" t="s">
        <v>1480</v>
      </c>
      <c r="O44" t="s">
        <v>1481</v>
      </c>
      <c r="P44">
        <f t="shared" si="14"/>
        <v>2.1928260733782809</v>
      </c>
      <c r="Q44">
        <f t="shared" si="15"/>
        <v>1.3072760733782811</v>
      </c>
      <c r="R44" t="s">
        <v>1482</v>
      </c>
      <c r="S44" t="s">
        <v>1483</v>
      </c>
      <c r="T44">
        <f t="shared" si="16"/>
        <v>24.224768817700852</v>
      </c>
      <c r="U44">
        <f t="shared" si="17"/>
        <v>0.4417875</v>
      </c>
      <c r="V44" t="s">
        <v>147</v>
      </c>
      <c r="W44" t="s">
        <v>1484</v>
      </c>
      <c r="X44" t="s">
        <v>149</v>
      </c>
      <c r="Y44" t="s">
        <v>149</v>
      </c>
      <c r="Z44" t="s">
        <v>149</v>
      </c>
      <c r="AA44" t="s">
        <v>1485</v>
      </c>
      <c r="AB44" t="s">
        <v>1486</v>
      </c>
      <c r="AC44" t="s">
        <v>1487</v>
      </c>
      <c r="AD44" t="s">
        <v>153</v>
      </c>
      <c r="AE44" t="s">
        <v>154</v>
      </c>
      <c r="AF44">
        <f t="shared" si="18"/>
        <v>40.131028400000005</v>
      </c>
      <c r="AG44" t="s">
        <v>155</v>
      </c>
      <c r="AH44" t="s">
        <v>1488</v>
      </c>
      <c r="AI44" t="s">
        <v>1489</v>
      </c>
      <c r="AJ44" t="s">
        <v>1490</v>
      </c>
      <c r="AK44" t="s">
        <v>1491</v>
      </c>
      <c r="AL44">
        <f t="shared" si="19"/>
        <v>18.91</v>
      </c>
      <c r="AM44" t="s">
        <v>1336</v>
      </c>
      <c r="AN44" t="s">
        <v>161</v>
      </c>
      <c r="AO44" t="s">
        <v>697</v>
      </c>
      <c r="AP44" t="s">
        <v>698</v>
      </c>
      <c r="AQ44" t="s">
        <v>1492</v>
      </c>
      <c r="AR44" t="s">
        <v>1461</v>
      </c>
      <c r="AS44" t="s">
        <v>1148</v>
      </c>
      <c r="AT44" t="s">
        <v>139</v>
      </c>
      <c r="AU44" t="s">
        <v>1149</v>
      </c>
      <c r="AV44" t="s">
        <v>137</v>
      </c>
      <c r="AW44" t="s">
        <v>470</v>
      </c>
      <c r="AX44" t="s">
        <v>268</v>
      </c>
      <c r="AY44" t="s">
        <v>169</v>
      </c>
      <c r="AZ44" t="s">
        <v>1493</v>
      </c>
      <c r="BA44" t="s">
        <v>1494</v>
      </c>
      <c r="BB44" t="s">
        <v>169</v>
      </c>
      <c r="BC44" t="s">
        <v>137</v>
      </c>
      <c r="BD44" t="s">
        <v>172</v>
      </c>
      <c r="BE44" t="s">
        <v>173</v>
      </c>
      <c r="BF44" t="s">
        <v>174</v>
      </c>
      <c r="BG44" t="s">
        <v>175</v>
      </c>
      <c r="BH44" t="s">
        <v>149</v>
      </c>
      <c r="BI44" t="s">
        <v>176</v>
      </c>
      <c r="BJ44" t="s">
        <v>149</v>
      </c>
      <c r="BK44" t="s">
        <v>149</v>
      </c>
      <c r="BL44" t="s">
        <v>177</v>
      </c>
      <c r="BM44" t="s">
        <v>178</v>
      </c>
      <c r="BN44" t="s">
        <v>179</v>
      </c>
      <c r="BO44" t="s">
        <v>180</v>
      </c>
      <c r="BP44" t="s">
        <v>181</v>
      </c>
      <c r="BQ44" t="s">
        <v>182</v>
      </c>
      <c r="BR44" t="s">
        <v>183</v>
      </c>
      <c r="BS44" t="s">
        <v>174</v>
      </c>
      <c r="BT44" t="s">
        <v>184</v>
      </c>
      <c r="BU44" t="s">
        <v>184</v>
      </c>
      <c r="BV44" t="s">
        <v>184</v>
      </c>
      <c r="BW44" t="s">
        <v>1495</v>
      </c>
      <c r="BX44" t="s">
        <v>185</v>
      </c>
      <c r="BY44" t="s">
        <v>1496</v>
      </c>
      <c r="BZ44" t="s">
        <v>1497</v>
      </c>
      <c r="CA44" t="s">
        <v>1498</v>
      </c>
      <c r="CB44" t="s">
        <v>1499</v>
      </c>
      <c r="CC44" t="s">
        <v>1500</v>
      </c>
      <c r="CD44" t="s">
        <v>1501</v>
      </c>
      <c r="CE44" t="s">
        <v>1502</v>
      </c>
      <c r="CF44" t="s">
        <v>1503</v>
      </c>
      <c r="CG44" t="s">
        <v>1504</v>
      </c>
      <c r="CH44" t="s">
        <v>1505</v>
      </c>
      <c r="CI44" t="s">
        <v>1506</v>
      </c>
      <c r="CJ44" t="s">
        <v>1507</v>
      </c>
      <c r="CK44" t="s">
        <v>1485</v>
      </c>
      <c r="CL44" t="s">
        <v>419</v>
      </c>
      <c r="CM44" t="s">
        <v>199</v>
      </c>
      <c r="CN44" t="s">
        <v>200</v>
      </c>
      <c r="CO44" t="s">
        <v>155</v>
      </c>
      <c r="CP44" t="s">
        <v>201</v>
      </c>
      <c r="CQ44" t="s">
        <v>202</v>
      </c>
      <c r="CR44" t="s">
        <v>155</v>
      </c>
      <c r="CS44" t="s">
        <v>203</v>
      </c>
      <c r="CT44" t="s">
        <v>204</v>
      </c>
      <c r="CU44" t="s">
        <v>205</v>
      </c>
      <c r="CV44" t="s">
        <v>149</v>
      </c>
      <c r="CW44" t="s">
        <v>1484</v>
      </c>
      <c r="CX44" t="s">
        <v>206</v>
      </c>
      <c r="CY44" t="s">
        <v>207</v>
      </c>
      <c r="CZ44" t="s">
        <v>208</v>
      </c>
      <c r="DA44" t="s">
        <v>209</v>
      </c>
      <c r="DB44" t="s">
        <v>210</v>
      </c>
      <c r="DC44" t="s">
        <v>211</v>
      </c>
    </row>
    <row r="45" spans="1:107" x14ac:dyDescent="0.2">
      <c r="A45" t="s">
        <v>1508</v>
      </c>
      <c r="B45" t="s">
        <v>1509</v>
      </c>
      <c r="C45" t="s">
        <v>139</v>
      </c>
      <c r="D45" t="s">
        <v>140</v>
      </c>
      <c r="E45" t="s">
        <v>141</v>
      </c>
      <c r="F45" t="s">
        <v>19</v>
      </c>
      <c r="G45" t="s">
        <v>1510</v>
      </c>
      <c r="H45" t="s">
        <v>19</v>
      </c>
      <c r="I45" t="s">
        <v>19</v>
      </c>
      <c r="J45">
        <f t="shared" si="10"/>
        <v>4.7162214337978528E-2</v>
      </c>
      <c r="K45">
        <f t="shared" si="11"/>
        <v>2.9113996799999997</v>
      </c>
      <c r="L45">
        <f t="shared" si="12"/>
        <v>4.6410404999286579E-2</v>
      </c>
      <c r="M45">
        <f t="shared" si="13"/>
        <v>0.67019252042460509</v>
      </c>
      <c r="N45" t="s">
        <v>1511</v>
      </c>
      <c r="O45" t="s">
        <v>1512</v>
      </c>
      <c r="P45">
        <f t="shared" si="14"/>
        <v>2.1928260733782809</v>
      </c>
      <c r="Q45">
        <f t="shared" si="15"/>
        <v>1.284756073378281</v>
      </c>
      <c r="R45" t="s">
        <v>1513</v>
      </c>
      <c r="S45" t="s">
        <v>1514</v>
      </c>
      <c r="T45">
        <f t="shared" si="16"/>
        <v>24.224768817700852</v>
      </c>
      <c r="U45">
        <f t="shared" si="17"/>
        <v>0.4417875</v>
      </c>
      <c r="V45" t="s">
        <v>147</v>
      </c>
      <c r="W45" t="s">
        <v>1515</v>
      </c>
      <c r="X45" t="s">
        <v>149</v>
      </c>
      <c r="Y45" t="s">
        <v>149</v>
      </c>
      <c r="Z45" t="s">
        <v>149</v>
      </c>
      <c r="AA45" t="s">
        <v>1516</v>
      </c>
      <c r="AB45" t="s">
        <v>1517</v>
      </c>
      <c r="AC45" t="s">
        <v>1518</v>
      </c>
      <c r="AD45" t="s">
        <v>153</v>
      </c>
      <c r="AE45" t="s">
        <v>154</v>
      </c>
      <c r="AF45">
        <f t="shared" si="18"/>
        <v>14.503760000000002</v>
      </c>
      <c r="AG45" t="s">
        <v>155</v>
      </c>
      <c r="AH45" t="s">
        <v>1519</v>
      </c>
      <c r="AI45" t="s">
        <v>1520</v>
      </c>
      <c r="AJ45" t="s">
        <v>1521</v>
      </c>
      <c r="AK45" t="s">
        <v>1491</v>
      </c>
      <c r="AL45">
        <f t="shared" si="19"/>
        <v>18.91</v>
      </c>
      <c r="AM45" t="s">
        <v>1336</v>
      </c>
      <c r="AN45" t="s">
        <v>435</v>
      </c>
      <c r="AO45" t="s">
        <v>1522</v>
      </c>
      <c r="AP45" t="s">
        <v>1523</v>
      </c>
      <c r="AQ45" t="s">
        <v>1524</v>
      </c>
      <c r="AR45" t="s">
        <v>1240</v>
      </c>
      <c r="AS45" t="s">
        <v>1148</v>
      </c>
      <c r="AT45" t="s">
        <v>139</v>
      </c>
      <c r="AU45" t="s">
        <v>1149</v>
      </c>
      <c r="AV45" t="s">
        <v>137</v>
      </c>
      <c r="AW45" t="s">
        <v>470</v>
      </c>
      <c r="AX45" t="s">
        <v>268</v>
      </c>
      <c r="AY45" t="s">
        <v>169</v>
      </c>
      <c r="AZ45" t="s">
        <v>1525</v>
      </c>
      <c r="BA45" t="s">
        <v>1526</v>
      </c>
      <c r="BB45" t="s">
        <v>169</v>
      </c>
      <c r="BC45" t="s">
        <v>137</v>
      </c>
      <c r="BD45" t="s">
        <v>172</v>
      </c>
      <c r="BE45" t="s">
        <v>173</v>
      </c>
      <c r="BF45" t="s">
        <v>174</v>
      </c>
      <c r="BG45" t="s">
        <v>175</v>
      </c>
      <c r="BH45" t="s">
        <v>149</v>
      </c>
      <c r="BI45" t="s">
        <v>176</v>
      </c>
      <c r="BJ45" t="s">
        <v>149</v>
      </c>
      <c r="BK45" t="s">
        <v>149</v>
      </c>
      <c r="BL45" t="s">
        <v>177</v>
      </c>
      <c r="BM45" t="s">
        <v>178</v>
      </c>
      <c r="BN45" t="s">
        <v>179</v>
      </c>
      <c r="BO45" t="s">
        <v>180</v>
      </c>
      <c r="BP45" t="s">
        <v>181</v>
      </c>
      <c r="BQ45" t="s">
        <v>182</v>
      </c>
      <c r="BR45" t="s">
        <v>183</v>
      </c>
      <c r="BS45" t="s">
        <v>174</v>
      </c>
      <c r="BT45" t="s">
        <v>184</v>
      </c>
      <c r="BU45" t="s">
        <v>184</v>
      </c>
      <c r="BV45" t="s">
        <v>184</v>
      </c>
      <c r="BW45" t="s">
        <v>1527</v>
      </c>
      <c r="BX45" t="s">
        <v>185</v>
      </c>
      <c r="BY45" t="s">
        <v>1528</v>
      </c>
      <c r="BZ45" t="s">
        <v>1529</v>
      </c>
      <c r="CA45" t="s">
        <v>1530</v>
      </c>
      <c r="CB45" t="s">
        <v>1531</v>
      </c>
      <c r="CC45" t="s">
        <v>1532</v>
      </c>
      <c r="CD45" t="s">
        <v>1533</v>
      </c>
      <c r="CE45" t="s">
        <v>1534</v>
      </c>
      <c r="CF45" t="s">
        <v>1535</v>
      </c>
      <c r="CG45" t="s">
        <v>1536</v>
      </c>
      <c r="CH45" t="s">
        <v>1537</v>
      </c>
      <c r="CI45" t="s">
        <v>1538</v>
      </c>
      <c r="CJ45" t="s">
        <v>1539</v>
      </c>
      <c r="CK45" t="s">
        <v>1516</v>
      </c>
      <c r="CL45" t="s">
        <v>682</v>
      </c>
      <c r="CM45" t="s">
        <v>199</v>
      </c>
      <c r="CN45" t="s">
        <v>200</v>
      </c>
      <c r="CO45" t="s">
        <v>155</v>
      </c>
      <c r="CP45" t="s">
        <v>201</v>
      </c>
      <c r="CQ45" t="s">
        <v>202</v>
      </c>
      <c r="CR45" t="s">
        <v>155</v>
      </c>
      <c r="CS45" t="s">
        <v>203</v>
      </c>
      <c r="CT45" t="s">
        <v>204</v>
      </c>
      <c r="CU45" t="s">
        <v>205</v>
      </c>
      <c r="CV45" t="s">
        <v>149</v>
      </c>
      <c r="CW45" t="s">
        <v>1515</v>
      </c>
      <c r="CX45" t="s">
        <v>206</v>
      </c>
      <c r="CY45" t="s">
        <v>207</v>
      </c>
      <c r="CZ45" t="s">
        <v>208</v>
      </c>
      <c r="DA45" t="s">
        <v>209</v>
      </c>
      <c r="DB45" t="s">
        <v>210</v>
      </c>
      <c r="DC45" t="s">
        <v>211</v>
      </c>
    </row>
    <row r="46" spans="1:107" x14ac:dyDescent="0.2">
      <c r="A46" t="s">
        <v>1540</v>
      </c>
      <c r="B46" t="s">
        <v>1541</v>
      </c>
      <c r="C46" t="s">
        <v>139</v>
      </c>
      <c r="D46" t="s">
        <v>140</v>
      </c>
      <c r="E46" t="s">
        <v>141</v>
      </c>
      <c r="F46" t="s">
        <v>19</v>
      </c>
      <c r="G46" t="s">
        <v>1542</v>
      </c>
      <c r="H46" t="s">
        <v>19</v>
      </c>
      <c r="I46" t="s">
        <v>19</v>
      </c>
      <c r="J46">
        <f t="shared" si="10"/>
        <v>5.1789950722584591E-2</v>
      </c>
      <c r="K46">
        <f t="shared" si="11"/>
        <v>2.9106084800000001</v>
      </c>
      <c r="L46">
        <f t="shared" si="12"/>
        <v>5.0884536053162996E-2</v>
      </c>
      <c r="M46">
        <f t="shared" si="13"/>
        <v>0.72724754836941952</v>
      </c>
      <c r="N46" t="s">
        <v>1543</v>
      </c>
      <c r="O46" t="s">
        <v>1544</v>
      </c>
      <c r="P46">
        <f t="shared" si="14"/>
        <v>2.1818953691063765</v>
      </c>
      <c r="Q46">
        <f t="shared" si="15"/>
        <v>1.2714433691063765</v>
      </c>
      <c r="R46" t="s">
        <v>1545</v>
      </c>
      <c r="S46" t="s">
        <v>1546</v>
      </c>
      <c r="T46">
        <f t="shared" si="16"/>
        <v>24.106677373841304</v>
      </c>
      <c r="U46">
        <f t="shared" si="17"/>
        <v>0.4417875</v>
      </c>
      <c r="V46" t="s">
        <v>147</v>
      </c>
      <c r="W46" t="s">
        <v>1547</v>
      </c>
      <c r="X46" t="s">
        <v>149</v>
      </c>
      <c r="Y46" t="s">
        <v>149</v>
      </c>
      <c r="Z46" t="s">
        <v>149</v>
      </c>
      <c r="AA46" t="s">
        <v>1548</v>
      </c>
      <c r="AB46" t="s">
        <v>1549</v>
      </c>
      <c r="AC46" t="s">
        <v>1550</v>
      </c>
      <c r="AD46" t="s">
        <v>153</v>
      </c>
      <c r="AE46" t="s">
        <v>154</v>
      </c>
      <c r="AF46">
        <f t="shared" si="18"/>
        <v>33.511197600000003</v>
      </c>
      <c r="AG46" t="s">
        <v>155</v>
      </c>
      <c r="AH46" t="s">
        <v>1551</v>
      </c>
      <c r="AI46" t="s">
        <v>1552</v>
      </c>
      <c r="AJ46" t="s">
        <v>1553</v>
      </c>
      <c r="AK46" t="s">
        <v>1554</v>
      </c>
      <c r="AL46">
        <f t="shared" si="19"/>
        <v>18.829999999999998</v>
      </c>
      <c r="AM46" t="s">
        <v>1555</v>
      </c>
      <c r="AN46" t="s">
        <v>161</v>
      </c>
      <c r="AO46" t="s">
        <v>1556</v>
      </c>
      <c r="AP46" t="s">
        <v>1557</v>
      </c>
      <c r="AQ46" t="s">
        <v>402</v>
      </c>
      <c r="AR46" t="s">
        <v>1240</v>
      </c>
      <c r="AS46" t="s">
        <v>1148</v>
      </c>
      <c r="AT46" t="s">
        <v>139</v>
      </c>
      <c r="AU46" t="s">
        <v>1149</v>
      </c>
      <c r="AV46" t="s">
        <v>137</v>
      </c>
      <c r="AW46" t="s">
        <v>268</v>
      </c>
      <c r="AX46" t="s">
        <v>268</v>
      </c>
      <c r="AY46" t="s">
        <v>169</v>
      </c>
      <c r="AZ46" t="s">
        <v>1558</v>
      </c>
      <c r="BA46" t="s">
        <v>1559</v>
      </c>
      <c r="BB46" t="s">
        <v>169</v>
      </c>
      <c r="BC46" t="s">
        <v>137</v>
      </c>
      <c r="BD46" t="s">
        <v>172</v>
      </c>
      <c r="BE46" t="s">
        <v>173</v>
      </c>
      <c r="BF46" t="s">
        <v>174</v>
      </c>
      <c r="BG46" t="s">
        <v>175</v>
      </c>
      <c r="BH46" t="s">
        <v>149</v>
      </c>
      <c r="BI46" t="s">
        <v>176</v>
      </c>
      <c r="BJ46" t="s">
        <v>149</v>
      </c>
      <c r="BK46" t="s">
        <v>149</v>
      </c>
      <c r="BL46" t="s">
        <v>177</v>
      </c>
      <c r="BM46" t="s">
        <v>178</v>
      </c>
      <c r="BN46" t="s">
        <v>179</v>
      </c>
      <c r="BO46" t="s">
        <v>180</v>
      </c>
      <c r="BP46" t="s">
        <v>181</v>
      </c>
      <c r="BQ46" t="s">
        <v>182</v>
      </c>
      <c r="BR46" t="s">
        <v>183</v>
      </c>
      <c r="BS46" t="s">
        <v>174</v>
      </c>
      <c r="BT46" t="s">
        <v>184</v>
      </c>
      <c r="BU46" t="s">
        <v>184</v>
      </c>
      <c r="BV46" t="s">
        <v>184</v>
      </c>
      <c r="BW46" t="s">
        <v>1560</v>
      </c>
      <c r="BX46" t="s">
        <v>185</v>
      </c>
      <c r="BY46" t="s">
        <v>1561</v>
      </c>
      <c r="BZ46" t="s">
        <v>1562</v>
      </c>
      <c r="CA46" t="s">
        <v>1563</v>
      </c>
      <c r="CB46" t="s">
        <v>1564</v>
      </c>
      <c r="CC46" t="s">
        <v>1565</v>
      </c>
      <c r="CD46" t="s">
        <v>578</v>
      </c>
      <c r="CE46" t="s">
        <v>1566</v>
      </c>
      <c r="CF46" t="s">
        <v>1567</v>
      </c>
      <c r="CG46" t="s">
        <v>1568</v>
      </c>
      <c r="CH46" t="s">
        <v>1569</v>
      </c>
      <c r="CI46" t="s">
        <v>1570</v>
      </c>
      <c r="CJ46" t="s">
        <v>1571</v>
      </c>
      <c r="CK46" t="s">
        <v>1548</v>
      </c>
      <c r="CL46" t="s">
        <v>285</v>
      </c>
      <c r="CM46" t="s">
        <v>199</v>
      </c>
      <c r="CN46" t="s">
        <v>200</v>
      </c>
      <c r="CO46" t="s">
        <v>155</v>
      </c>
      <c r="CP46" t="s">
        <v>201</v>
      </c>
      <c r="CQ46" t="s">
        <v>202</v>
      </c>
      <c r="CR46" t="s">
        <v>155</v>
      </c>
      <c r="CS46" t="s">
        <v>203</v>
      </c>
      <c r="CT46" t="s">
        <v>204</v>
      </c>
      <c r="CU46" t="s">
        <v>205</v>
      </c>
      <c r="CV46" t="s">
        <v>149</v>
      </c>
      <c r="CW46" t="s">
        <v>1547</v>
      </c>
      <c r="CX46" t="s">
        <v>206</v>
      </c>
      <c r="CY46" t="s">
        <v>207</v>
      </c>
      <c r="CZ46" t="s">
        <v>208</v>
      </c>
      <c r="DA46" t="s">
        <v>209</v>
      </c>
      <c r="DB46" t="s">
        <v>210</v>
      </c>
      <c r="DC46" t="s">
        <v>211</v>
      </c>
    </row>
    <row r="47" spans="1:107" x14ac:dyDescent="0.2">
      <c r="A47" t="s">
        <v>1572</v>
      </c>
      <c r="B47" t="s">
        <v>1573</v>
      </c>
      <c r="C47" t="s">
        <v>139</v>
      </c>
      <c r="D47" t="s">
        <v>140</v>
      </c>
      <c r="E47" t="s">
        <v>141</v>
      </c>
      <c r="F47" t="s">
        <v>19</v>
      </c>
      <c r="G47" t="s">
        <v>1574</v>
      </c>
      <c r="H47" t="s">
        <v>19</v>
      </c>
      <c r="I47" t="s">
        <v>19</v>
      </c>
      <c r="J47">
        <f t="shared" si="10"/>
        <v>1.671889620798463E-2</v>
      </c>
      <c r="K47">
        <f t="shared" si="11"/>
        <v>2.9106084800000001</v>
      </c>
      <c r="L47">
        <f t="shared" si="12"/>
        <v>1.6623409282714437E-2</v>
      </c>
      <c r="M47">
        <f t="shared" si="13"/>
        <v>0.24428933178786921</v>
      </c>
      <c r="N47" t="s">
        <v>1575</v>
      </c>
      <c r="O47" t="s">
        <v>1576</v>
      </c>
      <c r="P47">
        <f t="shared" si="14"/>
        <v>2.224519743826646</v>
      </c>
      <c r="Q47">
        <f t="shared" si="15"/>
        <v>1.3071987438266459</v>
      </c>
      <c r="R47" t="s">
        <v>1577</v>
      </c>
      <c r="S47" t="s">
        <v>1578</v>
      </c>
      <c r="T47">
        <f t="shared" si="16"/>
        <v>24.574897744439308</v>
      </c>
      <c r="U47">
        <f t="shared" si="17"/>
        <v>0.4417875</v>
      </c>
      <c r="V47" t="s">
        <v>147</v>
      </c>
      <c r="W47" t="s">
        <v>1579</v>
      </c>
      <c r="X47" t="s">
        <v>149</v>
      </c>
      <c r="Y47" t="s">
        <v>149</v>
      </c>
      <c r="Z47" t="s">
        <v>149</v>
      </c>
      <c r="AA47" t="s">
        <v>1580</v>
      </c>
      <c r="AB47" t="s">
        <v>1581</v>
      </c>
      <c r="AC47" t="s">
        <v>1582</v>
      </c>
      <c r="AD47" t="s">
        <v>153</v>
      </c>
      <c r="AE47" t="s">
        <v>154</v>
      </c>
      <c r="AF47">
        <f t="shared" si="18"/>
        <v>38.265023999999997</v>
      </c>
      <c r="AG47" t="s">
        <v>155</v>
      </c>
      <c r="AH47" t="s">
        <v>1583</v>
      </c>
      <c r="AI47" t="s">
        <v>1584</v>
      </c>
      <c r="AJ47" t="s">
        <v>1585</v>
      </c>
      <c r="AK47" t="s">
        <v>1586</v>
      </c>
      <c r="AL47">
        <f t="shared" si="19"/>
        <v>19.14</v>
      </c>
      <c r="AM47" t="s">
        <v>1336</v>
      </c>
      <c r="AN47" t="s">
        <v>161</v>
      </c>
      <c r="AO47" t="s">
        <v>764</v>
      </c>
      <c r="AP47" t="s">
        <v>567</v>
      </c>
      <c r="AQ47" t="s">
        <v>797</v>
      </c>
      <c r="AR47" t="s">
        <v>1587</v>
      </c>
      <c r="AS47" t="s">
        <v>1148</v>
      </c>
      <c r="AT47" t="s">
        <v>139</v>
      </c>
      <c r="AU47" t="s">
        <v>1149</v>
      </c>
      <c r="AV47" t="s">
        <v>137</v>
      </c>
      <c r="AW47" t="s">
        <v>230</v>
      </c>
      <c r="AX47" t="s">
        <v>470</v>
      </c>
      <c r="AY47" t="s">
        <v>169</v>
      </c>
      <c r="AZ47" t="s">
        <v>1588</v>
      </c>
      <c r="BA47" t="s">
        <v>1589</v>
      </c>
      <c r="BB47" t="s">
        <v>169</v>
      </c>
      <c r="BC47" t="s">
        <v>137</v>
      </c>
      <c r="BD47" t="s">
        <v>172</v>
      </c>
      <c r="BE47" t="s">
        <v>173</v>
      </c>
      <c r="BF47" t="s">
        <v>174</v>
      </c>
      <c r="BG47" t="s">
        <v>175</v>
      </c>
      <c r="BH47" t="s">
        <v>149</v>
      </c>
      <c r="BI47" t="s">
        <v>176</v>
      </c>
      <c r="BJ47" t="s">
        <v>149</v>
      </c>
      <c r="BK47" t="s">
        <v>149</v>
      </c>
      <c r="BL47" t="s">
        <v>177</v>
      </c>
      <c r="BM47" t="s">
        <v>178</v>
      </c>
      <c r="BN47" t="s">
        <v>179</v>
      </c>
      <c r="BO47" t="s">
        <v>180</v>
      </c>
      <c r="BP47" t="s">
        <v>181</v>
      </c>
      <c r="BQ47" t="s">
        <v>182</v>
      </c>
      <c r="BR47" t="s">
        <v>183</v>
      </c>
      <c r="BS47" t="s">
        <v>174</v>
      </c>
      <c r="BT47" t="s">
        <v>184</v>
      </c>
      <c r="BU47" t="s">
        <v>184</v>
      </c>
      <c r="BV47" t="s">
        <v>184</v>
      </c>
      <c r="BW47" t="s">
        <v>1590</v>
      </c>
      <c r="BX47" t="s">
        <v>185</v>
      </c>
      <c r="BY47" t="s">
        <v>1591</v>
      </c>
      <c r="BZ47" t="s">
        <v>1592</v>
      </c>
      <c r="CA47" t="s">
        <v>1593</v>
      </c>
      <c r="CB47" t="s">
        <v>1594</v>
      </c>
      <c r="CC47" t="s">
        <v>1595</v>
      </c>
      <c r="CD47" t="s">
        <v>1596</v>
      </c>
      <c r="CE47" t="s">
        <v>1597</v>
      </c>
      <c r="CF47" t="s">
        <v>1598</v>
      </c>
      <c r="CG47" t="s">
        <v>1599</v>
      </c>
      <c r="CH47" t="s">
        <v>1600</v>
      </c>
      <c r="CI47" t="s">
        <v>1601</v>
      </c>
      <c r="CJ47" t="s">
        <v>1602</v>
      </c>
      <c r="CK47" t="s">
        <v>1580</v>
      </c>
      <c r="CL47" t="s">
        <v>386</v>
      </c>
      <c r="CM47" t="s">
        <v>199</v>
      </c>
      <c r="CN47" t="s">
        <v>200</v>
      </c>
      <c r="CO47" t="s">
        <v>155</v>
      </c>
      <c r="CP47" t="s">
        <v>201</v>
      </c>
      <c r="CQ47" t="s">
        <v>202</v>
      </c>
      <c r="CR47" t="s">
        <v>155</v>
      </c>
      <c r="CS47" t="s">
        <v>203</v>
      </c>
      <c r="CT47" t="s">
        <v>204</v>
      </c>
      <c r="CU47" t="s">
        <v>205</v>
      </c>
      <c r="CV47" t="s">
        <v>149</v>
      </c>
      <c r="CW47" t="s">
        <v>1579</v>
      </c>
      <c r="CX47" t="s">
        <v>206</v>
      </c>
      <c r="CY47" t="s">
        <v>207</v>
      </c>
      <c r="CZ47" t="s">
        <v>208</v>
      </c>
      <c r="DA47" t="s">
        <v>209</v>
      </c>
      <c r="DB47" t="s">
        <v>210</v>
      </c>
      <c r="DC47" t="s">
        <v>211</v>
      </c>
    </row>
    <row r="48" spans="1:107" x14ac:dyDescent="0.2">
      <c r="A48" t="s">
        <v>1603</v>
      </c>
      <c r="B48" t="s">
        <v>1604</v>
      </c>
      <c r="C48" t="s">
        <v>139</v>
      </c>
      <c r="D48" t="s">
        <v>140</v>
      </c>
      <c r="E48" t="s">
        <v>141</v>
      </c>
      <c r="F48" t="s">
        <v>19</v>
      </c>
      <c r="G48" t="s">
        <v>1605</v>
      </c>
      <c r="H48" t="s">
        <v>19</v>
      </c>
      <c r="I48" t="s">
        <v>19</v>
      </c>
      <c r="J48">
        <f t="shared" si="10"/>
        <v>2.3855412211253786E-3</v>
      </c>
      <c r="K48">
        <f t="shared" si="11"/>
        <v>2.9106084800000001</v>
      </c>
      <c r="L48">
        <f t="shared" si="12"/>
        <v>2.3835876273739904E-3</v>
      </c>
      <c r="M48">
        <f t="shared" si="13"/>
        <v>3.5203318442050283E-2</v>
      </c>
      <c r="N48" t="s">
        <v>1606</v>
      </c>
      <c r="O48" t="s">
        <v>1607</v>
      </c>
      <c r="P48">
        <f t="shared" si="14"/>
        <v>2.2342450126321749</v>
      </c>
      <c r="Q48">
        <f t="shared" si="15"/>
        <v>1.3136400126321748</v>
      </c>
      <c r="R48" t="s">
        <v>1608</v>
      </c>
      <c r="S48" t="s">
        <v>1609</v>
      </c>
      <c r="T48">
        <f t="shared" si="16"/>
        <v>24.682335535043912</v>
      </c>
      <c r="U48">
        <f t="shared" si="17"/>
        <v>0.4417875</v>
      </c>
      <c r="V48" t="s">
        <v>147</v>
      </c>
      <c r="W48" t="s">
        <v>1610</v>
      </c>
      <c r="X48" t="s">
        <v>149</v>
      </c>
      <c r="Y48" t="s">
        <v>149</v>
      </c>
      <c r="Z48" t="s">
        <v>149</v>
      </c>
      <c r="AA48" t="s">
        <v>1611</v>
      </c>
      <c r="AB48" t="s">
        <v>1612</v>
      </c>
      <c r="AC48" t="s">
        <v>1613</v>
      </c>
      <c r="AD48" t="s">
        <v>153</v>
      </c>
      <c r="AE48" t="s">
        <v>154</v>
      </c>
      <c r="AF48">
        <f t="shared" si="18"/>
        <v>31.509377600000001</v>
      </c>
      <c r="AG48" t="s">
        <v>155</v>
      </c>
      <c r="AH48" t="s">
        <v>1614</v>
      </c>
      <c r="AI48" t="s">
        <v>1615</v>
      </c>
      <c r="AJ48" t="s">
        <v>1616</v>
      </c>
      <c r="AK48" t="s">
        <v>1617</v>
      </c>
      <c r="AL48">
        <f t="shared" si="19"/>
        <v>19.21</v>
      </c>
      <c r="AM48" t="s">
        <v>1336</v>
      </c>
      <c r="AN48" t="s">
        <v>161</v>
      </c>
      <c r="AO48" t="s">
        <v>262</v>
      </c>
      <c r="AP48" t="s">
        <v>335</v>
      </c>
      <c r="AQ48" t="s">
        <v>1337</v>
      </c>
      <c r="AR48" t="s">
        <v>1618</v>
      </c>
      <c r="AS48" t="s">
        <v>1148</v>
      </c>
      <c r="AT48" t="s">
        <v>139</v>
      </c>
      <c r="AU48" t="s">
        <v>1149</v>
      </c>
      <c r="AV48" t="s">
        <v>137</v>
      </c>
      <c r="AW48" t="s">
        <v>268</v>
      </c>
      <c r="AX48" t="s">
        <v>268</v>
      </c>
      <c r="AY48" t="s">
        <v>169</v>
      </c>
      <c r="AZ48" t="s">
        <v>1619</v>
      </c>
      <c r="BA48" t="s">
        <v>1620</v>
      </c>
      <c r="BB48" t="s">
        <v>169</v>
      </c>
      <c r="BC48" t="s">
        <v>137</v>
      </c>
      <c r="BD48" t="s">
        <v>172</v>
      </c>
      <c r="BE48" t="s">
        <v>173</v>
      </c>
      <c r="BF48" t="s">
        <v>174</v>
      </c>
      <c r="BG48" t="s">
        <v>175</v>
      </c>
      <c r="BH48" t="s">
        <v>149</v>
      </c>
      <c r="BI48" t="s">
        <v>176</v>
      </c>
      <c r="BJ48" t="s">
        <v>149</v>
      </c>
      <c r="BK48" t="s">
        <v>149</v>
      </c>
      <c r="BL48" t="s">
        <v>177</v>
      </c>
      <c r="BM48" t="s">
        <v>178</v>
      </c>
      <c r="BN48" t="s">
        <v>179</v>
      </c>
      <c r="BO48" t="s">
        <v>180</v>
      </c>
      <c r="BP48" t="s">
        <v>181</v>
      </c>
      <c r="BQ48" t="s">
        <v>182</v>
      </c>
      <c r="BR48" t="s">
        <v>183</v>
      </c>
      <c r="BS48" t="s">
        <v>174</v>
      </c>
      <c r="BT48" t="s">
        <v>184</v>
      </c>
      <c r="BU48" t="s">
        <v>184</v>
      </c>
      <c r="BV48" t="s">
        <v>184</v>
      </c>
      <c r="BW48" t="s">
        <v>1621</v>
      </c>
      <c r="BX48" t="s">
        <v>185</v>
      </c>
      <c r="BY48" t="s">
        <v>1622</v>
      </c>
      <c r="BZ48" t="s">
        <v>1623</v>
      </c>
      <c r="CA48" t="s">
        <v>1624</v>
      </c>
      <c r="CB48" t="s">
        <v>1625</v>
      </c>
      <c r="CC48" t="s">
        <v>1626</v>
      </c>
      <c r="CD48" t="s">
        <v>1627</v>
      </c>
      <c r="CE48" t="s">
        <v>1628</v>
      </c>
      <c r="CF48" t="s">
        <v>1629</v>
      </c>
      <c r="CG48" t="s">
        <v>1630</v>
      </c>
      <c r="CH48" t="s">
        <v>1631</v>
      </c>
      <c r="CI48" t="s">
        <v>1632</v>
      </c>
      <c r="CJ48" t="s">
        <v>1633</v>
      </c>
      <c r="CK48" t="s">
        <v>1611</v>
      </c>
      <c r="CL48" t="s">
        <v>386</v>
      </c>
      <c r="CM48" t="s">
        <v>199</v>
      </c>
      <c r="CN48" t="s">
        <v>200</v>
      </c>
      <c r="CO48" t="s">
        <v>155</v>
      </c>
      <c r="CP48" t="s">
        <v>201</v>
      </c>
      <c r="CQ48" t="s">
        <v>202</v>
      </c>
      <c r="CR48" t="s">
        <v>155</v>
      </c>
      <c r="CS48" t="s">
        <v>203</v>
      </c>
      <c r="CT48" t="s">
        <v>204</v>
      </c>
      <c r="CU48" t="s">
        <v>205</v>
      </c>
      <c r="CV48" t="s">
        <v>149</v>
      </c>
      <c r="CW48" t="s">
        <v>1610</v>
      </c>
      <c r="CX48" t="s">
        <v>206</v>
      </c>
      <c r="CY48" t="s">
        <v>207</v>
      </c>
      <c r="CZ48" t="s">
        <v>208</v>
      </c>
      <c r="DA48" t="s">
        <v>209</v>
      </c>
      <c r="DB48" t="s">
        <v>210</v>
      </c>
      <c r="DC48" t="s">
        <v>211</v>
      </c>
    </row>
    <row r="49" spans="1:107" x14ac:dyDescent="0.2">
      <c r="A49" t="s">
        <v>1634</v>
      </c>
      <c r="B49" t="s">
        <v>1635</v>
      </c>
      <c r="C49" t="s">
        <v>139</v>
      </c>
      <c r="D49" t="s">
        <v>140</v>
      </c>
      <c r="E49" t="s">
        <v>141</v>
      </c>
      <c r="F49" t="s">
        <v>19</v>
      </c>
      <c r="G49" t="s">
        <v>1636</v>
      </c>
      <c r="H49" t="s">
        <v>19</v>
      </c>
      <c r="I49" t="s">
        <v>19</v>
      </c>
      <c r="J49">
        <f t="shared" si="10"/>
        <v>3.4806162258214778E-2</v>
      </c>
      <c r="K49">
        <f t="shared" si="11"/>
        <v>2.9098159199999998</v>
      </c>
      <c r="L49">
        <f t="shared" si="12"/>
        <v>3.4394744800455269E-2</v>
      </c>
      <c r="M49">
        <f t="shared" si="13"/>
        <v>0.46646543710703936</v>
      </c>
      <c r="N49" t="s">
        <v>1637</v>
      </c>
      <c r="O49" t="s">
        <v>1638</v>
      </c>
      <c r="P49">
        <f t="shared" si="14"/>
        <v>2.1466998024290276</v>
      </c>
      <c r="Q49">
        <f t="shared" si="15"/>
        <v>1.2067168024290276</v>
      </c>
      <c r="R49" t="s">
        <v>1639</v>
      </c>
      <c r="S49" t="s">
        <v>1640</v>
      </c>
      <c r="T49">
        <f t="shared" si="16"/>
        <v>23.715198877916787</v>
      </c>
      <c r="U49">
        <f t="shared" si="17"/>
        <v>0.4417875</v>
      </c>
      <c r="V49" t="s">
        <v>147</v>
      </c>
      <c r="W49" t="s">
        <v>1641</v>
      </c>
      <c r="X49" t="s">
        <v>149</v>
      </c>
      <c r="Y49" t="s">
        <v>149</v>
      </c>
      <c r="Z49" t="s">
        <v>149</v>
      </c>
      <c r="AA49" t="s">
        <v>1642</v>
      </c>
      <c r="AB49" t="s">
        <v>1643</v>
      </c>
      <c r="AC49" t="s">
        <v>1644</v>
      </c>
      <c r="AD49" t="s">
        <v>153</v>
      </c>
      <c r="AE49" t="s">
        <v>154</v>
      </c>
      <c r="AF49">
        <f t="shared" si="18"/>
        <v>35.608272000000007</v>
      </c>
      <c r="AG49" t="s">
        <v>155</v>
      </c>
      <c r="AH49" t="s">
        <v>1645</v>
      </c>
      <c r="AI49" t="s">
        <v>1646</v>
      </c>
      <c r="AJ49" t="s">
        <v>1647</v>
      </c>
      <c r="AK49" t="s">
        <v>1648</v>
      </c>
      <c r="AL49">
        <f t="shared" si="19"/>
        <v>18.57</v>
      </c>
      <c r="AM49" t="s">
        <v>1336</v>
      </c>
      <c r="AN49" t="s">
        <v>368</v>
      </c>
      <c r="AO49" t="s">
        <v>1649</v>
      </c>
      <c r="AP49" t="s">
        <v>926</v>
      </c>
      <c r="AQ49" t="s">
        <v>369</v>
      </c>
      <c r="AR49" t="s">
        <v>1618</v>
      </c>
      <c r="AS49" t="s">
        <v>1148</v>
      </c>
      <c r="AT49" t="s">
        <v>139</v>
      </c>
      <c r="AU49" t="s">
        <v>1149</v>
      </c>
      <c r="AV49" t="s">
        <v>137</v>
      </c>
      <c r="AW49" t="s">
        <v>230</v>
      </c>
      <c r="AX49" t="s">
        <v>268</v>
      </c>
      <c r="AY49" t="s">
        <v>169</v>
      </c>
      <c r="AZ49" t="s">
        <v>1650</v>
      </c>
      <c r="BA49" t="s">
        <v>1651</v>
      </c>
      <c r="BB49" t="s">
        <v>169</v>
      </c>
      <c r="BC49" t="s">
        <v>137</v>
      </c>
      <c r="BD49" t="s">
        <v>172</v>
      </c>
      <c r="BE49" t="s">
        <v>173</v>
      </c>
      <c r="BF49" t="s">
        <v>174</v>
      </c>
      <c r="BG49" t="s">
        <v>175</v>
      </c>
      <c r="BH49" t="s">
        <v>149</v>
      </c>
      <c r="BI49" t="s">
        <v>176</v>
      </c>
      <c r="BJ49" t="s">
        <v>149</v>
      </c>
      <c r="BK49" t="s">
        <v>149</v>
      </c>
      <c r="BL49" t="s">
        <v>177</v>
      </c>
      <c r="BM49" t="s">
        <v>178</v>
      </c>
      <c r="BN49" t="s">
        <v>179</v>
      </c>
      <c r="BO49" t="s">
        <v>180</v>
      </c>
      <c r="BP49" t="s">
        <v>181</v>
      </c>
      <c r="BQ49" t="s">
        <v>182</v>
      </c>
      <c r="BR49" t="s">
        <v>183</v>
      </c>
      <c r="BS49" t="s">
        <v>174</v>
      </c>
      <c r="BT49" t="s">
        <v>184</v>
      </c>
      <c r="BU49" t="s">
        <v>184</v>
      </c>
      <c r="BV49" t="s">
        <v>184</v>
      </c>
      <c r="BW49" t="s">
        <v>1652</v>
      </c>
      <c r="BX49" t="s">
        <v>185</v>
      </c>
      <c r="BY49" t="s">
        <v>1653</v>
      </c>
      <c r="BZ49" t="s">
        <v>1654</v>
      </c>
      <c r="CA49" t="s">
        <v>1655</v>
      </c>
      <c r="CB49" t="s">
        <v>1656</v>
      </c>
      <c r="CC49" t="s">
        <v>1657</v>
      </c>
      <c r="CD49" t="s">
        <v>1658</v>
      </c>
      <c r="CE49" t="s">
        <v>1659</v>
      </c>
      <c r="CF49" t="s">
        <v>1660</v>
      </c>
      <c r="CG49" t="s">
        <v>1661</v>
      </c>
      <c r="CH49" t="s">
        <v>1662</v>
      </c>
      <c r="CI49" t="s">
        <v>1663</v>
      </c>
      <c r="CJ49" t="s">
        <v>1664</v>
      </c>
      <c r="CK49" t="s">
        <v>1642</v>
      </c>
      <c r="CL49" t="s">
        <v>386</v>
      </c>
      <c r="CM49" t="s">
        <v>199</v>
      </c>
      <c r="CN49" t="s">
        <v>200</v>
      </c>
      <c r="CO49" t="s">
        <v>155</v>
      </c>
      <c r="CP49" t="s">
        <v>201</v>
      </c>
      <c r="CQ49" t="s">
        <v>202</v>
      </c>
      <c r="CR49" t="s">
        <v>155</v>
      </c>
      <c r="CS49" t="s">
        <v>203</v>
      </c>
      <c r="CT49" t="s">
        <v>204</v>
      </c>
      <c r="CU49" t="s">
        <v>205</v>
      </c>
      <c r="CV49" t="s">
        <v>149</v>
      </c>
      <c r="CW49" t="s">
        <v>1641</v>
      </c>
      <c r="CX49" t="s">
        <v>206</v>
      </c>
      <c r="CY49" t="s">
        <v>207</v>
      </c>
      <c r="CZ49" t="s">
        <v>208</v>
      </c>
      <c r="DA49" t="s">
        <v>209</v>
      </c>
      <c r="DB49" t="s">
        <v>210</v>
      </c>
      <c r="DC49" t="s">
        <v>211</v>
      </c>
    </row>
    <row r="50" spans="1:107" x14ac:dyDescent="0.2">
      <c r="A50" t="s">
        <v>1665</v>
      </c>
      <c r="B50" t="s">
        <v>1666</v>
      </c>
      <c r="C50" t="s">
        <v>139</v>
      </c>
      <c r="D50" t="s">
        <v>140</v>
      </c>
      <c r="E50" t="s">
        <v>141</v>
      </c>
      <c r="F50" t="s">
        <v>19</v>
      </c>
      <c r="G50" t="s">
        <v>1667</v>
      </c>
      <c r="H50" t="s">
        <v>19</v>
      </c>
      <c r="I50" t="s">
        <v>19</v>
      </c>
      <c r="J50">
        <f t="shared" si="10"/>
        <v>2.3840551112828279E-2</v>
      </c>
      <c r="K50">
        <f t="shared" si="11"/>
        <v>2.9106084800000001</v>
      </c>
      <c r="L50">
        <f t="shared" si="12"/>
        <v>2.3646861642901508E-2</v>
      </c>
      <c r="M50">
        <f t="shared" si="13"/>
        <v>0.32155093730676487</v>
      </c>
      <c r="N50" t="s">
        <v>1668</v>
      </c>
      <c r="O50" t="s">
        <v>1669</v>
      </c>
      <c r="P50">
        <f t="shared" si="14"/>
        <v>2.150735255615297</v>
      </c>
      <c r="Q50">
        <f t="shared" si="15"/>
        <v>1.2096852556152968</v>
      </c>
      <c r="R50" t="s">
        <v>1670</v>
      </c>
      <c r="S50" t="s">
        <v>1671</v>
      </c>
      <c r="T50">
        <f t="shared" si="16"/>
        <v>23.762404768702869</v>
      </c>
      <c r="U50">
        <f t="shared" si="17"/>
        <v>0.4417875</v>
      </c>
      <c r="V50" t="s">
        <v>147</v>
      </c>
      <c r="W50" t="s">
        <v>1672</v>
      </c>
      <c r="X50" t="s">
        <v>149</v>
      </c>
      <c r="Y50" t="s">
        <v>149</v>
      </c>
      <c r="Z50" t="s">
        <v>149</v>
      </c>
      <c r="AA50" t="s">
        <v>1673</v>
      </c>
      <c r="AB50" t="s">
        <v>1674</v>
      </c>
      <c r="AC50" t="s">
        <v>1675</v>
      </c>
      <c r="AD50" t="s">
        <v>153</v>
      </c>
      <c r="AE50" t="s">
        <v>154</v>
      </c>
      <c r="AF50">
        <f t="shared" si="18"/>
        <v>35.651699999999998</v>
      </c>
      <c r="AG50" t="s">
        <v>155</v>
      </c>
      <c r="AH50" t="s">
        <v>1676</v>
      </c>
      <c r="AI50" t="s">
        <v>1677</v>
      </c>
      <c r="AJ50" t="s">
        <v>1678</v>
      </c>
      <c r="AK50" t="s">
        <v>1679</v>
      </c>
      <c r="AL50">
        <f t="shared" si="19"/>
        <v>18.600000000000001</v>
      </c>
      <c r="AM50" t="s">
        <v>1555</v>
      </c>
      <c r="AN50" t="s">
        <v>161</v>
      </c>
      <c r="AO50" t="s">
        <v>796</v>
      </c>
      <c r="AP50" t="s">
        <v>698</v>
      </c>
      <c r="AQ50" t="s">
        <v>1680</v>
      </c>
      <c r="AR50" t="s">
        <v>1681</v>
      </c>
      <c r="AS50" t="s">
        <v>1148</v>
      </c>
      <c r="AT50" t="s">
        <v>139</v>
      </c>
      <c r="AU50" t="s">
        <v>1149</v>
      </c>
      <c r="AV50" t="s">
        <v>137</v>
      </c>
      <c r="AW50" t="s">
        <v>269</v>
      </c>
      <c r="AX50" t="s">
        <v>268</v>
      </c>
      <c r="AY50" t="s">
        <v>169</v>
      </c>
      <c r="AZ50" t="s">
        <v>1682</v>
      </c>
      <c r="BA50" t="s">
        <v>1683</v>
      </c>
      <c r="BB50" t="s">
        <v>169</v>
      </c>
      <c r="BC50" t="s">
        <v>137</v>
      </c>
      <c r="BD50" t="s">
        <v>172</v>
      </c>
      <c r="BE50" t="s">
        <v>173</v>
      </c>
      <c r="BF50" t="s">
        <v>174</v>
      </c>
      <c r="BG50" t="s">
        <v>175</v>
      </c>
      <c r="BH50" t="s">
        <v>149</v>
      </c>
      <c r="BI50" t="s">
        <v>176</v>
      </c>
      <c r="BJ50" t="s">
        <v>149</v>
      </c>
      <c r="BK50" t="s">
        <v>149</v>
      </c>
      <c r="BL50" t="s">
        <v>177</v>
      </c>
      <c r="BM50" t="s">
        <v>178</v>
      </c>
      <c r="BN50" t="s">
        <v>179</v>
      </c>
      <c r="BO50" t="s">
        <v>180</v>
      </c>
      <c r="BP50" t="s">
        <v>181</v>
      </c>
      <c r="BQ50" t="s">
        <v>182</v>
      </c>
      <c r="BR50" t="s">
        <v>183</v>
      </c>
      <c r="BS50" t="s">
        <v>174</v>
      </c>
      <c r="BT50" t="s">
        <v>184</v>
      </c>
      <c r="BU50" t="s">
        <v>184</v>
      </c>
      <c r="BV50" t="s">
        <v>184</v>
      </c>
      <c r="BW50" t="s">
        <v>1684</v>
      </c>
      <c r="BX50" t="s">
        <v>185</v>
      </c>
      <c r="BY50" t="s">
        <v>1685</v>
      </c>
      <c r="BZ50" t="s">
        <v>1686</v>
      </c>
      <c r="CA50" t="s">
        <v>1687</v>
      </c>
      <c r="CB50" t="s">
        <v>1688</v>
      </c>
      <c r="CC50" t="s">
        <v>1689</v>
      </c>
      <c r="CD50" t="s">
        <v>1690</v>
      </c>
      <c r="CE50" t="s">
        <v>1691</v>
      </c>
      <c r="CF50" t="s">
        <v>1692</v>
      </c>
      <c r="CG50" t="s">
        <v>1693</v>
      </c>
      <c r="CH50" t="s">
        <v>1694</v>
      </c>
      <c r="CI50" t="s">
        <v>1695</v>
      </c>
      <c r="CJ50" t="s">
        <v>1696</v>
      </c>
      <c r="CK50" t="s">
        <v>1673</v>
      </c>
      <c r="CL50" t="s">
        <v>319</v>
      </c>
      <c r="CM50" t="s">
        <v>199</v>
      </c>
      <c r="CN50" t="s">
        <v>200</v>
      </c>
      <c r="CO50" t="s">
        <v>155</v>
      </c>
      <c r="CP50" t="s">
        <v>201</v>
      </c>
      <c r="CQ50" t="s">
        <v>202</v>
      </c>
      <c r="CR50" t="s">
        <v>155</v>
      </c>
      <c r="CS50" t="s">
        <v>203</v>
      </c>
      <c r="CT50" t="s">
        <v>204</v>
      </c>
      <c r="CU50" t="s">
        <v>205</v>
      </c>
      <c r="CV50" t="s">
        <v>149</v>
      </c>
      <c r="CW50" t="s">
        <v>1672</v>
      </c>
      <c r="CX50" t="s">
        <v>206</v>
      </c>
      <c r="CY50" t="s">
        <v>207</v>
      </c>
      <c r="CZ50" t="s">
        <v>208</v>
      </c>
      <c r="DA50" t="s">
        <v>209</v>
      </c>
      <c r="DB50" t="s">
        <v>210</v>
      </c>
      <c r="DC50" t="s">
        <v>211</v>
      </c>
    </row>
    <row r="51" spans="1:107" x14ac:dyDescent="0.2">
      <c r="A51" t="s">
        <v>1697</v>
      </c>
      <c r="B51" t="s">
        <v>1698</v>
      </c>
      <c r="C51" t="s">
        <v>139</v>
      </c>
      <c r="D51" t="s">
        <v>140</v>
      </c>
      <c r="E51" t="s">
        <v>141</v>
      </c>
      <c r="F51" t="s">
        <v>19</v>
      </c>
      <c r="G51" t="s">
        <v>1699</v>
      </c>
      <c r="H51" t="s">
        <v>19</v>
      </c>
      <c r="I51" t="s">
        <v>19</v>
      </c>
      <c r="J51">
        <f t="shared" si="10"/>
        <v>2.7869912290767601E-2</v>
      </c>
      <c r="K51">
        <f t="shared" si="11"/>
        <v>2.9098159199999998</v>
      </c>
      <c r="L51">
        <f t="shared" si="12"/>
        <v>2.7605509609392582E-2</v>
      </c>
      <c r="M51">
        <f t="shared" si="13"/>
        <v>0.38053868954205156</v>
      </c>
      <c r="N51" t="s">
        <v>1700</v>
      </c>
      <c r="O51" t="s">
        <v>1701</v>
      </c>
      <c r="P51">
        <f t="shared" si="14"/>
        <v>2.175087965377136</v>
      </c>
      <c r="Q51">
        <f t="shared" si="15"/>
        <v>1.226113965377136</v>
      </c>
      <c r="R51" t="s">
        <v>1702</v>
      </c>
      <c r="S51" t="s">
        <v>1703</v>
      </c>
      <c r="T51">
        <f t="shared" si="16"/>
        <v>24.031465753807709</v>
      </c>
      <c r="U51">
        <f t="shared" si="17"/>
        <v>0.4417875</v>
      </c>
      <c r="V51" t="s">
        <v>147</v>
      </c>
      <c r="W51" t="s">
        <v>1704</v>
      </c>
      <c r="X51" t="s">
        <v>149</v>
      </c>
      <c r="Y51" t="s">
        <v>149</v>
      </c>
      <c r="Z51" t="s">
        <v>149</v>
      </c>
      <c r="AA51" t="s">
        <v>1705</v>
      </c>
      <c r="AB51" t="s">
        <v>1706</v>
      </c>
      <c r="AC51" t="s">
        <v>1707</v>
      </c>
      <c r="AD51" t="s">
        <v>153</v>
      </c>
      <c r="AE51" t="s">
        <v>154</v>
      </c>
      <c r="AF51">
        <f t="shared" si="18"/>
        <v>38.047806000000001</v>
      </c>
      <c r="AG51" t="s">
        <v>155</v>
      </c>
      <c r="AH51" t="s">
        <v>1708</v>
      </c>
      <c r="AI51" t="s">
        <v>1709</v>
      </c>
      <c r="AJ51" t="s">
        <v>1710</v>
      </c>
      <c r="AK51" t="s">
        <v>1711</v>
      </c>
      <c r="AL51">
        <f t="shared" si="19"/>
        <v>18.78</v>
      </c>
      <c r="AM51" t="s">
        <v>1555</v>
      </c>
      <c r="AN51" t="s">
        <v>368</v>
      </c>
      <c r="AO51" t="s">
        <v>764</v>
      </c>
      <c r="AP51" t="s">
        <v>567</v>
      </c>
      <c r="AQ51" t="s">
        <v>1712</v>
      </c>
      <c r="AR51" t="s">
        <v>1681</v>
      </c>
      <c r="AS51" t="s">
        <v>1148</v>
      </c>
      <c r="AT51" t="s">
        <v>139</v>
      </c>
      <c r="AU51" t="s">
        <v>1149</v>
      </c>
      <c r="AV51" t="s">
        <v>137</v>
      </c>
      <c r="AW51" t="s">
        <v>268</v>
      </c>
      <c r="AX51" t="s">
        <v>268</v>
      </c>
      <c r="AY51" t="s">
        <v>169</v>
      </c>
      <c r="AZ51" t="s">
        <v>1713</v>
      </c>
      <c r="BA51" t="s">
        <v>1714</v>
      </c>
      <c r="BB51" t="s">
        <v>169</v>
      </c>
      <c r="BC51" t="s">
        <v>137</v>
      </c>
      <c r="BD51" t="s">
        <v>172</v>
      </c>
      <c r="BE51" t="s">
        <v>173</v>
      </c>
      <c r="BF51" t="s">
        <v>174</v>
      </c>
      <c r="BG51" t="s">
        <v>175</v>
      </c>
      <c r="BH51" t="s">
        <v>149</v>
      </c>
      <c r="BI51" t="s">
        <v>176</v>
      </c>
      <c r="BJ51" t="s">
        <v>149</v>
      </c>
      <c r="BK51" t="s">
        <v>149</v>
      </c>
      <c r="BL51" t="s">
        <v>177</v>
      </c>
      <c r="BM51" t="s">
        <v>178</v>
      </c>
      <c r="BN51" t="s">
        <v>179</v>
      </c>
      <c r="BO51" t="s">
        <v>180</v>
      </c>
      <c r="BP51" t="s">
        <v>181</v>
      </c>
      <c r="BQ51" t="s">
        <v>182</v>
      </c>
      <c r="BR51" t="s">
        <v>183</v>
      </c>
      <c r="BS51" t="s">
        <v>174</v>
      </c>
      <c r="BT51" t="s">
        <v>184</v>
      </c>
      <c r="BU51" t="s">
        <v>184</v>
      </c>
      <c r="BV51" t="s">
        <v>184</v>
      </c>
      <c r="BW51" t="s">
        <v>1715</v>
      </c>
      <c r="BX51" t="s">
        <v>185</v>
      </c>
      <c r="BY51" t="s">
        <v>1716</v>
      </c>
      <c r="BZ51" t="s">
        <v>1717</v>
      </c>
      <c r="CA51" t="s">
        <v>1718</v>
      </c>
      <c r="CB51" t="s">
        <v>1719</v>
      </c>
      <c r="CC51" t="s">
        <v>1720</v>
      </c>
      <c r="CD51" t="s">
        <v>1721</v>
      </c>
      <c r="CE51" t="s">
        <v>1722</v>
      </c>
      <c r="CF51" t="s">
        <v>1723</v>
      </c>
      <c r="CG51" t="s">
        <v>1724</v>
      </c>
      <c r="CH51" t="s">
        <v>1725</v>
      </c>
      <c r="CI51" t="s">
        <v>1726</v>
      </c>
      <c r="CJ51" t="s">
        <v>1727</v>
      </c>
      <c r="CK51" t="s">
        <v>1705</v>
      </c>
      <c r="CL51" t="s">
        <v>419</v>
      </c>
      <c r="CM51" t="s">
        <v>199</v>
      </c>
      <c r="CN51" t="s">
        <v>200</v>
      </c>
      <c r="CO51" t="s">
        <v>155</v>
      </c>
      <c r="CP51" t="s">
        <v>201</v>
      </c>
      <c r="CQ51" t="s">
        <v>202</v>
      </c>
      <c r="CR51" t="s">
        <v>155</v>
      </c>
      <c r="CS51" t="s">
        <v>203</v>
      </c>
      <c r="CT51" t="s">
        <v>204</v>
      </c>
      <c r="CU51" t="s">
        <v>205</v>
      </c>
      <c r="CV51" t="s">
        <v>149</v>
      </c>
      <c r="CW51" t="s">
        <v>1704</v>
      </c>
      <c r="CX51" t="s">
        <v>206</v>
      </c>
      <c r="CY51" t="s">
        <v>207</v>
      </c>
      <c r="CZ51" t="s">
        <v>208</v>
      </c>
      <c r="DA51" t="s">
        <v>209</v>
      </c>
      <c r="DB51" t="s">
        <v>210</v>
      </c>
      <c r="DC51" t="s">
        <v>211</v>
      </c>
    </row>
    <row r="52" spans="1:107" x14ac:dyDescent="0.2">
      <c r="A52" t="s">
        <v>1728</v>
      </c>
      <c r="B52" t="s">
        <v>1729</v>
      </c>
      <c r="C52" t="s">
        <v>139</v>
      </c>
      <c r="D52" t="s">
        <v>140</v>
      </c>
      <c r="E52" t="s">
        <v>141</v>
      </c>
      <c r="F52" t="s">
        <v>19</v>
      </c>
      <c r="G52" t="s">
        <v>1730</v>
      </c>
      <c r="H52" t="s">
        <v>19</v>
      </c>
      <c r="I52" t="s">
        <v>19</v>
      </c>
      <c r="J52">
        <f t="shared" si="10"/>
        <v>1.9026687596974987E-2</v>
      </c>
      <c r="K52">
        <f t="shared" si="11"/>
        <v>2.9098159199999998</v>
      </c>
      <c r="L52">
        <f t="shared" si="12"/>
        <v>1.8903084218639163E-2</v>
      </c>
      <c r="M52">
        <f t="shared" si="13"/>
        <v>0.27096673135448218</v>
      </c>
      <c r="N52" t="s">
        <v>1731</v>
      </c>
      <c r="O52" t="s">
        <v>1732</v>
      </c>
      <c r="P52">
        <f t="shared" si="14"/>
        <v>2.2300724859374181</v>
      </c>
      <c r="Q52">
        <f t="shared" si="15"/>
        <v>1.2745594859374183</v>
      </c>
      <c r="R52" t="s">
        <v>1733</v>
      </c>
      <c r="S52" t="s">
        <v>1734</v>
      </c>
      <c r="T52">
        <f t="shared" si="16"/>
        <v>24.638962390204593</v>
      </c>
      <c r="U52">
        <f t="shared" si="17"/>
        <v>0.4417875</v>
      </c>
      <c r="V52" t="s">
        <v>147</v>
      </c>
      <c r="W52" t="s">
        <v>1735</v>
      </c>
      <c r="X52" t="s">
        <v>149</v>
      </c>
      <c r="Y52" t="s">
        <v>149</v>
      </c>
      <c r="Z52" t="s">
        <v>149</v>
      </c>
      <c r="AA52" t="s">
        <v>1736</v>
      </c>
      <c r="AB52" t="s">
        <v>1737</v>
      </c>
      <c r="AC52" t="s">
        <v>1738</v>
      </c>
      <c r="AD52" t="s">
        <v>153</v>
      </c>
      <c r="AE52" t="s">
        <v>154</v>
      </c>
      <c r="AF52">
        <f t="shared" si="18"/>
        <v>43.120272000000007</v>
      </c>
      <c r="AG52" t="s">
        <v>155</v>
      </c>
      <c r="AH52" t="s">
        <v>1739</v>
      </c>
      <c r="AI52" t="s">
        <v>1740</v>
      </c>
      <c r="AJ52" t="s">
        <v>1741</v>
      </c>
      <c r="AK52" t="s">
        <v>1742</v>
      </c>
      <c r="AL52">
        <f t="shared" si="19"/>
        <v>19.18</v>
      </c>
      <c r="AM52" t="s">
        <v>1555</v>
      </c>
      <c r="AN52" t="s">
        <v>368</v>
      </c>
      <c r="AO52" t="s">
        <v>300</v>
      </c>
      <c r="AP52" t="s">
        <v>335</v>
      </c>
      <c r="AQ52" t="s">
        <v>1743</v>
      </c>
      <c r="AR52" t="s">
        <v>1744</v>
      </c>
      <c r="AS52" t="s">
        <v>1148</v>
      </c>
      <c r="AT52" t="s">
        <v>139</v>
      </c>
      <c r="AU52" t="s">
        <v>1149</v>
      </c>
      <c r="AV52" t="s">
        <v>137</v>
      </c>
      <c r="AW52" t="s">
        <v>470</v>
      </c>
      <c r="AX52" t="s">
        <v>268</v>
      </c>
      <c r="AY52" t="s">
        <v>169</v>
      </c>
      <c r="AZ52" t="s">
        <v>1745</v>
      </c>
      <c r="BA52" t="s">
        <v>1746</v>
      </c>
      <c r="BB52" t="s">
        <v>169</v>
      </c>
      <c r="BC52" t="s">
        <v>137</v>
      </c>
      <c r="BD52" t="s">
        <v>172</v>
      </c>
      <c r="BE52" t="s">
        <v>173</v>
      </c>
      <c r="BF52" t="s">
        <v>174</v>
      </c>
      <c r="BG52" t="s">
        <v>175</v>
      </c>
      <c r="BH52" t="s">
        <v>149</v>
      </c>
      <c r="BI52" t="s">
        <v>176</v>
      </c>
      <c r="BJ52" t="s">
        <v>149</v>
      </c>
      <c r="BK52" t="s">
        <v>149</v>
      </c>
      <c r="BL52" t="s">
        <v>177</v>
      </c>
      <c r="BM52" t="s">
        <v>178</v>
      </c>
      <c r="BN52" t="s">
        <v>179</v>
      </c>
      <c r="BO52" t="s">
        <v>180</v>
      </c>
      <c r="BP52" t="s">
        <v>181</v>
      </c>
      <c r="BQ52" t="s">
        <v>182</v>
      </c>
      <c r="BR52" t="s">
        <v>183</v>
      </c>
      <c r="BS52" t="s">
        <v>174</v>
      </c>
      <c r="BT52" t="s">
        <v>184</v>
      </c>
      <c r="BU52" t="s">
        <v>184</v>
      </c>
      <c r="BV52" t="s">
        <v>184</v>
      </c>
      <c r="BW52" t="s">
        <v>1747</v>
      </c>
      <c r="BX52" t="s">
        <v>185</v>
      </c>
      <c r="BY52" t="s">
        <v>1748</v>
      </c>
      <c r="BZ52" t="s">
        <v>1749</v>
      </c>
      <c r="CA52" t="s">
        <v>1750</v>
      </c>
      <c r="CB52" t="s">
        <v>1751</v>
      </c>
      <c r="CC52" t="s">
        <v>1752</v>
      </c>
      <c r="CD52" t="s">
        <v>1753</v>
      </c>
      <c r="CE52" t="s">
        <v>1754</v>
      </c>
      <c r="CF52" t="s">
        <v>1755</v>
      </c>
      <c r="CG52" t="s">
        <v>1756</v>
      </c>
      <c r="CH52" t="s">
        <v>1757</v>
      </c>
      <c r="CI52" t="s">
        <v>1758</v>
      </c>
      <c r="CJ52" t="s">
        <v>1759</v>
      </c>
      <c r="CK52" t="s">
        <v>1736</v>
      </c>
      <c r="CL52" t="s">
        <v>682</v>
      </c>
      <c r="CM52" t="s">
        <v>199</v>
      </c>
      <c r="CN52" t="s">
        <v>200</v>
      </c>
      <c r="CO52" t="s">
        <v>155</v>
      </c>
      <c r="CP52" t="s">
        <v>201</v>
      </c>
      <c r="CQ52" t="s">
        <v>202</v>
      </c>
      <c r="CR52" t="s">
        <v>155</v>
      </c>
      <c r="CS52" t="s">
        <v>203</v>
      </c>
      <c r="CT52" t="s">
        <v>204</v>
      </c>
      <c r="CU52" t="s">
        <v>205</v>
      </c>
      <c r="CV52" t="s">
        <v>149</v>
      </c>
      <c r="CW52" t="s">
        <v>1735</v>
      </c>
      <c r="CX52" t="s">
        <v>206</v>
      </c>
      <c r="CY52" t="s">
        <v>207</v>
      </c>
      <c r="CZ52" t="s">
        <v>208</v>
      </c>
      <c r="DA52" t="s">
        <v>209</v>
      </c>
      <c r="DB52" t="s">
        <v>210</v>
      </c>
      <c r="DC52" t="s">
        <v>211</v>
      </c>
    </row>
    <row r="53" spans="1:107" x14ac:dyDescent="0.2">
      <c r="A53" t="s">
        <v>1760</v>
      </c>
      <c r="B53" t="s">
        <v>1761</v>
      </c>
      <c r="C53" t="s">
        <v>139</v>
      </c>
      <c r="D53" t="s">
        <v>140</v>
      </c>
      <c r="E53" t="s">
        <v>141</v>
      </c>
      <c r="F53" t="s">
        <v>19</v>
      </c>
      <c r="G53" t="s">
        <v>1762</v>
      </c>
      <c r="H53" t="s">
        <v>19</v>
      </c>
      <c r="I53" t="s">
        <v>19</v>
      </c>
      <c r="J53">
        <f t="shared" si="10"/>
        <v>2.1697330103118424E-2</v>
      </c>
      <c r="K53">
        <f t="shared" si="11"/>
        <v>2.9113996799999997</v>
      </c>
      <c r="L53">
        <f t="shared" si="12"/>
        <v>2.1536825990236343E-2</v>
      </c>
      <c r="M53">
        <f t="shared" si="13"/>
        <v>0.3113729706029682</v>
      </c>
      <c r="N53" t="s">
        <v>1763</v>
      </c>
      <c r="O53" t="s">
        <v>1764</v>
      </c>
      <c r="P53">
        <f t="shared" si="14"/>
        <v>2.2510036357026473</v>
      </c>
      <c r="Q53">
        <f t="shared" si="15"/>
        <v>1.2853136357026473</v>
      </c>
      <c r="R53" t="s">
        <v>1765</v>
      </c>
      <c r="S53" t="s">
        <v>1766</v>
      </c>
      <c r="T53">
        <f t="shared" si="16"/>
        <v>24.870220259669065</v>
      </c>
      <c r="U53">
        <f t="shared" si="17"/>
        <v>0.4417875</v>
      </c>
      <c r="V53" t="s">
        <v>147</v>
      </c>
      <c r="W53" t="s">
        <v>1767</v>
      </c>
      <c r="X53" t="s">
        <v>149</v>
      </c>
      <c r="Y53" t="s">
        <v>149</v>
      </c>
      <c r="Z53" t="s">
        <v>149</v>
      </c>
      <c r="AA53" t="s">
        <v>1768</v>
      </c>
      <c r="AB53" t="s">
        <v>1769</v>
      </c>
      <c r="AC53" t="s">
        <v>1770</v>
      </c>
      <c r="AD53" t="s">
        <v>153</v>
      </c>
      <c r="AE53" t="s">
        <v>154</v>
      </c>
      <c r="AF53">
        <f t="shared" si="18"/>
        <v>38.353859200000002</v>
      </c>
      <c r="AG53" t="s">
        <v>155</v>
      </c>
      <c r="AH53" t="s">
        <v>1771</v>
      </c>
      <c r="AI53" t="s">
        <v>1772</v>
      </c>
      <c r="AJ53" t="s">
        <v>1678</v>
      </c>
      <c r="AK53" t="s">
        <v>1773</v>
      </c>
      <c r="AL53">
        <f t="shared" si="19"/>
        <v>19.329999999999998</v>
      </c>
      <c r="AM53" t="s">
        <v>1555</v>
      </c>
      <c r="AN53" t="s">
        <v>435</v>
      </c>
      <c r="AO53" t="s">
        <v>796</v>
      </c>
      <c r="AP53" t="s">
        <v>567</v>
      </c>
      <c r="AQ53" t="s">
        <v>797</v>
      </c>
      <c r="AR53" t="s">
        <v>1774</v>
      </c>
      <c r="AS53" t="s">
        <v>1775</v>
      </c>
      <c r="AT53" t="s">
        <v>139</v>
      </c>
      <c r="AU53" t="s">
        <v>1776</v>
      </c>
      <c r="AV53" t="s">
        <v>137</v>
      </c>
      <c r="AW53" t="s">
        <v>470</v>
      </c>
      <c r="AX53" t="s">
        <v>268</v>
      </c>
      <c r="AY53" t="s">
        <v>169</v>
      </c>
      <c r="AZ53" t="s">
        <v>1777</v>
      </c>
      <c r="BA53" t="s">
        <v>1778</v>
      </c>
      <c r="BB53" t="s">
        <v>169</v>
      </c>
      <c r="BC53" t="s">
        <v>137</v>
      </c>
      <c r="BD53" t="s">
        <v>172</v>
      </c>
      <c r="BE53" t="s">
        <v>173</v>
      </c>
      <c r="BF53" t="s">
        <v>174</v>
      </c>
      <c r="BG53" t="s">
        <v>175</v>
      </c>
      <c r="BH53" t="s">
        <v>149</v>
      </c>
      <c r="BI53" t="s">
        <v>176</v>
      </c>
      <c r="BJ53" t="s">
        <v>149</v>
      </c>
      <c r="BK53" t="s">
        <v>149</v>
      </c>
      <c r="BL53" t="s">
        <v>177</v>
      </c>
      <c r="BM53" t="s">
        <v>178</v>
      </c>
      <c r="BN53" t="s">
        <v>179</v>
      </c>
      <c r="BO53" t="s">
        <v>180</v>
      </c>
      <c r="BP53" t="s">
        <v>181</v>
      </c>
      <c r="BQ53" t="s">
        <v>182</v>
      </c>
      <c r="BR53" t="s">
        <v>183</v>
      </c>
      <c r="BS53" t="s">
        <v>174</v>
      </c>
      <c r="BT53" t="s">
        <v>184</v>
      </c>
      <c r="BU53" t="s">
        <v>184</v>
      </c>
      <c r="BV53" t="s">
        <v>184</v>
      </c>
      <c r="BW53" t="s">
        <v>1779</v>
      </c>
      <c r="BX53" t="s">
        <v>185</v>
      </c>
      <c r="BY53" t="s">
        <v>1780</v>
      </c>
      <c r="BZ53" t="s">
        <v>1781</v>
      </c>
      <c r="CA53" t="s">
        <v>1782</v>
      </c>
      <c r="CB53" t="s">
        <v>1783</v>
      </c>
      <c r="CC53" t="s">
        <v>1784</v>
      </c>
      <c r="CD53" t="s">
        <v>1785</v>
      </c>
      <c r="CE53" t="s">
        <v>1786</v>
      </c>
      <c r="CF53" t="s">
        <v>1787</v>
      </c>
      <c r="CG53" t="s">
        <v>1788</v>
      </c>
      <c r="CH53" t="s">
        <v>1789</v>
      </c>
      <c r="CI53" t="s">
        <v>1790</v>
      </c>
      <c r="CJ53" t="s">
        <v>1791</v>
      </c>
      <c r="CK53" t="s">
        <v>1768</v>
      </c>
      <c r="CL53" t="s">
        <v>682</v>
      </c>
      <c r="CM53" t="s">
        <v>199</v>
      </c>
      <c r="CN53" t="s">
        <v>200</v>
      </c>
      <c r="CO53" t="s">
        <v>155</v>
      </c>
      <c r="CP53" t="s">
        <v>201</v>
      </c>
      <c r="CQ53" t="s">
        <v>202</v>
      </c>
      <c r="CR53" t="s">
        <v>155</v>
      </c>
      <c r="CS53" t="s">
        <v>203</v>
      </c>
      <c r="CT53" t="s">
        <v>204</v>
      </c>
      <c r="CU53" t="s">
        <v>205</v>
      </c>
      <c r="CV53" t="s">
        <v>149</v>
      </c>
      <c r="CW53" t="s">
        <v>1767</v>
      </c>
      <c r="CX53" t="s">
        <v>206</v>
      </c>
      <c r="CY53" t="s">
        <v>207</v>
      </c>
      <c r="CZ53" t="s">
        <v>208</v>
      </c>
      <c r="DA53" t="s">
        <v>209</v>
      </c>
      <c r="DB53" t="s">
        <v>210</v>
      </c>
      <c r="DC53" t="s">
        <v>211</v>
      </c>
    </row>
    <row r="54" spans="1:107" x14ac:dyDescent="0.2">
      <c r="A54" t="s">
        <v>1792</v>
      </c>
      <c r="B54" t="s">
        <v>1793</v>
      </c>
      <c r="C54" t="s">
        <v>139</v>
      </c>
      <c r="D54" t="s">
        <v>140</v>
      </c>
      <c r="E54" t="s">
        <v>141</v>
      </c>
      <c r="F54" t="s">
        <v>19</v>
      </c>
      <c r="G54" t="s">
        <v>1794</v>
      </c>
      <c r="H54" t="s">
        <v>19</v>
      </c>
      <c r="I54" t="s">
        <v>19</v>
      </c>
      <c r="J54">
        <f t="shared" si="10"/>
        <v>1.6381971558324448E-2</v>
      </c>
      <c r="K54">
        <f t="shared" si="11"/>
        <v>2.9113996799999997</v>
      </c>
      <c r="L54">
        <f t="shared" si="12"/>
        <v>1.6290308646237095E-2</v>
      </c>
      <c r="M54">
        <f t="shared" si="13"/>
        <v>0.22480367063113196</v>
      </c>
      <c r="N54" t="s">
        <v>1795</v>
      </c>
      <c r="O54" t="s">
        <v>1796</v>
      </c>
      <c r="P54">
        <f t="shared" si="14"/>
        <v>2.1832590892428927</v>
      </c>
      <c r="Q54">
        <f t="shared" si="15"/>
        <v>1.2273640892428928</v>
      </c>
      <c r="R54" t="s">
        <v>1797</v>
      </c>
      <c r="S54" t="s">
        <v>1798</v>
      </c>
      <c r="T54">
        <f t="shared" si="16"/>
        <v>24.121744439762377</v>
      </c>
      <c r="U54">
        <f t="shared" si="17"/>
        <v>0.4417875</v>
      </c>
      <c r="V54" t="s">
        <v>147</v>
      </c>
      <c r="W54" t="s">
        <v>1799</v>
      </c>
      <c r="X54" t="s">
        <v>149</v>
      </c>
      <c r="Y54" t="s">
        <v>149</v>
      </c>
      <c r="Z54" t="s">
        <v>149</v>
      </c>
      <c r="AA54" t="s">
        <v>1800</v>
      </c>
      <c r="AB54" t="s">
        <v>1801</v>
      </c>
      <c r="AC54" t="s">
        <v>1802</v>
      </c>
      <c r="AD54" t="s">
        <v>153</v>
      </c>
      <c r="AE54" t="s">
        <v>154</v>
      </c>
      <c r="AF54">
        <f t="shared" si="18"/>
        <v>41.034516400000008</v>
      </c>
      <c r="AG54" t="s">
        <v>155</v>
      </c>
      <c r="AH54" t="s">
        <v>1803</v>
      </c>
      <c r="AI54" t="s">
        <v>1804</v>
      </c>
      <c r="AJ54" t="s">
        <v>1678</v>
      </c>
      <c r="AK54" t="s">
        <v>1805</v>
      </c>
      <c r="AL54">
        <f t="shared" si="19"/>
        <v>18.84</v>
      </c>
      <c r="AM54" t="s">
        <v>1555</v>
      </c>
      <c r="AN54" t="s">
        <v>435</v>
      </c>
      <c r="AO54" t="s">
        <v>796</v>
      </c>
      <c r="AP54" t="s">
        <v>567</v>
      </c>
      <c r="AQ54" t="s">
        <v>1806</v>
      </c>
      <c r="AR54" t="s">
        <v>1807</v>
      </c>
      <c r="AS54" t="s">
        <v>1775</v>
      </c>
      <c r="AT54" t="s">
        <v>139</v>
      </c>
      <c r="AU54" t="s">
        <v>1776</v>
      </c>
      <c r="AV54" t="s">
        <v>137</v>
      </c>
      <c r="AW54" t="s">
        <v>268</v>
      </c>
      <c r="AX54" t="s">
        <v>470</v>
      </c>
      <c r="AY54" t="s">
        <v>169</v>
      </c>
      <c r="AZ54" t="s">
        <v>1808</v>
      </c>
      <c r="BA54" t="s">
        <v>1809</v>
      </c>
      <c r="BB54" t="s">
        <v>169</v>
      </c>
      <c r="BC54" t="s">
        <v>137</v>
      </c>
      <c r="BD54" t="s">
        <v>172</v>
      </c>
      <c r="BE54" t="s">
        <v>173</v>
      </c>
      <c r="BF54" t="s">
        <v>174</v>
      </c>
      <c r="BG54" t="s">
        <v>175</v>
      </c>
      <c r="BH54" t="s">
        <v>149</v>
      </c>
      <c r="BI54" t="s">
        <v>176</v>
      </c>
      <c r="BJ54" t="s">
        <v>149</v>
      </c>
      <c r="BK54" t="s">
        <v>149</v>
      </c>
      <c r="BL54" t="s">
        <v>177</v>
      </c>
      <c r="BM54" t="s">
        <v>178</v>
      </c>
      <c r="BN54" t="s">
        <v>179</v>
      </c>
      <c r="BO54" t="s">
        <v>180</v>
      </c>
      <c r="BP54" t="s">
        <v>181</v>
      </c>
      <c r="BQ54" t="s">
        <v>182</v>
      </c>
      <c r="BR54" t="s">
        <v>183</v>
      </c>
      <c r="BS54" t="s">
        <v>174</v>
      </c>
      <c r="BT54" t="s">
        <v>184</v>
      </c>
      <c r="BU54" t="s">
        <v>184</v>
      </c>
      <c r="BV54" t="s">
        <v>184</v>
      </c>
      <c r="BW54" t="s">
        <v>1810</v>
      </c>
      <c r="BX54" t="s">
        <v>185</v>
      </c>
      <c r="BY54" t="s">
        <v>1811</v>
      </c>
      <c r="BZ54" t="s">
        <v>1812</v>
      </c>
      <c r="CA54" t="s">
        <v>1813</v>
      </c>
      <c r="CB54" t="s">
        <v>1814</v>
      </c>
      <c r="CC54" t="s">
        <v>1815</v>
      </c>
      <c r="CD54" t="s">
        <v>1816</v>
      </c>
      <c r="CE54" t="s">
        <v>1817</v>
      </c>
      <c r="CF54" t="s">
        <v>1818</v>
      </c>
      <c r="CG54" t="s">
        <v>1819</v>
      </c>
      <c r="CH54" t="s">
        <v>1820</v>
      </c>
      <c r="CI54" t="s">
        <v>1821</v>
      </c>
      <c r="CJ54" t="s">
        <v>1822</v>
      </c>
      <c r="CK54" t="s">
        <v>1800</v>
      </c>
      <c r="CL54" t="s">
        <v>285</v>
      </c>
      <c r="CM54" t="s">
        <v>199</v>
      </c>
      <c r="CN54" t="s">
        <v>200</v>
      </c>
      <c r="CO54" t="s">
        <v>155</v>
      </c>
      <c r="CP54" t="s">
        <v>201</v>
      </c>
      <c r="CQ54" t="s">
        <v>202</v>
      </c>
      <c r="CR54" t="s">
        <v>155</v>
      </c>
      <c r="CS54" t="s">
        <v>203</v>
      </c>
      <c r="CT54" t="s">
        <v>204</v>
      </c>
      <c r="CU54" t="s">
        <v>205</v>
      </c>
      <c r="CV54" t="s">
        <v>149</v>
      </c>
      <c r="CW54" t="s">
        <v>1799</v>
      </c>
      <c r="CX54" t="s">
        <v>206</v>
      </c>
      <c r="CY54" t="s">
        <v>207</v>
      </c>
      <c r="CZ54" t="s">
        <v>208</v>
      </c>
      <c r="DA54" t="s">
        <v>209</v>
      </c>
      <c r="DB54" t="s">
        <v>210</v>
      </c>
      <c r="DC54" t="s">
        <v>211</v>
      </c>
    </row>
    <row r="55" spans="1:107" x14ac:dyDescent="0.2">
      <c r="A55" t="s">
        <v>1524</v>
      </c>
      <c r="B55" t="s">
        <v>1823</v>
      </c>
      <c r="C55" t="s">
        <v>139</v>
      </c>
      <c r="D55" t="s">
        <v>140</v>
      </c>
      <c r="E55" t="s">
        <v>141</v>
      </c>
      <c r="F55" t="s">
        <v>19</v>
      </c>
      <c r="G55" t="s">
        <v>1824</v>
      </c>
      <c r="H55" t="s">
        <v>19</v>
      </c>
      <c r="I55" t="s">
        <v>19</v>
      </c>
      <c r="J55">
        <f t="shared" si="10"/>
        <v>3.6655865212526041E-2</v>
      </c>
      <c r="K55">
        <f t="shared" si="11"/>
        <v>2.9106084800000001</v>
      </c>
      <c r="L55">
        <f t="shared" si="12"/>
        <v>3.6199967031332533E-2</v>
      </c>
      <c r="M55">
        <f t="shared" si="13"/>
        <v>0.48104405230876746</v>
      </c>
      <c r="N55" t="s">
        <v>1825</v>
      </c>
      <c r="O55" t="s">
        <v>1826</v>
      </c>
      <c r="P55">
        <f t="shared" si="14"/>
        <v>2.1561262069813099</v>
      </c>
      <c r="Q55">
        <f t="shared" si="15"/>
        <v>1.1819592069813099</v>
      </c>
      <c r="R55" t="s">
        <v>1827</v>
      </c>
      <c r="S55" t="s">
        <v>1828</v>
      </c>
      <c r="T55">
        <f t="shared" si="16"/>
        <v>23.821966710654177</v>
      </c>
      <c r="U55">
        <f t="shared" si="17"/>
        <v>0.4417875</v>
      </c>
      <c r="V55" t="s">
        <v>147</v>
      </c>
      <c r="W55" t="s">
        <v>1829</v>
      </c>
      <c r="X55" t="s">
        <v>149</v>
      </c>
      <c r="Y55" t="s">
        <v>149</v>
      </c>
      <c r="Z55" t="s">
        <v>149</v>
      </c>
      <c r="AA55" t="s">
        <v>1830</v>
      </c>
      <c r="AB55" t="s">
        <v>1831</v>
      </c>
      <c r="AC55" t="s">
        <v>1832</v>
      </c>
      <c r="AD55" t="s">
        <v>153</v>
      </c>
      <c r="AE55" t="s">
        <v>154</v>
      </c>
      <c r="AF55">
        <f t="shared" si="18"/>
        <v>46.045195600000007</v>
      </c>
      <c r="AG55" t="s">
        <v>155</v>
      </c>
      <c r="AH55" t="s">
        <v>1833</v>
      </c>
      <c r="AI55" t="s">
        <v>1834</v>
      </c>
      <c r="AJ55" t="s">
        <v>1710</v>
      </c>
      <c r="AK55" t="s">
        <v>1835</v>
      </c>
      <c r="AL55">
        <f t="shared" si="19"/>
        <v>18.64</v>
      </c>
      <c r="AM55" t="s">
        <v>1555</v>
      </c>
      <c r="AN55" t="s">
        <v>161</v>
      </c>
      <c r="AO55" t="s">
        <v>1114</v>
      </c>
      <c r="AP55" t="s">
        <v>1836</v>
      </c>
      <c r="AQ55" t="s">
        <v>1837</v>
      </c>
      <c r="AR55" t="s">
        <v>1838</v>
      </c>
      <c r="AS55" t="s">
        <v>1775</v>
      </c>
      <c r="AT55" t="s">
        <v>139</v>
      </c>
      <c r="AU55" t="s">
        <v>1776</v>
      </c>
      <c r="AV55" t="s">
        <v>137</v>
      </c>
      <c r="AW55" t="s">
        <v>168</v>
      </c>
      <c r="AX55" t="s">
        <v>268</v>
      </c>
      <c r="AY55" t="s">
        <v>169</v>
      </c>
      <c r="AZ55" t="s">
        <v>1839</v>
      </c>
      <c r="BA55" t="s">
        <v>1840</v>
      </c>
      <c r="BB55" t="s">
        <v>169</v>
      </c>
      <c r="BC55" t="s">
        <v>137</v>
      </c>
      <c r="BD55" t="s">
        <v>172</v>
      </c>
      <c r="BE55" t="s">
        <v>173</v>
      </c>
      <c r="BF55" t="s">
        <v>174</v>
      </c>
      <c r="BG55" t="s">
        <v>175</v>
      </c>
      <c r="BH55" t="s">
        <v>149</v>
      </c>
      <c r="BI55" t="s">
        <v>176</v>
      </c>
      <c r="BJ55" t="s">
        <v>149</v>
      </c>
      <c r="BK55" t="s">
        <v>149</v>
      </c>
      <c r="BL55" t="s">
        <v>177</v>
      </c>
      <c r="BM55" t="s">
        <v>178</v>
      </c>
      <c r="BN55" t="s">
        <v>179</v>
      </c>
      <c r="BO55" t="s">
        <v>180</v>
      </c>
      <c r="BP55" t="s">
        <v>181</v>
      </c>
      <c r="BQ55" t="s">
        <v>182</v>
      </c>
      <c r="BR55" t="s">
        <v>183</v>
      </c>
      <c r="BS55" t="s">
        <v>174</v>
      </c>
      <c r="BT55" t="s">
        <v>184</v>
      </c>
      <c r="BU55" t="s">
        <v>184</v>
      </c>
      <c r="BV55" t="s">
        <v>184</v>
      </c>
      <c r="BW55" t="s">
        <v>1841</v>
      </c>
      <c r="BX55" t="s">
        <v>185</v>
      </c>
      <c r="BY55" t="s">
        <v>1842</v>
      </c>
      <c r="BZ55" t="s">
        <v>1843</v>
      </c>
      <c r="CA55" t="s">
        <v>1844</v>
      </c>
      <c r="CB55" t="s">
        <v>1845</v>
      </c>
      <c r="CC55" t="s">
        <v>1846</v>
      </c>
      <c r="CD55" t="s">
        <v>1847</v>
      </c>
      <c r="CE55" t="s">
        <v>1848</v>
      </c>
      <c r="CF55" t="s">
        <v>1849</v>
      </c>
      <c r="CG55" t="s">
        <v>1850</v>
      </c>
      <c r="CH55" t="s">
        <v>1851</v>
      </c>
      <c r="CI55" t="s">
        <v>1852</v>
      </c>
      <c r="CJ55" t="s">
        <v>1853</v>
      </c>
      <c r="CK55" t="s">
        <v>1830</v>
      </c>
      <c r="CL55" t="s">
        <v>419</v>
      </c>
      <c r="CM55" t="s">
        <v>199</v>
      </c>
      <c r="CN55" t="s">
        <v>200</v>
      </c>
      <c r="CO55" t="s">
        <v>155</v>
      </c>
      <c r="CP55" t="s">
        <v>201</v>
      </c>
      <c r="CQ55" t="s">
        <v>202</v>
      </c>
      <c r="CR55" t="s">
        <v>155</v>
      </c>
      <c r="CS55" t="s">
        <v>203</v>
      </c>
      <c r="CT55" t="s">
        <v>204</v>
      </c>
      <c r="CU55" t="s">
        <v>205</v>
      </c>
      <c r="CV55" t="s">
        <v>149</v>
      </c>
      <c r="CW55" t="s">
        <v>1829</v>
      </c>
      <c r="CX55" t="s">
        <v>206</v>
      </c>
      <c r="CY55" t="s">
        <v>207</v>
      </c>
      <c r="CZ55" t="s">
        <v>208</v>
      </c>
      <c r="DA55" t="s">
        <v>209</v>
      </c>
      <c r="DB55" t="s">
        <v>210</v>
      </c>
      <c r="DC55" t="s">
        <v>211</v>
      </c>
    </row>
    <row r="56" spans="1:107" x14ac:dyDescent="0.2">
      <c r="A56" t="s">
        <v>1854</v>
      </c>
      <c r="B56" t="s">
        <v>1855</v>
      </c>
      <c r="C56" t="s">
        <v>139</v>
      </c>
      <c r="D56" t="s">
        <v>140</v>
      </c>
      <c r="E56" t="s">
        <v>141</v>
      </c>
      <c r="F56" t="s">
        <v>19</v>
      </c>
      <c r="G56" t="s">
        <v>1856</v>
      </c>
      <c r="H56" t="s">
        <v>19</v>
      </c>
      <c r="I56" t="s">
        <v>19</v>
      </c>
      <c r="J56">
        <f t="shared" si="10"/>
        <v>2.1417390578277802E-2</v>
      </c>
      <c r="K56">
        <f t="shared" si="11"/>
        <v>2.9106084800000001</v>
      </c>
      <c r="L56">
        <f t="shared" si="12"/>
        <v>2.1260944271379412E-2</v>
      </c>
      <c r="M56">
        <f t="shared" si="13"/>
        <v>0.29944408162031655</v>
      </c>
      <c r="N56" t="s">
        <v>1857</v>
      </c>
      <c r="O56" t="s">
        <v>1858</v>
      </c>
      <c r="P56">
        <f t="shared" si="14"/>
        <v>2.224519743826646</v>
      </c>
      <c r="Q56">
        <f t="shared" si="15"/>
        <v>1.2522597438266461</v>
      </c>
      <c r="R56" t="s">
        <v>1859</v>
      </c>
      <c r="S56" t="s">
        <v>1860</v>
      </c>
      <c r="T56">
        <f t="shared" si="16"/>
        <v>24.577612902736117</v>
      </c>
      <c r="U56">
        <f t="shared" si="17"/>
        <v>0.4417875</v>
      </c>
      <c r="V56" t="s">
        <v>147</v>
      </c>
      <c r="W56" t="s">
        <v>1861</v>
      </c>
      <c r="X56" t="s">
        <v>149</v>
      </c>
      <c r="Y56" t="s">
        <v>149</v>
      </c>
      <c r="Z56" t="s">
        <v>149</v>
      </c>
      <c r="AA56" t="s">
        <v>1862</v>
      </c>
      <c r="AB56" t="s">
        <v>1863</v>
      </c>
      <c r="AC56" t="s">
        <v>1864</v>
      </c>
      <c r="AD56" t="s">
        <v>153</v>
      </c>
      <c r="AE56" t="s">
        <v>154</v>
      </c>
      <c r="AF56">
        <f t="shared" si="18"/>
        <v>40.17804000000001</v>
      </c>
      <c r="AG56" t="s">
        <v>155</v>
      </c>
      <c r="AH56" t="s">
        <v>1865</v>
      </c>
      <c r="AI56" t="s">
        <v>1866</v>
      </c>
      <c r="AJ56" t="s">
        <v>1867</v>
      </c>
      <c r="AK56" t="s">
        <v>1586</v>
      </c>
      <c r="AL56">
        <f t="shared" si="19"/>
        <v>19.14</v>
      </c>
      <c r="AM56" t="s">
        <v>1555</v>
      </c>
      <c r="AN56" t="s">
        <v>161</v>
      </c>
      <c r="AO56" t="s">
        <v>334</v>
      </c>
      <c r="AP56" t="s">
        <v>335</v>
      </c>
      <c r="AQ56" t="s">
        <v>264</v>
      </c>
      <c r="AR56" t="s">
        <v>1838</v>
      </c>
      <c r="AS56" t="s">
        <v>1775</v>
      </c>
      <c r="AT56" t="s">
        <v>139</v>
      </c>
      <c r="AU56" t="s">
        <v>1776</v>
      </c>
      <c r="AV56" t="s">
        <v>137</v>
      </c>
      <c r="AW56" t="s">
        <v>230</v>
      </c>
      <c r="AX56" t="s">
        <v>268</v>
      </c>
      <c r="AY56" t="s">
        <v>268</v>
      </c>
      <c r="AZ56" t="s">
        <v>1868</v>
      </c>
      <c r="BA56" t="s">
        <v>1869</v>
      </c>
      <c r="BB56" t="s">
        <v>1870</v>
      </c>
      <c r="BC56" t="s">
        <v>137</v>
      </c>
      <c r="BD56" t="s">
        <v>172</v>
      </c>
      <c r="BE56" t="s">
        <v>173</v>
      </c>
      <c r="BF56" t="s">
        <v>174</v>
      </c>
      <c r="BG56" t="s">
        <v>175</v>
      </c>
      <c r="BH56" t="s">
        <v>149</v>
      </c>
      <c r="BI56" t="s">
        <v>176</v>
      </c>
      <c r="BJ56" t="s">
        <v>149</v>
      </c>
      <c r="BK56" t="s">
        <v>149</v>
      </c>
      <c r="BL56" t="s">
        <v>177</v>
      </c>
      <c r="BM56" t="s">
        <v>178</v>
      </c>
      <c r="BN56" t="s">
        <v>179</v>
      </c>
      <c r="BO56" t="s">
        <v>180</v>
      </c>
      <c r="BP56" t="s">
        <v>181</v>
      </c>
      <c r="BQ56" t="s">
        <v>182</v>
      </c>
      <c r="BR56" t="s">
        <v>183</v>
      </c>
      <c r="BS56" t="s">
        <v>174</v>
      </c>
      <c r="BT56" t="s">
        <v>184</v>
      </c>
      <c r="BU56" t="s">
        <v>184</v>
      </c>
      <c r="BV56" t="s">
        <v>184</v>
      </c>
      <c r="BW56" t="s">
        <v>1871</v>
      </c>
      <c r="BX56" t="s">
        <v>185</v>
      </c>
      <c r="BY56" t="s">
        <v>1872</v>
      </c>
      <c r="BZ56" t="s">
        <v>1873</v>
      </c>
      <c r="CA56" t="s">
        <v>1874</v>
      </c>
      <c r="CB56" t="s">
        <v>1875</v>
      </c>
      <c r="CC56" t="s">
        <v>1876</v>
      </c>
      <c r="CD56" t="s">
        <v>1877</v>
      </c>
      <c r="CE56" t="s">
        <v>1878</v>
      </c>
      <c r="CF56" t="s">
        <v>1879</v>
      </c>
      <c r="CG56" t="s">
        <v>1880</v>
      </c>
      <c r="CH56" t="s">
        <v>1881</v>
      </c>
      <c r="CI56" t="s">
        <v>1882</v>
      </c>
      <c r="CJ56" t="s">
        <v>1883</v>
      </c>
      <c r="CK56" t="s">
        <v>1862</v>
      </c>
      <c r="CL56" t="s">
        <v>909</v>
      </c>
      <c r="CM56" t="s">
        <v>199</v>
      </c>
      <c r="CN56" t="s">
        <v>200</v>
      </c>
      <c r="CO56" t="s">
        <v>155</v>
      </c>
      <c r="CP56" t="s">
        <v>201</v>
      </c>
      <c r="CQ56" t="s">
        <v>202</v>
      </c>
      <c r="CR56" t="s">
        <v>155</v>
      </c>
      <c r="CS56" t="s">
        <v>203</v>
      </c>
      <c r="CT56" t="s">
        <v>204</v>
      </c>
      <c r="CU56" t="s">
        <v>205</v>
      </c>
      <c r="CV56" t="s">
        <v>149</v>
      </c>
      <c r="CW56" t="s">
        <v>1861</v>
      </c>
      <c r="CX56" t="s">
        <v>206</v>
      </c>
      <c r="CY56" t="s">
        <v>207</v>
      </c>
      <c r="CZ56" t="s">
        <v>208</v>
      </c>
      <c r="DA56" t="s">
        <v>209</v>
      </c>
      <c r="DB56" t="s">
        <v>210</v>
      </c>
      <c r="DC56" t="s">
        <v>211</v>
      </c>
    </row>
    <row r="57" spans="1:107" x14ac:dyDescent="0.2">
      <c r="A57" t="s">
        <v>1884</v>
      </c>
      <c r="B57" t="s">
        <v>1885</v>
      </c>
      <c r="C57" t="s">
        <v>139</v>
      </c>
      <c r="D57" t="s">
        <v>140</v>
      </c>
      <c r="E57" t="s">
        <v>141</v>
      </c>
      <c r="F57" t="s">
        <v>19</v>
      </c>
      <c r="G57" t="s">
        <v>1886</v>
      </c>
      <c r="H57" t="s">
        <v>19</v>
      </c>
      <c r="I57" t="s">
        <v>19</v>
      </c>
      <c r="J57">
        <f t="shared" si="10"/>
        <v>4.355673757157047E-2</v>
      </c>
      <c r="K57">
        <f t="shared" si="11"/>
        <v>2.9106084800000001</v>
      </c>
      <c r="L57">
        <f t="shared" si="12"/>
        <v>4.2914529283220842E-2</v>
      </c>
      <c r="M57">
        <f t="shared" si="13"/>
        <v>0.62331811841865126</v>
      </c>
      <c r="N57" t="s">
        <v>1887</v>
      </c>
      <c r="O57" t="s">
        <v>1888</v>
      </c>
      <c r="P57">
        <f t="shared" si="14"/>
        <v>2.269283057219512</v>
      </c>
      <c r="Q57">
        <f t="shared" si="15"/>
        <v>1.2910000572195119</v>
      </c>
      <c r="R57" t="s">
        <v>1889</v>
      </c>
      <c r="S57" t="s">
        <v>1890</v>
      </c>
      <c r="T57">
        <f t="shared" si="16"/>
        <v>25.072180501817609</v>
      </c>
      <c r="U57">
        <f t="shared" si="17"/>
        <v>0.4417875</v>
      </c>
      <c r="V57" t="s">
        <v>147</v>
      </c>
      <c r="W57" t="s">
        <v>1891</v>
      </c>
      <c r="X57" t="s">
        <v>149</v>
      </c>
      <c r="Y57" t="s">
        <v>149</v>
      </c>
      <c r="Z57" t="s">
        <v>149</v>
      </c>
      <c r="AA57" t="s">
        <v>1892</v>
      </c>
      <c r="AB57" t="s">
        <v>1893</v>
      </c>
      <c r="AC57" t="s">
        <v>1894</v>
      </c>
      <c r="AD57" t="s">
        <v>153</v>
      </c>
      <c r="AE57" t="s">
        <v>154</v>
      </c>
      <c r="AF57">
        <f t="shared" si="18"/>
        <v>37.292695999999999</v>
      </c>
      <c r="AG57" t="s">
        <v>155</v>
      </c>
      <c r="AH57" t="s">
        <v>1895</v>
      </c>
      <c r="AI57" t="s">
        <v>1896</v>
      </c>
      <c r="AJ57" t="s">
        <v>1897</v>
      </c>
      <c r="AK57" t="s">
        <v>1080</v>
      </c>
      <c r="AL57">
        <f t="shared" si="19"/>
        <v>19.46</v>
      </c>
      <c r="AM57" t="s">
        <v>1555</v>
      </c>
      <c r="AN57" t="s">
        <v>161</v>
      </c>
      <c r="AO57" t="s">
        <v>261</v>
      </c>
      <c r="AP57" t="s">
        <v>263</v>
      </c>
      <c r="AQ57" t="s">
        <v>336</v>
      </c>
      <c r="AR57" t="s">
        <v>1898</v>
      </c>
      <c r="AS57" t="s">
        <v>1775</v>
      </c>
      <c r="AT57" t="s">
        <v>139</v>
      </c>
      <c r="AU57" t="s">
        <v>1776</v>
      </c>
      <c r="AV57" t="s">
        <v>137</v>
      </c>
      <c r="AW57" t="s">
        <v>230</v>
      </c>
      <c r="AX57" t="s">
        <v>268</v>
      </c>
      <c r="AY57" t="s">
        <v>169</v>
      </c>
      <c r="AZ57" t="s">
        <v>1899</v>
      </c>
      <c r="BA57" t="s">
        <v>1900</v>
      </c>
      <c r="BB57" t="s">
        <v>169</v>
      </c>
      <c r="BC57" t="s">
        <v>137</v>
      </c>
      <c r="BD57" t="s">
        <v>172</v>
      </c>
      <c r="BE57" t="s">
        <v>173</v>
      </c>
      <c r="BF57" t="s">
        <v>174</v>
      </c>
      <c r="BG57" t="s">
        <v>175</v>
      </c>
      <c r="BH57" t="s">
        <v>149</v>
      </c>
      <c r="BI57" t="s">
        <v>176</v>
      </c>
      <c r="BJ57" t="s">
        <v>149</v>
      </c>
      <c r="BK57" t="s">
        <v>149</v>
      </c>
      <c r="BL57" t="s">
        <v>177</v>
      </c>
      <c r="BM57" t="s">
        <v>178</v>
      </c>
      <c r="BN57" t="s">
        <v>179</v>
      </c>
      <c r="BO57" t="s">
        <v>180</v>
      </c>
      <c r="BP57" t="s">
        <v>181</v>
      </c>
      <c r="BQ57" t="s">
        <v>182</v>
      </c>
      <c r="BR57" t="s">
        <v>183</v>
      </c>
      <c r="BS57" t="s">
        <v>174</v>
      </c>
      <c r="BT57" t="s">
        <v>184</v>
      </c>
      <c r="BU57" t="s">
        <v>184</v>
      </c>
      <c r="BV57" t="s">
        <v>184</v>
      </c>
      <c r="BW57" t="s">
        <v>1901</v>
      </c>
      <c r="BX57" t="s">
        <v>185</v>
      </c>
      <c r="BY57" t="s">
        <v>1902</v>
      </c>
      <c r="BZ57" t="s">
        <v>1903</v>
      </c>
      <c r="CA57" t="s">
        <v>1904</v>
      </c>
      <c r="CB57" t="s">
        <v>1905</v>
      </c>
      <c r="CC57" t="s">
        <v>1906</v>
      </c>
      <c r="CD57" t="s">
        <v>1907</v>
      </c>
      <c r="CE57" t="s">
        <v>480</v>
      </c>
      <c r="CF57" t="s">
        <v>1908</v>
      </c>
      <c r="CG57" t="s">
        <v>1909</v>
      </c>
      <c r="CH57" t="s">
        <v>1910</v>
      </c>
      <c r="CI57" t="s">
        <v>1911</v>
      </c>
      <c r="CJ57" t="s">
        <v>1912</v>
      </c>
      <c r="CK57" t="s">
        <v>1892</v>
      </c>
      <c r="CL57" t="s">
        <v>682</v>
      </c>
      <c r="CM57" t="s">
        <v>199</v>
      </c>
      <c r="CN57" t="s">
        <v>200</v>
      </c>
      <c r="CO57" t="s">
        <v>155</v>
      </c>
      <c r="CP57" t="s">
        <v>201</v>
      </c>
      <c r="CQ57" t="s">
        <v>202</v>
      </c>
      <c r="CR57" t="s">
        <v>155</v>
      </c>
      <c r="CS57" t="s">
        <v>203</v>
      </c>
      <c r="CT57" t="s">
        <v>204</v>
      </c>
      <c r="CU57" t="s">
        <v>205</v>
      </c>
      <c r="CV57" t="s">
        <v>149</v>
      </c>
      <c r="CW57" t="s">
        <v>1891</v>
      </c>
      <c r="CX57" t="s">
        <v>206</v>
      </c>
      <c r="CY57" t="s">
        <v>207</v>
      </c>
      <c r="CZ57" t="s">
        <v>208</v>
      </c>
      <c r="DA57" t="s">
        <v>209</v>
      </c>
      <c r="DB57" t="s">
        <v>210</v>
      </c>
      <c r="DC57" t="s">
        <v>211</v>
      </c>
    </row>
    <row r="58" spans="1:107" x14ac:dyDescent="0.2">
      <c r="A58" t="s">
        <v>1913</v>
      </c>
      <c r="B58" t="s">
        <v>1914</v>
      </c>
      <c r="C58" t="s">
        <v>139</v>
      </c>
      <c r="D58" t="s">
        <v>140</v>
      </c>
      <c r="E58" t="s">
        <v>141</v>
      </c>
      <c r="F58" t="s">
        <v>19</v>
      </c>
      <c r="G58" t="s">
        <v>1915</v>
      </c>
      <c r="H58" t="s">
        <v>19</v>
      </c>
      <c r="I58" t="s">
        <v>19</v>
      </c>
      <c r="J58">
        <f t="shared" si="10"/>
        <v>1.9066755220017457E-2</v>
      </c>
      <c r="K58">
        <f t="shared" si="11"/>
        <v>2.9113996799999997</v>
      </c>
      <c r="L58">
        <f t="shared" si="12"/>
        <v>1.8942699489417434E-2</v>
      </c>
      <c r="M58">
        <f t="shared" si="13"/>
        <v>0.27068951320331941</v>
      </c>
      <c r="N58" t="s">
        <v>1916</v>
      </c>
      <c r="O58" t="s">
        <v>1917</v>
      </c>
      <c r="P58">
        <f t="shared" si="14"/>
        <v>2.2524051482743599</v>
      </c>
      <c r="Q58">
        <f t="shared" si="15"/>
        <v>1.2704541482743599</v>
      </c>
      <c r="R58" t="s">
        <v>1918</v>
      </c>
      <c r="S58" t="s">
        <v>1919</v>
      </c>
      <c r="T58">
        <f t="shared" si="16"/>
        <v>24.882955681334071</v>
      </c>
      <c r="U58">
        <f t="shared" si="17"/>
        <v>0.4417875</v>
      </c>
      <c r="V58" t="s">
        <v>147</v>
      </c>
      <c r="W58" t="s">
        <v>1920</v>
      </c>
      <c r="X58" t="s">
        <v>149</v>
      </c>
      <c r="Y58" t="s">
        <v>149</v>
      </c>
      <c r="Z58" t="s">
        <v>149</v>
      </c>
      <c r="AA58" t="s">
        <v>1921</v>
      </c>
      <c r="AB58" t="s">
        <v>1922</v>
      </c>
      <c r="AC58" t="s">
        <v>1923</v>
      </c>
      <c r="AD58" t="s">
        <v>153</v>
      </c>
      <c r="AE58" t="s">
        <v>154</v>
      </c>
      <c r="AF58">
        <f t="shared" si="18"/>
        <v>43.703258399999996</v>
      </c>
      <c r="AG58" t="s">
        <v>155</v>
      </c>
      <c r="AH58" t="s">
        <v>1924</v>
      </c>
      <c r="AI58" t="s">
        <v>1925</v>
      </c>
      <c r="AJ58" t="s">
        <v>1926</v>
      </c>
      <c r="AK58" t="s">
        <v>599</v>
      </c>
      <c r="AL58">
        <f t="shared" si="19"/>
        <v>19.34</v>
      </c>
      <c r="AM58" t="s">
        <v>1336</v>
      </c>
      <c r="AN58" t="s">
        <v>435</v>
      </c>
      <c r="AO58" t="s">
        <v>300</v>
      </c>
      <c r="AP58" t="s">
        <v>263</v>
      </c>
      <c r="AQ58" t="s">
        <v>1927</v>
      </c>
      <c r="AR58" t="s">
        <v>1928</v>
      </c>
      <c r="AS58" t="s">
        <v>1775</v>
      </c>
      <c r="AT58" t="s">
        <v>139</v>
      </c>
      <c r="AU58" t="s">
        <v>1776</v>
      </c>
      <c r="AV58" t="s">
        <v>137</v>
      </c>
      <c r="AW58" t="s">
        <v>168</v>
      </c>
      <c r="AX58" t="s">
        <v>470</v>
      </c>
      <c r="AY58" t="s">
        <v>169</v>
      </c>
      <c r="AZ58" t="s">
        <v>1929</v>
      </c>
      <c r="BA58" t="s">
        <v>1930</v>
      </c>
      <c r="BB58" t="s">
        <v>169</v>
      </c>
      <c r="BC58" t="s">
        <v>137</v>
      </c>
      <c r="BD58" t="s">
        <v>172</v>
      </c>
      <c r="BE58" t="s">
        <v>173</v>
      </c>
      <c r="BF58" t="s">
        <v>174</v>
      </c>
      <c r="BG58" t="s">
        <v>175</v>
      </c>
      <c r="BH58" t="s">
        <v>149</v>
      </c>
      <c r="BI58" t="s">
        <v>176</v>
      </c>
      <c r="BJ58" t="s">
        <v>149</v>
      </c>
      <c r="BK58" t="s">
        <v>149</v>
      </c>
      <c r="BL58" t="s">
        <v>177</v>
      </c>
      <c r="BM58" t="s">
        <v>178</v>
      </c>
      <c r="BN58" t="s">
        <v>179</v>
      </c>
      <c r="BO58" t="s">
        <v>180</v>
      </c>
      <c r="BP58" t="s">
        <v>181</v>
      </c>
      <c r="BQ58" t="s">
        <v>182</v>
      </c>
      <c r="BR58" t="s">
        <v>183</v>
      </c>
      <c r="BS58" t="s">
        <v>174</v>
      </c>
      <c r="BT58" t="s">
        <v>184</v>
      </c>
      <c r="BU58" t="s">
        <v>184</v>
      </c>
      <c r="BV58" t="s">
        <v>184</v>
      </c>
      <c r="BW58" t="s">
        <v>1931</v>
      </c>
      <c r="BX58" t="s">
        <v>185</v>
      </c>
      <c r="BY58" t="s">
        <v>1932</v>
      </c>
      <c r="BZ58" t="s">
        <v>1933</v>
      </c>
      <c r="CA58" t="s">
        <v>1934</v>
      </c>
      <c r="CB58" t="s">
        <v>1935</v>
      </c>
      <c r="CC58" t="s">
        <v>1936</v>
      </c>
      <c r="CD58" t="s">
        <v>1937</v>
      </c>
      <c r="CE58" t="s">
        <v>1938</v>
      </c>
      <c r="CF58" t="s">
        <v>1939</v>
      </c>
      <c r="CG58" t="s">
        <v>1940</v>
      </c>
      <c r="CH58" t="s">
        <v>1941</v>
      </c>
      <c r="CI58" t="s">
        <v>1942</v>
      </c>
      <c r="CJ58" t="s">
        <v>1943</v>
      </c>
      <c r="CK58" t="s">
        <v>1921</v>
      </c>
      <c r="CL58" t="s">
        <v>419</v>
      </c>
      <c r="CM58" t="s">
        <v>199</v>
      </c>
      <c r="CN58" t="s">
        <v>200</v>
      </c>
      <c r="CO58" t="s">
        <v>155</v>
      </c>
      <c r="CP58" t="s">
        <v>201</v>
      </c>
      <c r="CQ58" t="s">
        <v>202</v>
      </c>
      <c r="CR58" t="s">
        <v>155</v>
      </c>
      <c r="CS58" t="s">
        <v>203</v>
      </c>
      <c r="CT58" t="s">
        <v>204</v>
      </c>
      <c r="CU58" t="s">
        <v>205</v>
      </c>
      <c r="CV58" t="s">
        <v>149</v>
      </c>
      <c r="CW58" t="s">
        <v>1920</v>
      </c>
      <c r="CX58" t="s">
        <v>206</v>
      </c>
      <c r="CY58" t="s">
        <v>207</v>
      </c>
      <c r="CZ58" t="s">
        <v>208</v>
      </c>
      <c r="DA58" t="s">
        <v>209</v>
      </c>
      <c r="DB58" t="s">
        <v>210</v>
      </c>
      <c r="DC58" t="s">
        <v>211</v>
      </c>
    </row>
    <row r="59" spans="1:107" x14ac:dyDescent="0.2">
      <c r="A59" t="s">
        <v>1944</v>
      </c>
      <c r="B59" t="s">
        <v>1945</v>
      </c>
      <c r="C59" t="s">
        <v>139</v>
      </c>
      <c r="D59" t="s">
        <v>140</v>
      </c>
      <c r="E59" t="s">
        <v>141</v>
      </c>
      <c r="F59" t="s">
        <v>19</v>
      </c>
      <c r="G59" t="s">
        <v>1946</v>
      </c>
      <c r="H59" t="s">
        <v>19</v>
      </c>
      <c r="I59" t="s">
        <v>19</v>
      </c>
      <c r="J59">
        <f t="shared" si="10"/>
        <v>8.7238496322127532E-3</v>
      </c>
      <c r="K59">
        <f t="shared" si="11"/>
        <v>2.9106084800000001</v>
      </c>
      <c r="L59">
        <f t="shared" si="12"/>
        <v>8.6977801259653965E-3</v>
      </c>
      <c r="M59">
        <f t="shared" si="13"/>
        <v>0.12276361329289157</v>
      </c>
      <c r="N59" t="s">
        <v>1947</v>
      </c>
      <c r="O59" t="s">
        <v>1948</v>
      </c>
      <c r="P59">
        <f t="shared" si="14"/>
        <v>2.2328534106377567</v>
      </c>
      <c r="Q59">
        <f t="shared" si="15"/>
        <v>1.2547874106377566</v>
      </c>
      <c r="R59" t="s">
        <v>1949</v>
      </c>
      <c r="S59" t="s">
        <v>1950</v>
      </c>
      <c r="T59">
        <f t="shared" si="16"/>
        <v>24.669687444898425</v>
      </c>
      <c r="U59">
        <f t="shared" si="17"/>
        <v>0.4417875</v>
      </c>
      <c r="V59" t="s">
        <v>147</v>
      </c>
      <c r="W59" t="s">
        <v>1951</v>
      </c>
      <c r="X59" t="s">
        <v>149</v>
      </c>
      <c r="Y59" t="s">
        <v>149</v>
      </c>
      <c r="Z59" t="s">
        <v>149</v>
      </c>
      <c r="AA59" t="s">
        <v>1952</v>
      </c>
      <c r="AB59" t="s">
        <v>1953</v>
      </c>
      <c r="AC59" t="s">
        <v>1954</v>
      </c>
      <c r="AD59" t="s">
        <v>153</v>
      </c>
      <c r="AE59" t="s">
        <v>154</v>
      </c>
      <c r="AF59">
        <f t="shared" si="18"/>
        <v>29.014196400000003</v>
      </c>
      <c r="AG59" t="s">
        <v>155</v>
      </c>
      <c r="AH59" t="s">
        <v>1955</v>
      </c>
      <c r="AI59" t="s">
        <v>1956</v>
      </c>
      <c r="AJ59" t="s">
        <v>1957</v>
      </c>
      <c r="AK59" t="s">
        <v>729</v>
      </c>
      <c r="AL59">
        <f t="shared" si="19"/>
        <v>19.2</v>
      </c>
      <c r="AM59" t="s">
        <v>1555</v>
      </c>
      <c r="AN59" t="s">
        <v>161</v>
      </c>
      <c r="AO59" t="s">
        <v>697</v>
      </c>
      <c r="AP59" t="s">
        <v>698</v>
      </c>
      <c r="AQ59" t="s">
        <v>1958</v>
      </c>
      <c r="AR59" t="s">
        <v>1928</v>
      </c>
      <c r="AS59" t="s">
        <v>1775</v>
      </c>
      <c r="AT59" t="s">
        <v>139</v>
      </c>
      <c r="AU59" t="s">
        <v>1776</v>
      </c>
      <c r="AV59" t="s">
        <v>137</v>
      </c>
      <c r="AW59" t="s">
        <v>470</v>
      </c>
      <c r="AX59" t="s">
        <v>268</v>
      </c>
      <c r="AY59" t="s">
        <v>169</v>
      </c>
      <c r="AZ59" t="s">
        <v>1959</v>
      </c>
      <c r="BA59" t="s">
        <v>1960</v>
      </c>
      <c r="BB59" t="s">
        <v>169</v>
      </c>
      <c r="BC59" t="s">
        <v>137</v>
      </c>
      <c r="BD59" t="s">
        <v>172</v>
      </c>
      <c r="BE59" t="s">
        <v>173</v>
      </c>
      <c r="BF59" t="s">
        <v>174</v>
      </c>
      <c r="BG59" t="s">
        <v>175</v>
      </c>
      <c r="BH59" t="s">
        <v>149</v>
      </c>
      <c r="BI59" t="s">
        <v>176</v>
      </c>
      <c r="BJ59" t="s">
        <v>149</v>
      </c>
      <c r="BK59" t="s">
        <v>149</v>
      </c>
      <c r="BL59" t="s">
        <v>177</v>
      </c>
      <c r="BM59" t="s">
        <v>178</v>
      </c>
      <c r="BN59" t="s">
        <v>179</v>
      </c>
      <c r="BO59" t="s">
        <v>180</v>
      </c>
      <c r="BP59" t="s">
        <v>181</v>
      </c>
      <c r="BQ59" t="s">
        <v>182</v>
      </c>
      <c r="BR59" t="s">
        <v>183</v>
      </c>
      <c r="BS59" t="s">
        <v>174</v>
      </c>
      <c r="BT59" t="s">
        <v>184</v>
      </c>
      <c r="BU59" t="s">
        <v>184</v>
      </c>
      <c r="BV59" t="s">
        <v>184</v>
      </c>
      <c r="BW59" t="s">
        <v>1961</v>
      </c>
      <c r="BX59" t="s">
        <v>185</v>
      </c>
      <c r="BY59" t="s">
        <v>1962</v>
      </c>
      <c r="BZ59" t="s">
        <v>1963</v>
      </c>
      <c r="CA59" t="s">
        <v>1964</v>
      </c>
      <c r="CB59" t="s">
        <v>1965</v>
      </c>
      <c r="CC59" t="s">
        <v>1966</v>
      </c>
      <c r="CD59" t="s">
        <v>1967</v>
      </c>
      <c r="CE59" t="s">
        <v>1315</v>
      </c>
      <c r="CF59" t="s">
        <v>1968</v>
      </c>
      <c r="CG59" t="s">
        <v>1969</v>
      </c>
      <c r="CH59" t="s">
        <v>1970</v>
      </c>
      <c r="CI59" t="s">
        <v>1971</v>
      </c>
      <c r="CJ59" t="s">
        <v>1972</v>
      </c>
      <c r="CK59" t="s">
        <v>1952</v>
      </c>
      <c r="CL59" t="s">
        <v>386</v>
      </c>
      <c r="CM59" t="s">
        <v>199</v>
      </c>
      <c r="CN59" t="s">
        <v>200</v>
      </c>
      <c r="CO59" t="s">
        <v>155</v>
      </c>
      <c r="CP59" t="s">
        <v>201</v>
      </c>
      <c r="CQ59" t="s">
        <v>202</v>
      </c>
      <c r="CR59" t="s">
        <v>155</v>
      </c>
      <c r="CS59" t="s">
        <v>203</v>
      </c>
      <c r="CT59" t="s">
        <v>204</v>
      </c>
      <c r="CU59" t="s">
        <v>205</v>
      </c>
      <c r="CV59" t="s">
        <v>149</v>
      </c>
      <c r="CW59" t="s">
        <v>1951</v>
      </c>
      <c r="CX59" t="s">
        <v>206</v>
      </c>
      <c r="CY59" t="s">
        <v>207</v>
      </c>
      <c r="CZ59" t="s">
        <v>208</v>
      </c>
      <c r="DA59" t="s">
        <v>209</v>
      </c>
      <c r="DB59" t="s">
        <v>210</v>
      </c>
      <c r="DC59" t="s">
        <v>211</v>
      </c>
    </row>
    <row r="60" spans="1:107" x14ac:dyDescent="0.2">
      <c r="A60" t="s">
        <v>1973</v>
      </c>
      <c r="B60" t="s">
        <v>1974</v>
      </c>
      <c r="C60" t="s">
        <v>139</v>
      </c>
      <c r="D60" t="s">
        <v>140</v>
      </c>
      <c r="E60" t="s">
        <v>141</v>
      </c>
      <c r="F60" t="s">
        <v>19</v>
      </c>
      <c r="G60" t="s">
        <v>1975</v>
      </c>
      <c r="H60" t="s">
        <v>19</v>
      </c>
      <c r="I60" t="s">
        <v>19</v>
      </c>
      <c r="J60">
        <f t="shared" si="10"/>
        <v>2.999663385442345E-2</v>
      </c>
      <c r="K60">
        <f t="shared" si="11"/>
        <v>2.9098159199999998</v>
      </c>
      <c r="L60">
        <f t="shared" si="12"/>
        <v>2.9690560584065918E-2</v>
      </c>
      <c r="M60">
        <f t="shared" si="13"/>
        <v>0.41726758457141117</v>
      </c>
      <c r="N60" t="s">
        <v>1976</v>
      </c>
      <c r="O60" t="s">
        <v>1977</v>
      </c>
      <c r="P60">
        <f t="shared" si="14"/>
        <v>2.2286831625267229</v>
      </c>
      <c r="Q60">
        <f t="shared" si="15"/>
        <v>1.249660162526723</v>
      </c>
      <c r="R60" t="s">
        <v>1978</v>
      </c>
      <c r="S60" t="s">
        <v>1979</v>
      </c>
      <c r="T60">
        <f t="shared" si="16"/>
        <v>24.620892206437503</v>
      </c>
      <c r="U60">
        <f t="shared" si="17"/>
        <v>0.4417875</v>
      </c>
      <c r="V60" t="s">
        <v>147</v>
      </c>
      <c r="W60" t="s">
        <v>1980</v>
      </c>
      <c r="X60" t="s">
        <v>149</v>
      </c>
      <c r="Y60" t="s">
        <v>149</v>
      </c>
      <c r="Z60" t="s">
        <v>149</v>
      </c>
      <c r="AA60" t="s">
        <v>1981</v>
      </c>
      <c r="AB60" t="s">
        <v>1982</v>
      </c>
      <c r="AC60" t="s">
        <v>1983</v>
      </c>
      <c r="AD60" t="s">
        <v>153</v>
      </c>
      <c r="AE60" t="s">
        <v>154</v>
      </c>
      <c r="AF60">
        <f t="shared" si="18"/>
        <v>42.964734800000009</v>
      </c>
      <c r="AG60" t="s">
        <v>155</v>
      </c>
      <c r="AH60" t="s">
        <v>1924</v>
      </c>
      <c r="AI60" t="s">
        <v>1984</v>
      </c>
      <c r="AJ60" t="s">
        <v>1985</v>
      </c>
      <c r="AK60" t="s">
        <v>827</v>
      </c>
      <c r="AL60">
        <f t="shared" si="19"/>
        <v>19.170000000000002</v>
      </c>
      <c r="AM60" t="s">
        <v>1336</v>
      </c>
      <c r="AN60" t="s">
        <v>368</v>
      </c>
      <c r="AO60" t="s">
        <v>796</v>
      </c>
      <c r="AP60" t="s">
        <v>698</v>
      </c>
      <c r="AQ60" t="s">
        <v>1986</v>
      </c>
      <c r="AR60" t="s">
        <v>1987</v>
      </c>
      <c r="AS60" t="s">
        <v>1775</v>
      </c>
      <c r="AT60" t="s">
        <v>139</v>
      </c>
      <c r="AU60" t="s">
        <v>1776</v>
      </c>
      <c r="AV60" t="s">
        <v>137</v>
      </c>
      <c r="AW60" t="s">
        <v>268</v>
      </c>
      <c r="AX60" t="s">
        <v>268</v>
      </c>
      <c r="AY60" t="s">
        <v>169</v>
      </c>
      <c r="AZ60" t="s">
        <v>1988</v>
      </c>
      <c r="BA60" t="s">
        <v>1989</v>
      </c>
      <c r="BB60" t="s">
        <v>169</v>
      </c>
      <c r="BC60" t="s">
        <v>137</v>
      </c>
      <c r="BD60" t="s">
        <v>172</v>
      </c>
      <c r="BE60" t="s">
        <v>173</v>
      </c>
      <c r="BF60" t="s">
        <v>174</v>
      </c>
      <c r="BG60" t="s">
        <v>175</v>
      </c>
      <c r="BH60" t="s">
        <v>149</v>
      </c>
      <c r="BI60" t="s">
        <v>176</v>
      </c>
      <c r="BJ60" t="s">
        <v>149</v>
      </c>
      <c r="BK60" t="s">
        <v>149</v>
      </c>
      <c r="BL60" t="s">
        <v>177</v>
      </c>
      <c r="BM60" t="s">
        <v>178</v>
      </c>
      <c r="BN60" t="s">
        <v>179</v>
      </c>
      <c r="BO60" t="s">
        <v>180</v>
      </c>
      <c r="BP60" t="s">
        <v>181</v>
      </c>
      <c r="BQ60" t="s">
        <v>182</v>
      </c>
      <c r="BR60" t="s">
        <v>183</v>
      </c>
      <c r="BS60" t="s">
        <v>174</v>
      </c>
      <c r="BT60" t="s">
        <v>184</v>
      </c>
      <c r="BU60" t="s">
        <v>184</v>
      </c>
      <c r="BV60" t="s">
        <v>184</v>
      </c>
      <c r="BW60" t="s">
        <v>1990</v>
      </c>
      <c r="BX60" t="s">
        <v>185</v>
      </c>
      <c r="BY60" t="s">
        <v>1991</v>
      </c>
      <c r="BZ60" t="s">
        <v>1992</v>
      </c>
      <c r="CA60" t="s">
        <v>1993</v>
      </c>
      <c r="CB60" t="s">
        <v>1994</v>
      </c>
      <c r="CC60" t="s">
        <v>1995</v>
      </c>
      <c r="CD60" t="s">
        <v>1996</v>
      </c>
      <c r="CE60" t="s">
        <v>1997</v>
      </c>
      <c r="CF60" t="s">
        <v>1998</v>
      </c>
      <c r="CG60" t="s">
        <v>1999</v>
      </c>
      <c r="CH60" t="s">
        <v>2000</v>
      </c>
      <c r="CI60" t="s">
        <v>2001</v>
      </c>
      <c r="CJ60" t="s">
        <v>2002</v>
      </c>
      <c r="CK60" t="s">
        <v>1981</v>
      </c>
      <c r="CL60" t="s">
        <v>419</v>
      </c>
      <c r="CM60" t="s">
        <v>199</v>
      </c>
      <c r="CN60" t="s">
        <v>200</v>
      </c>
      <c r="CO60" t="s">
        <v>155</v>
      </c>
      <c r="CP60" t="s">
        <v>201</v>
      </c>
      <c r="CQ60" t="s">
        <v>202</v>
      </c>
      <c r="CR60" t="s">
        <v>155</v>
      </c>
      <c r="CS60" t="s">
        <v>203</v>
      </c>
      <c r="CT60" t="s">
        <v>204</v>
      </c>
      <c r="CU60" t="s">
        <v>205</v>
      </c>
      <c r="CV60" t="s">
        <v>149</v>
      </c>
      <c r="CW60" t="s">
        <v>1980</v>
      </c>
      <c r="CX60" t="s">
        <v>206</v>
      </c>
      <c r="CY60" t="s">
        <v>207</v>
      </c>
      <c r="CZ60" t="s">
        <v>208</v>
      </c>
      <c r="DA60" t="s">
        <v>209</v>
      </c>
      <c r="DB60" t="s">
        <v>210</v>
      </c>
      <c r="DC60" t="s">
        <v>211</v>
      </c>
    </row>
    <row r="61" spans="1:107" x14ac:dyDescent="0.2">
      <c r="A61" t="s">
        <v>2003</v>
      </c>
      <c r="B61" t="s">
        <v>2004</v>
      </c>
      <c r="C61" t="s">
        <v>139</v>
      </c>
      <c r="D61" t="s">
        <v>140</v>
      </c>
      <c r="E61" t="s">
        <v>141</v>
      </c>
      <c r="F61" t="s">
        <v>19</v>
      </c>
      <c r="G61" t="s">
        <v>2005</v>
      </c>
      <c r="H61" t="s">
        <v>19</v>
      </c>
      <c r="I61" t="s">
        <v>19</v>
      </c>
      <c r="J61">
        <f t="shared" si="10"/>
        <v>5.1527206963826691E-2</v>
      </c>
      <c r="K61">
        <f t="shared" si="11"/>
        <v>2.9106084800000001</v>
      </c>
      <c r="L61">
        <f t="shared" si="12"/>
        <v>5.0630876296336426E-2</v>
      </c>
      <c r="M61">
        <f t="shared" si="13"/>
        <v>0.63363615090221548</v>
      </c>
      <c r="N61" t="s">
        <v>2006</v>
      </c>
      <c r="O61" t="s">
        <v>2007</v>
      </c>
      <c r="P61">
        <f t="shared" si="14"/>
        <v>2.1080314410390382</v>
      </c>
      <c r="Q61">
        <f t="shared" si="15"/>
        <v>1.1132784410390382</v>
      </c>
      <c r="R61" t="s">
        <v>2008</v>
      </c>
      <c r="S61" t="s">
        <v>2009</v>
      </c>
      <c r="T61">
        <f t="shared" si="16"/>
        <v>23.290591548326571</v>
      </c>
      <c r="U61">
        <f t="shared" si="17"/>
        <v>0.4417875</v>
      </c>
      <c r="V61" t="s">
        <v>147</v>
      </c>
      <c r="W61" t="s">
        <v>2010</v>
      </c>
      <c r="X61" t="s">
        <v>149</v>
      </c>
      <c r="Y61" t="s">
        <v>149</v>
      </c>
      <c r="Z61" t="s">
        <v>149</v>
      </c>
      <c r="AA61" t="s">
        <v>2011</v>
      </c>
      <c r="AB61" t="s">
        <v>2012</v>
      </c>
      <c r="AC61" t="s">
        <v>2013</v>
      </c>
      <c r="AD61" t="s">
        <v>153</v>
      </c>
      <c r="AE61" t="s">
        <v>154</v>
      </c>
      <c r="AF61">
        <f t="shared" si="18"/>
        <v>47.995931200000001</v>
      </c>
      <c r="AG61" t="s">
        <v>155</v>
      </c>
      <c r="AH61" t="s">
        <v>2014</v>
      </c>
      <c r="AI61" t="s">
        <v>2015</v>
      </c>
      <c r="AJ61" t="s">
        <v>2016</v>
      </c>
      <c r="AK61" t="s">
        <v>2017</v>
      </c>
      <c r="AL61">
        <f t="shared" si="19"/>
        <v>18.28</v>
      </c>
      <c r="AM61" t="s">
        <v>1555</v>
      </c>
      <c r="AN61" t="s">
        <v>161</v>
      </c>
      <c r="AO61" t="s">
        <v>368</v>
      </c>
      <c r="AP61" t="s">
        <v>228</v>
      </c>
      <c r="AQ61" t="s">
        <v>2018</v>
      </c>
      <c r="AR61" t="s">
        <v>2019</v>
      </c>
      <c r="AS61" t="s">
        <v>1775</v>
      </c>
      <c r="AT61" t="s">
        <v>139</v>
      </c>
      <c r="AU61" t="s">
        <v>1776</v>
      </c>
      <c r="AV61" t="s">
        <v>137</v>
      </c>
      <c r="AW61" t="s">
        <v>268</v>
      </c>
      <c r="AX61" t="s">
        <v>269</v>
      </c>
      <c r="AY61" t="s">
        <v>169</v>
      </c>
      <c r="AZ61" t="s">
        <v>2020</v>
      </c>
      <c r="BA61" t="s">
        <v>894</v>
      </c>
      <c r="BB61" t="s">
        <v>169</v>
      </c>
      <c r="BC61" t="s">
        <v>137</v>
      </c>
      <c r="BD61" t="s">
        <v>172</v>
      </c>
      <c r="BE61" t="s">
        <v>173</v>
      </c>
      <c r="BF61" t="s">
        <v>174</v>
      </c>
      <c r="BG61" t="s">
        <v>175</v>
      </c>
      <c r="BH61" t="s">
        <v>149</v>
      </c>
      <c r="BI61" t="s">
        <v>176</v>
      </c>
      <c r="BJ61" t="s">
        <v>149</v>
      </c>
      <c r="BK61" t="s">
        <v>149</v>
      </c>
      <c r="BL61" t="s">
        <v>177</v>
      </c>
      <c r="BM61" t="s">
        <v>178</v>
      </c>
      <c r="BN61" t="s">
        <v>179</v>
      </c>
      <c r="BO61" t="s">
        <v>180</v>
      </c>
      <c r="BP61" t="s">
        <v>181</v>
      </c>
      <c r="BQ61" t="s">
        <v>182</v>
      </c>
      <c r="BR61" t="s">
        <v>183</v>
      </c>
      <c r="BS61" t="s">
        <v>174</v>
      </c>
      <c r="BT61" t="s">
        <v>184</v>
      </c>
      <c r="BU61" t="s">
        <v>184</v>
      </c>
      <c r="BV61" t="s">
        <v>184</v>
      </c>
      <c r="BW61" t="s">
        <v>2021</v>
      </c>
      <c r="BX61" t="s">
        <v>185</v>
      </c>
      <c r="BY61" t="s">
        <v>2022</v>
      </c>
      <c r="BZ61" t="s">
        <v>2023</v>
      </c>
      <c r="CA61" t="s">
        <v>2024</v>
      </c>
      <c r="CB61" t="s">
        <v>2025</v>
      </c>
      <c r="CC61" t="s">
        <v>2026</v>
      </c>
      <c r="CD61" t="s">
        <v>2027</v>
      </c>
      <c r="CE61" t="s">
        <v>2028</v>
      </c>
      <c r="CF61" t="s">
        <v>2029</v>
      </c>
      <c r="CG61" t="s">
        <v>2030</v>
      </c>
      <c r="CH61" t="s">
        <v>2031</v>
      </c>
      <c r="CI61" t="s">
        <v>2032</v>
      </c>
      <c r="CJ61" t="s">
        <v>2033</v>
      </c>
      <c r="CK61" t="s">
        <v>2011</v>
      </c>
      <c r="CL61" t="s">
        <v>386</v>
      </c>
      <c r="CM61" t="s">
        <v>199</v>
      </c>
      <c r="CN61" t="s">
        <v>200</v>
      </c>
      <c r="CO61" t="s">
        <v>155</v>
      </c>
      <c r="CP61" t="s">
        <v>201</v>
      </c>
      <c r="CQ61" t="s">
        <v>202</v>
      </c>
      <c r="CR61" t="s">
        <v>155</v>
      </c>
      <c r="CS61" t="s">
        <v>203</v>
      </c>
      <c r="CT61" t="s">
        <v>204</v>
      </c>
      <c r="CU61" t="s">
        <v>205</v>
      </c>
      <c r="CV61" t="s">
        <v>149</v>
      </c>
      <c r="CW61" t="s">
        <v>2010</v>
      </c>
      <c r="CX61" t="s">
        <v>206</v>
      </c>
      <c r="CY61" t="s">
        <v>207</v>
      </c>
      <c r="CZ61" t="s">
        <v>208</v>
      </c>
      <c r="DA61" t="s">
        <v>209</v>
      </c>
      <c r="DB61" t="s">
        <v>210</v>
      </c>
      <c r="DC61" t="s">
        <v>211</v>
      </c>
    </row>
    <row r="62" spans="1:107" x14ac:dyDescent="0.2">
      <c r="A62" t="s">
        <v>2034</v>
      </c>
      <c r="B62" t="s">
        <v>2035</v>
      </c>
      <c r="C62" t="s">
        <v>139</v>
      </c>
      <c r="D62" t="s">
        <v>140</v>
      </c>
      <c r="E62" t="s">
        <v>141</v>
      </c>
      <c r="F62" t="s">
        <v>19</v>
      </c>
      <c r="G62" t="s">
        <v>2036</v>
      </c>
      <c r="H62" t="s">
        <v>19</v>
      </c>
      <c r="I62" t="s">
        <v>19</v>
      </c>
      <c r="J62">
        <f t="shared" si="10"/>
        <v>1.930902798785783E-2</v>
      </c>
      <c r="K62">
        <f t="shared" si="11"/>
        <v>2.9113996799999997</v>
      </c>
      <c r="L62">
        <f t="shared" si="12"/>
        <v>1.9181810103385152E-2</v>
      </c>
      <c r="M62">
        <f t="shared" si="13"/>
        <v>0.24637522427613884</v>
      </c>
      <c r="N62" t="s">
        <v>2037</v>
      </c>
      <c r="O62" t="s">
        <v>2038</v>
      </c>
      <c r="P62">
        <f t="shared" si="14"/>
        <v>2.1279553513677043</v>
      </c>
      <c r="Q62">
        <f t="shared" si="15"/>
        <v>1.1424993513677042</v>
      </c>
      <c r="R62" t="s">
        <v>2039</v>
      </c>
      <c r="S62" t="s">
        <v>2040</v>
      </c>
      <c r="T62">
        <f t="shared" si="16"/>
        <v>23.510720929927128</v>
      </c>
      <c r="U62">
        <f t="shared" si="17"/>
        <v>0.4417875</v>
      </c>
      <c r="V62" t="s">
        <v>147</v>
      </c>
      <c r="W62" t="s">
        <v>2041</v>
      </c>
      <c r="X62" t="s">
        <v>149</v>
      </c>
      <c r="Y62" t="s">
        <v>149</v>
      </c>
      <c r="Z62" t="s">
        <v>149</v>
      </c>
      <c r="AA62" t="s">
        <v>2042</v>
      </c>
      <c r="AB62" t="s">
        <v>2043</v>
      </c>
      <c r="AC62" t="s">
        <v>2044</v>
      </c>
      <c r="AD62" t="s">
        <v>153</v>
      </c>
      <c r="AE62" t="s">
        <v>154</v>
      </c>
      <c r="AF62">
        <f t="shared" si="18"/>
        <v>43.080519199999998</v>
      </c>
      <c r="AG62" t="s">
        <v>155</v>
      </c>
      <c r="AH62" t="s">
        <v>2045</v>
      </c>
      <c r="AI62" t="s">
        <v>2046</v>
      </c>
      <c r="AJ62" t="s">
        <v>2047</v>
      </c>
      <c r="AK62" t="s">
        <v>2048</v>
      </c>
      <c r="AL62">
        <f t="shared" si="19"/>
        <v>18.43</v>
      </c>
      <c r="AM62" t="s">
        <v>1555</v>
      </c>
      <c r="AN62" t="s">
        <v>435</v>
      </c>
      <c r="AO62" t="s">
        <v>435</v>
      </c>
      <c r="AP62" t="s">
        <v>2049</v>
      </c>
      <c r="AQ62" t="s">
        <v>1019</v>
      </c>
      <c r="AR62" t="s">
        <v>2050</v>
      </c>
      <c r="AS62" t="s">
        <v>1775</v>
      </c>
      <c r="AT62" t="s">
        <v>139</v>
      </c>
      <c r="AU62" t="s">
        <v>1776</v>
      </c>
      <c r="AV62" t="s">
        <v>137</v>
      </c>
      <c r="AW62" t="s">
        <v>230</v>
      </c>
      <c r="AX62" t="s">
        <v>269</v>
      </c>
      <c r="AY62" t="s">
        <v>169</v>
      </c>
      <c r="AZ62" t="s">
        <v>2051</v>
      </c>
      <c r="BA62" t="s">
        <v>2052</v>
      </c>
      <c r="BB62" t="s">
        <v>169</v>
      </c>
      <c r="BC62" t="s">
        <v>137</v>
      </c>
      <c r="BD62" t="s">
        <v>172</v>
      </c>
      <c r="BE62" t="s">
        <v>173</v>
      </c>
      <c r="BF62" t="s">
        <v>174</v>
      </c>
      <c r="BG62" t="s">
        <v>175</v>
      </c>
      <c r="BH62" t="s">
        <v>149</v>
      </c>
      <c r="BI62" t="s">
        <v>176</v>
      </c>
      <c r="BJ62" t="s">
        <v>149</v>
      </c>
      <c r="BK62" t="s">
        <v>149</v>
      </c>
      <c r="BL62" t="s">
        <v>177</v>
      </c>
      <c r="BM62" t="s">
        <v>178</v>
      </c>
      <c r="BN62" t="s">
        <v>179</v>
      </c>
      <c r="BO62" t="s">
        <v>180</v>
      </c>
      <c r="BP62" t="s">
        <v>181</v>
      </c>
      <c r="BQ62" t="s">
        <v>182</v>
      </c>
      <c r="BR62" t="s">
        <v>183</v>
      </c>
      <c r="BS62" t="s">
        <v>174</v>
      </c>
      <c r="BT62" t="s">
        <v>184</v>
      </c>
      <c r="BU62" t="s">
        <v>184</v>
      </c>
      <c r="BV62" t="s">
        <v>184</v>
      </c>
      <c r="BW62" t="s">
        <v>2053</v>
      </c>
      <c r="BX62" t="s">
        <v>185</v>
      </c>
      <c r="BY62" t="s">
        <v>2054</v>
      </c>
      <c r="BZ62" t="s">
        <v>2055</v>
      </c>
      <c r="CA62" t="s">
        <v>2056</v>
      </c>
      <c r="CB62" t="s">
        <v>2057</v>
      </c>
      <c r="CC62" t="s">
        <v>2058</v>
      </c>
      <c r="CD62" t="s">
        <v>2059</v>
      </c>
      <c r="CE62" t="s">
        <v>2060</v>
      </c>
      <c r="CF62" t="s">
        <v>2061</v>
      </c>
      <c r="CG62" t="s">
        <v>2062</v>
      </c>
      <c r="CH62" t="s">
        <v>2063</v>
      </c>
      <c r="CI62" t="s">
        <v>2064</v>
      </c>
      <c r="CJ62" t="s">
        <v>2065</v>
      </c>
      <c r="CK62" t="s">
        <v>2042</v>
      </c>
      <c r="CL62" t="s">
        <v>909</v>
      </c>
      <c r="CM62" t="s">
        <v>199</v>
      </c>
      <c r="CN62" t="s">
        <v>200</v>
      </c>
      <c r="CO62" t="s">
        <v>155</v>
      </c>
      <c r="CP62" t="s">
        <v>201</v>
      </c>
      <c r="CQ62" t="s">
        <v>202</v>
      </c>
      <c r="CR62" t="s">
        <v>155</v>
      </c>
      <c r="CS62" t="s">
        <v>203</v>
      </c>
      <c r="CT62" t="s">
        <v>204</v>
      </c>
      <c r="CU62" t="s">
        <v>205</v>
      </c>
      <c r="CV62" t="s">
        <v>149</v>
      </c>
      <c r="CW62" t="s">
        <v>2041</v>
      </c>
      <c r="CX62" t="s">
        <v>206</v>
      </c>
      <c r="CY62" t="s">
        <v>207</v>
      </c>
      <c r="CZ62" t="s">
        <v>208</v>
      </c>
      <c r="DA62" t="s">
        <v>209</v>
      </c>
      <c r="DB62" t="s">
        <v>210</v>
      </c>
      <c r="DC62" t="s">
        <v>211</v>
      </c>
    </row>
    <row r="63" spans="1:107" x14ac:dyDescent="0.2">
      <c r="A63" t="s">
        <v>2066</v>
      </c>
      <c r="B63" t="s">
        <v>2067</v>
      </c>
      <c r="C63" t="s">
        <v>139</v>
      </c>
      <c r="D63" t="s">
        <v>140</v>
      </c>
      <c r="E63" t="s">
        <v>141</v>
      </c>
      <c r="F63" t="s">
        <v>19</v>
      </c>
      <c r="G63" t="s">
        <v>2068</v>
      </c>
      <c r="H63" t="s">
        <v>19</v>
      </c>
      <c r="I63" t="s">
        <v>19</v>
      </c>
      <c r="J63">
        <f t="shared" si="10"/>
        <v>1.1326982968679841E-2</v>
      </c>
      <c r="K63">
        <f t="shared" si="11"/>
        <v>2.9113996799999997</v>
      </c>
      <c r="L63">
        <f t="shared" si="12"/>
        <v>1.1283085417534075E-2</v>
      </c>
      <c r="M63">
        <f t="shared" si="13"/>
        <v>0.15412462652123957</v>
      </c>
      <c r="N63" t="s">
        <v>2069</v>
      </c>
      <c r="O63" t="s">
        <v>2070</v>
      </c>
      <c r="P63">
        <f t="shared" si="14"/>
        <v>2.1983094074667076</v>
      </c>
      <c r="Q63">
        <f t="shared" si="15"/>
        <v>1.2146074074667075</v>
      </c>
      <c r="R63" t="s">
        <v>2071</v>
      </c>
      <c r="S63" t="s">
        <v>2072</v>
      </c>
      <c r="T63">
        <f t="shared" si="16"/>
        <v>24.288027924723316</v>
      </c>
      <c r="U63">
        <f t="shared" si="17"/>
        <v>0.4417875</v>
      </c>
      <c r="V63" t="s">
        <v>147</v>
      </c>
      <c r="W63" t="s">
        <v>2073</v>
      </c>
      <c r="X63" t="s">
        <v>149</v>
      </c>
      <c r="Y63" t="s">
        <v>149</v>
      </c>
      <c r="Z63" t="s">
        <v>149</v>
      </c>
      <c r="AA63" t="s">
        <v>2074</v>
      </c>
      <c r="AB63" t="s">
        <v>2075</v>
      </c>
      <c r="AC63" t="s">
        <v>2076</v>
      </c>
      <c r="AD63" t="s">
        <v>153</v>
      </c>
      <c r="AE63" t="s">
        <v>154</v>
      </c>
      <c r="AF63">
        <f t="shared" si="18"/>
        <v>32.880524800000003</v>
      </c>
      <c r="AG63" t="s">
        <v>155</v>
      </c>
      <c r="AH63" t="s">
        <v>2045</v>
      </c>
      <c r="AI63" t="s">
        <v>2077</v>
      </c>
      <c r="AJ63" t="s">
        <v>2078</v>
      </c>
      <c r="AK63" t="s">
        <v>2079</v>
      </c>
      <c r="AL63">
        <f t="shared" si="19"/>
        <v>18.95</v>
      </c>
      <c r="AM63" t="s">
        <v>1555</v>
      </c>
      <c r="AN63" t="s">
        <v>435</v>
      </c>
      <c r="AO63" t="s">
        <v>1081</v>
      </c>
      <c r="AP63" t="s">
        <v>698</v>
      </c>
      <c r="AQ63" t="s">
        <v>2080</v>
      </c>
      <c r="AR63" t="s">
        <v>2081</v>
      </c>
      <c r="AS63" t="s">
        <v>1775</v>
      </c>
      <c r="AT63" t="s">
        <v>139</v>
      </c>
      <c r="AU63" t="s">
        <v>1776</v>
      </c>
      <c r="AV63" t="s">
        <v>137</v>
      </c>
      <c r="AW63" t="s">
        <v>230</v>
      </c>
      <c r="AX63" t="s">
        <v>230</v>
      </c>
      <c r="AY63" t="s">
        <v>268</v>
      </c>
      <c r="AZ63" t="s">
        <v>2082</v>
      </c>
      <c r="BA63" t="s">
        <v>2083</v>
      </c>
      <c r="BB63" t="s">
        <v>2084</v>
      </c>
      <c r="BC63" t="s">
        <v>137</v>
      </c>
      <c r="BD63" t="s">
        <v>172</v>
      </c>
      <c r="BE63" t="s">
        <v>173</v>
      </c>
      <c r="BF63" t="s">
        <v>174</v>
      </c>
      <c r="BG63" t="s">
        <v>175</v>
      </c>
      <c r="BH63" t="s">
        <v>149</v>
      </c>
      <c r="BI63" t="s">
        <v>176</v>
      </c>
      <c r="BJ63" t="s">
        <v>149</v>
      </c>
      <c r="BK63" t="s">
        <v>149</v>
      </c>
      <c r="BL63" t="s">
        <v>177</v>
      </c>
      <c r="BM63" t="s">
        <v>178</v>
      </c>
      <c r="BN63" t="s">
        <v>179</v>
      </c>
      <c r="BO63" t="s">
        <v>180</v>
      </c>
      <c r="BP63" t="s">
        <v>181</v>
      </c>
      <c r="BQ63" t="s">
        <v>182</v>
      </c>
      <c r="BR63" t="s">
        <v>183</v>
      </c>
      <c r="BS63" t="s">
        <v>174</v>
      </c>
      <c r="BT63" t="s">
        <v>184</v>
      </c>
      <c r="BU63" t="s">
        <v>184</v>
      </c>
      <c r="BV63" t="s">
        <v>184</v>
      </c>
      <c r="BW63" t="s">
        <v>2085</v>
      </c>
      <c r="BX63" t="s">
        <v>185</v>
      </c>
      <c r="BY63" t="s">
        <v>2086</v>
      </c>
      <c r="BZ63" t="s">
        <v>2087</v>
      </c>
      <c r="CA63" t="s">
        <v>2088</v>
      </c>
      <c r="CB63" t="s">
        <v>2089</v>
      </c>
      <c r="CC63" t="s">
        <v>2090</v>
      </c>
      <c r="CD63" t="s">
        <v>2091</v>
      </c>
      <c r="CE63" t="s">
        <v>2092</v>
      </c>
      <c r="CF63" t="s">
        <v>2093</v>
      </c>
      <c r="CG63" t="s">
        <v>2094</v>
      </c>
      <c r="CH63" t="s">
        <v>2095</v>
      </c>
      <c r="CI63" t="s">
        <v>2096</v>
      </c>
      <c r="CJ63" t="s">
        <v>2097</v>
      </c>
      <c r="CK63" t="s">
        <v>2074</v>
      </c>
      <c r="CL63" t="s">
        <v>419</v>
      </c>
      <c r="CM63" t="s">
        <v>199</v>
      </c>
      <c r="CN63" t="s">
        <v>200</v>
      </c>
      <c r="CO63" t="s">
        <v>155</v>
      </c>
      <c r="CP63" t="s">
        <v>201</v>
      </c>
      <c r="CQ63" t="s">
        <v>202</v>
      </c>
      <c r="CR63" t="s">
        <v>155</v>
      </c>
      <c r="CS63" t="s">
        <v>203</v>
      </c>
      <c r="CT63" t="s">
        <v>204</v>
      </c>
      <c r="CU63" t="s">
        <v>205</v>
      </c>
      <c r="CV63" t="s">
        <v>149</v>
      </c>
      <c r="CW63" t="s">
        <v>2073</v>
      </c>
      <c r="CX63" t="s">
        <v>206</v>
      </c>
      <c r="CY63" t="s">
        <v>207</v>
      </c>
      <c r="CZ63" t="s">
        <v>208</v>
      </c>
      <c r="DA63" t="s">
        <v>209</v>
      </c>
      <c r="DB63" t="s">
        <v>210</v>
      </c>
      <c r="DC63" t="s">
        <v>211</v>
      </c>
    </row>
    <row r="64" spans="1:107" x14ac:dyDescent="0.2">
      <c r="A64" t="s">
        <v>2098</v>
      </c>
      <c r="B64" t="s">
        <v>2099</v>
      </c>
      <c r="C64" t="s">
        <v>139</v>
      </c>
      <c r="D64" t="s">
        <v>140</v>
      </c>
      <c r="E64" t="s">
        <v>141</v>
      </c>
      <c r="F64" t="s">
        <v>19</v>
      </c>
      <c r="G64" t="s">
        <v>2100</v>
      </c>
      <c r="H64" t="s">
        <v>19</v>
      </c>
      <c r="I64" t="s">
        <v>19</v>
      </c>
      <c r="J64">
        <f t="shared" si="10"/>
        <v>3.9344316747217346E-3</v>
      </c>
      <c r="K64">
        <f t="shared" si="11"/>
        <v>2.9113996799999997</v>
      </c>
      <c r="L64">
        <f t="shared" si="12"/>
        <v>3.9291219050658095E-3</v>
      </c>
      <c r="M64">
        <f t="shared" si="13"/>
        <v>5.3304886854227886E-2</v>
      </c>
      <c r="N64" t="s">
        <v>2101</v>
      </c>
      <c r="O64" t="s">
        <v>2102</v>
      </c>
      <c r="P64">
        <f t="shared" si="14"/>
        <v>2.1873547346919016</v>
      </c>
      <c r="Q64">
        <f t="shared" si="15"/>
        <v>1.2064477346919016</v>
      </c>
      <c r="R64" t="s">
        <v>2103</v>
      </c>
      <c r="S64" t="s">
        <v>2104</v>
      </c>
      <c r="T64">
        <f t="shared" si="16"/>
        <v>24.166995190497197</v>
      </c>
      <c r="U64">
        <f t="shared" si="17"/>
        <v>0.4417875</v>
      </c>
      <c r="V64" t="s">
        <v>147</v>
      </c>
      <c r="W64" t="s">
        <v>2105</v>
      </c>
      <c r="X64" t="s">
        <v>149</v>
      </c>
      <c r="Y64" t="s">
        <v>149</v>
      </c>
      <c r="Z64" t="s">
        <v>149</v>
      </c>
      <c r="AA64" t="s">
        <v>2106</v>
      </c>
      <c r="AB64" t="s">
        <v>2107</v>
      </c>
      <c r="AC64" t="s">
        <v>2108</v>
      </c>
      <c r="AD64" t="s">
        <v>153</v>
      </c>
      <c r="AE64" t="s">
        <v>154</v>
      </c>
      <c r="AF64">
        <f t="shared" si="18"/>
        <v>15.0846144</v>
      </c>
      <c r="AG64" t="s">
        <v>155</v>
      </c>
      <c r="AH64" t="s">
        <v>2109</v>
      </c>
      <c r="AI64" t="s">
        <v>2110</v>
      </c>
      <c r="AJ64" t="s">
        <v>2078</v>
      </c>
      <c r="AK64" t="s">
        <v>1238</v>
      </c>
      <c r="AL64">
        <f t="shared" si="19"/>
        <v>18.87</v>
      </c>
      <c r="AM64" t="s">
        <v>1555</v>
      </c>
      <c r="AN64" t="s">
        <v>435</v>
      </c>
      <c r="AO64" t="s">
        <v>261</v>
      </c>
      <c r="AP64" t="s">
        <v>263</v>
      </c>
      <c r="AQ64" t="s">
        <v>2111</v>
      </c>
      <c r="AR64" t="s">
        <v>2081</v>
      </c>
      <c r="AS64" t="s">
        <v>1775</v>
      </c>
      <c r="AT64" t="s">
        <v>139</v>
      </c>
      <c r="AU64" t="s">
        <v>1776</v>
      </c>
      <c r="AV64" t="s">
        <v>137</v>
      </c>
      <c r="AW64" t="s">
        <v>470</v>
      </c>
      <c r="AX64" t="s">
        <v>268</v>
      </c>
      <c r="AY64" t="s">
        <v>169</v>
      </c>
      <c r="AZ64" t="s">
        <v>2112</v>
      </c>
      <c r="BA64" t="s">
        <v>2113</v>
      </c>
      <c r="BB64" t="s">
        <v>169</v>
      </c>
      <c r="BC64" t="s">
        <v>137</v>
      </c>
      <c r="BD64" t="s">
        <v>172</v>
      </c>
      <c r="BE64" t="s">
        <v>173</v>
      </c>
      <c r="BF64" t="s">
        <v>174</v>
      </c>
      <c r="BG64" t="s">
        <v>175</v>
      </c>
      <c r="BH64" t="s">
        <v>149</v>
      </c>
      <c r="BI64" t="s">
        <v>176</v>
      </c>
      <c r="BJ64" t="s">
        <v>149</v>
      </c>
      <c r="BK64" t="s">
        <v>149</v>
      </c>
      <c r="BL64" t="s">
        <v>177</v>
      </c>
      <c r="BM64" t="s">
        <v>178</v>
      </c>
      <c r="BN64" t="s">
        <v>179</v>
      </c>
      <c r="BO64" t="s">
        <v>180</v>
      </c>
      <c r="BP64" t="s">
        <v>181</v>
      </c>
      <c r="BQ64" t="s">
        <v>182</v>
      </c>
      <c r="BR64" t="s">
        <v>183</v>
      </c>
      <c r="BS64" t="s">
        <v>174</v>
      </c>
      <c r="BT64" t="s">
        <v>184</v>
      </c>
      <c r="BU64" t="s">
        <v>184</v>
      </c>
      <c r="BV64" t="s">
        <v>184</v>
      </c>
      <c r="BW64" t="s">
        <v>2114</v>
      </c>
      <c r="BX64" t="s">
        <v>185</v>
      </c>
      <c r="BY64" t="s">
        <v>2115</v>
      </c>
      <c r="BZ64" t="s">
        <v>2116</v>
      </c>
      <c r="CA64" t="s">
        <v>2117</v>
      </c>
      <c r="CB64" t="s">
        <v>2118</v>
      </c>
      <c r="CC64" t="s">
        <v>2119</v>
      </c>
      <c r="CD64" t="s">
        <v>2120</v>
      </c>
      <c r="CE64" t="s">
        <v>2121</v>
      </c>
      <c r="CF64" t="s">
        <v>2122</v>
      </c>
      <c r="CG64" t="s">
        <v>2123</v>
      </c>
      <c r="CH64" t="s">
        <v>2124</v>
      </c>
      <c r="CI64" t="s">
        <v>2125</v>
      </c>
      <c r="CJ64" t="s">
        <v>2126</v>
      </c>
      <c r="CK64" t="s">
        <v>2106</v>
      </c>
      <c r="CL64" t="s">
        <v>285</v>
      </c>
      <c r="CM64" t="s">
        <v>199</v>
      </c>
      <c r="CN64" t="s">
        <v>200</v>
      </c>
      <c r="CO64" t="s">
        <v>155</v>
      </c>
      <c r="CP64" t="s">
        <v>201</v>
      </c>
      <c r="CQ64" t="s">
        <v>202</v>
      </c>
      <c r="CR64" t="s">
        <v>155</v>
      </c>
      <c r="CS64" t="s">
        <v>203</v>
      </c>
      <c r="CT64" t="s">
        <v>204</v>
      </c>
      <c r="CU64" t="s">
        <v>205</v>
      </c>
      <c r="CV64" t="s">
        <v>149</v>
      </c>
      <c r="CW64" t="s">
        <v>2105</v>
      </c>
      <c r="CX64" t="s">
        <v>206</v>
      </c>
      <c r="CY64" t="s">
        <v>207</v>
      </c>
      <c r="CZ64" t="s">
        <v>208</v>
      </c>
      <c r="DA64" t="s">
        <v>209</v>
      </c>
      <c r="DB64" t="s">
        <v>210</v>
      </c>
      <c r="DC64" t="s">
        <v>211</v>
      </c>
    </row>
    <row r="65" spans="1:107" x14ac:dyDescent="0.2">
      <c r="A65" t="s">
        <v>2127</v>
      </c>
      <c r="B65" t="s">
        <v>2128</v>
      </c>
      <c r="C65" t="s">
        <v>139</v>
      </c>
      <c r="D65" t="s">
        <v>140</v>
      </c>
      <c r="E65" t="s">
        <v>141</v>
      </c>
      <c r="F65" t="s">
        <v>19</v>
      </c>
      <c r="G65" t="s">
        <v>2129</v>
      </c>
      <c r="H65" t="s">
        <v>19</v>
      </c>
      <c r="I65" t="s">
        <v>19</v>
      </c>
      <c r="J65">
        <f t="shared" si="10"/>
        <v>2.1751768864754509E-2</v>
      </c>
      <c r="K65">
        <f t="shared" si="11"/>
        <v>2.9106084800000001</v>
      </c>
      <c r="L65">
        <f t="shared" si="12"/>
        <v>2.1590417799881471E-2</v>
      </c>
      <c r="M65">
        <f t="shared" si="13"/>
        <v>0.2757343696519779</v>
      </c>
      <c r="N65" t="s">
        <v>2130</v>
      </c>
      <c r="O65" t="s">
        <v>2131</v>
      </c>
      <c r="P65">
        <f t="shared" si="14"/>
        <v>2.1226262275383569</v>
      </c>
      <c r="Q65">
        <f t="shared" si="15"/>
        <v>1.1361142275383569</v>
      </c>
      <c r="R65" t="s">
        <v>2132</v>
      </c>
      <c r="S65" t="s">
        <v>2133</v>
      </c>
      <c r="T65">
        <f t="shared" si="16"/>
        <v>23.451842089695688</v>
      </c>
      <c r="U65">
        <f t="shared" si="17"/>
        <v>0.4417875</v>
      </c>
      <c r="V65" t="s">
        <v>147</v>
      </c>
      <c r="W65" t="s">
        <v>2134</v>
      </c>
      <c r="X65" t="s">
        <v>149</v>
      </c>
      <c r="Y65" t="s">
        <v>149</v>
      </c>
      <c r="Z65" t="s">
        <v>149</v>
      </c>
      <c r="AA65" t="s">
        <v>2135</v>
      </c>
      <c r="AB65" t="s">
        <v>2136</v>
      </c>
      <c r="AC65" t="s">
        <v>2137</v>
      </c>
      <c r="AD65" t="s">
        <v>153</v>
      </c>
      <c r="AE65" t="s">
        <v>154</v>
      </c>
      <c r="AF65">
        <f t="shared" si="18"/>
        <v>42.744283199999998</v>
      </c>
      <c r="AG65" t="s">
        <v>155</v>
      </c>
      <c r="AH65" t="s">
        <v>2138</v>
      </c>
      <c r="AI65" t="s">
        <v>2077</v>
      </c>
      <c r="AJ65" t="s">
        <v>2139</v>
      </c>
      <c r="AK65" t="s">
        <v>2140</v>
      </c>
      <c r="AL65">
        <f t="shared" si="19"/>
        <v>18.39</v>
      </c>
      <c r="AM65" t="s">
        <v>1555</v>
      </c>
      <c r="AN65" t="s">
        <v>161</v>
      </c>
      <c r="AO65" t="s">
        <v>697</v>
      </c>
      <c r="AP65" t="s">
        <v>698</v>
      </c>
      <c r="AQ65" t="s">
        <v>2141</v>
      </c>
      <c r="AR65" t="s">
        <v>957</v>
      </c>
      <c r="AS65" t="s">
        <v>1775</v>
      </c>
      <c r="AT65" t="s">
        <v>139</v>
      </c>
      <c r="AU65" t="s">
        <v>1776</v>
      </c>
      <c r="AV65" t="s">
        <v>137</v>
      </c>
      <c r="AW65" t="s">
        <v>470</v>
      </c>
      <c r="AX65" t="s">
        <v>268</v>
      </c>
      <c r="AY65" t="s">
        <v>169</v>
      </c>
      <c r="AZ65" t="s">
        <v>2142</v>
      </c>
      <c r="BA65" t="s">
        <v>2143</v>
      </c>
      <c r="BB65" t="s">
        <v>169</v>
      </c>
      <c r="BC65" t="s">
        <v>137</v>
      </c>
      <c r="BD65" t="s">
        <v>172</v>
      </c>
      <c r="BE65" t="s">
        <v>173</v>
      </c>
      <c r="BF65" t="s">
        <v>174</v>
      </c>
      <c r="BG65" t="s">
        <v>175</v>
      </c>
      <c r="BH65" t="s">
        <v>149</v>
      </c>
      <c r="BI65" t="s">
        <v>176</v>
      </c>
      <c r="BJ65" t="s">
        <v>149</v>
      </c>
      <c r="BK65" t="s">
        <v>149</v>
      </c>
      <c r="BL65" t="s">
        <v>177</v>
      </c>
      <c r="BM65" t="s">
        <v>178</v>
      </c>
      <c r="BN65" t="s">
        <v>179</v>
      </c>
      <c r="BO65" t="s">
        <v>180</v>
      </c>
      <c r="BP65" t="s">
        <v>181</v>
      </c>
      <c r="BQ65" t="s">
        <v>182</v>
      </c>
      <c r="BR65" t="s">
        <v>183</v>
      </c>
      <c r="BS65" t="s">
        <v>174</v>
      </c>
      <c r="BT65" t="s">
        <v>184</v>
      </c>
      <c r="BU65" t="s">
        <v>184</v>
      </c>
      <c r="BV65" t="s">
        <v>184</v>
      </c>
      <c r="BW65" t="s">
        <v>2144</v>
      </c>
      <c r="BX65" t="s">
        <v>185</v>
      </c>
      <c r="BY65" t="s">
        <v>2145</v>
      </c>
      <c r="BZ65" t="s">
        <v>2146</v>
      </c>
      <c r="CA65" t="s">
        <v>2147</v>
      </c>
      <c r="CB65" t="s">
        <v>2148</v>
      </c>
      <c r="CC65" t="s">
        <v>2149</v>
      </c>
      <c r="CD65" t="s">
        <v>2150</v>
      </c>
      <c r="CE65" t="s">
        <v>2151</v>
      </c>
      <c r="CF65" t="s">
        <v>2152</v>
      </c>
      <c r="CG65" t="s">
        <v>2153</v>
      </c>
      <c r="CH65" t="s">
        <v>2154</v>
      </c>
      <c r="CI65" t="s">
        <v>2155</v>
      </c>
      <c r="CJ65" t="s">
        <v>2156</v>
      </c>
      <c r="CK65" t="s">
        <v>2135</v>
      </c>
      <c r="CL65" t="s">
        <v>386</v>
      </c>
      <c r="CM65" t="s">
        <v>199</v>
      </c>
      <c r="CN65" t="s">
        <v>200</v>
      </c>
      <c r="CO65" t="s">
        <v>155</v>
      </c>
      <c r="CP65" t="s">
        <v>201</v>
      </c>
      <c r="CQ65" t="s">
        <v>202</v>
      </c>
      <c r="CR65" t="s">
        <v>155</v>
      </c>
      <c r="CS65" t="s">
        <v>203</v>
      </c>
      <c r="CT65" t="s">
        <v>204</v>
      </c>
      <c r="CU65" t="s">
        <v>205</v>
      </c>
      <c r="CV65" t="s">
        <v>149</v>
      </c>
      <c r="CW65" t="s">
        <v>2134</v>
      </c>
      <c r="CX65" t="s">
        <v>206</v>
      </c>
      <c r="CY65" t="s">
        <v>207</v>
      </c>
      <c r="CZ65" t="s">
        <v>208</v>
      </c>
      <c r="DA65" t="s">
        <v>209</v>
      </c>
      <c r="DB65" t="s">
        <v>210</v>
      </c>
      <c r="DC65" t="s">
        <v>211</v>
      </c>
    </row>
    <row r="66" spans="1:107" x14ac:dyDescent="0.2">
      <c r="A66" t="s">
        <v>2157</v>
      </c>
      <c r="B66" t="s">
        <v>2158</v>
      </c>
      <c r="C66" t="s">
        <v>139</v>
      </c>
      <c r="D66" t="s">
        <v>140</v>
      </c>
      <c r="E66" t="s">
        <v>141</v>
      </c>
      <c r="F66" t="s">
        <v>19</v>
      </c>
      <c r="G66" t="s">
        <v>2159</v>
      </c>
      <c r="H66" t="s">
        <v>19</v>
      </c>
      <c r="I66" t="s">
        <v>19</v>
      </c>
      <c r="J66">
        <f t="shared" si="10"/>
        <v>6.8398785974751941E-3</v>
      </c>
      <c r="K66">
        <f t="shared" si="11"/>
        <v>2.9113996799999997</v>
      </c>
      <c r="L66">
        <f t="shared" si="12"/>
        <v>6.823847035196365E-3</v>
      </c>
      <c r="M66">
        <f t="shared" si="13"/>
        <v>9.4724406858220506E-2</v>
      </c>
      <c r="N66" t="s">
        <v>2160</v>
      </c>
      <c r="O66" t="s">
        <v>2161</v>
      </c>
      <c r="P66">
        <f t="shared" si="14"/>
        <v>2.2134506099624693</v>
      </c>
      <c r="Q66">
        <f t="shared" si="15"/>
        <v>1.2340556099624693</v>
      </c>
      <c r="R66" t="s">
        <v>2162</v>
      </c>
      <c r="S66" t="s">
        <v>2163</v>
      </c>
      <c r="T66">
        <f t="shared" si="16"/>
        <v>24.458017789640547</v>
      </c>
      <c r="U66">
        <f t="shared" si="17"/>
        <v>0.4417875</v>
      </c>
      <c r="V66" t="s">
        <v>147</v>
      </c>
      <c r="W66" t="s">
        <v>2164</v>
      </c>
      <c r="X66" t="s">
        <v>149</v>
      </c>
      <c r="Y66" t="s">
        <v>149</v>
      </c>
      <c r="Z66" t="s">
        <v>149</v>
      </c>
      <c r="AA66" t="s">
        <v>2165</v>
      </c>
      <c r="AB66" t="s">
        <v>2166</v>
      </c>
      <c r="AC66" t="s">
        <v>2167</v>
      </c>
      <c r="AD66" t="s">
        <v>153</v>
      </c>
      <c r="AE66" t="s">
        <v>154</v>
      </c>
      <c r="AF66">
        <f t="shared" si="18"/>
        <v>41.506358400000003</v>
      </c>
      <c r="AG66" t="s">
        <v>155</v>
      </c>
      <c r="AH66" t="s">
        <v>2168</v>
      </c>
      <c r="AI66" t="s">
        <v>2169</v>
      </c>
      <c r="AJ66" t="s">
        <v>2170</v>
      </c>
      <c r="AK66" t="s">
        <v>2171</v>
      </c>
      <c r="AL66">
        <f t="shared" si="19"/>
        <v>19.059999999999999</v>
      </c>
      <c r="AM66" t="s">
        <v>2172</v>
      </c>
      <c r="AN66" t="s">
        <v>435</v>
      </c>
      <c r="AO66" t="s">
        <v>368</v>
      </c>
      <c r="AP66" t="s">
        <v>228</v>
      </c>
      <c r="AQ66" t="s">
        <v>2173</v>
      </c>
      <c r="AR66" t="s">
        <v>2174</v>
      </c>
      <c r="AS66" t="s">
        <v>1775</v>
      </c>
      <c r="AT66" t="s">
        <v>139</v>
      </c>
      <c r="AU66" t="s">
        <v>1776</v>
      </c>
      <c r="AV66" t="s">
        <v>137</v>
      </c>
      <c r="AW66" t="s">
        <v>470</v>
      </c>
      <c r="AX66" t="s">
        <v>470</v>
      </c>
      <c r="AY66" t="s">
        <v>268</v>
      </c>
      <c r="AZ66" t="s">
        <v>2175</v>
      </c>
      <c r="BA66" t="s">
        <v>2176</v>
      </c>
      <c r="BB66" t="s">
        <v>2177</v>
      </c>
      <c r="BC66" t="s">
        <v>137</v>
      </c>
      <c r="BD66" t="s">
        <v>172</v>
      </c>
      <c r="BE66" t="s">
        <v>173</v>
      </c>
      <c r="BF66" t="s">
        <v>174</v>
      </c>
      <c r="BG66" t="s">
        <v>175</v>
      </c>
      <c r="BH66" t="s">
        <v>149</v>
      </c>
      <c r="BI66" t="s">
        <v>176</v>
      </c>
      <c r="BJ66" t="s">
        <v>149</v>
      </c>
      <c r="BK66" t="s">
        <v>149</v>
      </c>
      <c r="BL66" t="s">
        <v>177</v>
      </c>
      <c r="BM66" t="s">
        <v>178</v>
      </c>
      <c r="BN66" t="s">
        <v>179</v>
      </c>
      <c r="BO66" t="s">
        <v>180</v>
      </c>
      <c r="BP66" t="s">
        <v>181</v>
      </c>
      <c r="BQ66" t="s">
        <v>182</v>
      </c>
      <c r="BR66" t="s">
        <v>183</v>
      </c>
      <c r="BS66" t="s">
        <v>174</v>
      </c>
      <c r="BT66" t="s">
        <v>184</v>
      </c>
      <c r="BU66" t="s">
        <v>184</v>
      </c>
      <c r="BV66" t="s">
        <v>184</v>
      </c>
      <c r="BW66" t="s">
        <v>2178</v>
      </c>
      <c r="BX66" t="s">
        <v>185</v>
      </c>
      <c r="BY66" t="s">
        <v>2179</v>
      </c>
      <c r="BZ66" t="s">
        <v>2180</v>
      </c>
      <c r="CA66" t="s">
        <v>2181</v>
      </c>
      <c r="CB66" t="s">
        <v>2182</v>
      </c>
      <c r="CC66" t="s">
        <v>2183</v>
      </c>
      <c r="CD66" t="s">
        <v>2184</v>
      </c>
      <c r="CE66" t="s">
        <v>2185</v>
      </c>
      <c r="CF66" t="s">
        <v>2186</v>
      </c>
      <c r="CG66" t="s">
        <v>2187</v>
      </c>
      <c r="CH66" t="s">
        <v>2188</v>
      </c>
      <c r="CI66" t="s">
        <v>2189</v>
      </c>
      <c r="CJ66" t="s">
        <v>2190</v>
      </c>
      <c r="CK66" t="s">
        <v>2165</v>
      </c>
      <c r="CL66" t="s">
        <v>419</v>
      </c>
      <c r="CM66" t="s">
        <v>199</v>
      </c>
      <c r="CN66" t="s">
        <v>200</v>
      </c>
      <c r="CO66" t="s">
        <v>155</v>
      </c>
      <c r="CP66" t="s">
        <v>201</v>
      </c>
      <c r="CQ66" t="s">
        <v>202</v>
      </c>
      <c r="CR66" t="s">
        <v>155</v>
      </c>
      <c r="CS66" t="s">
        <v>203</v>
      </c>
      <c r="CT66" t="s">
        <v>204</v>
      </c>
      <c r="CU66" t="s">
        <v>205</v>
      </c>
      <c r="CV66" t="s">
        <v>149</v>
      </c>
      <c r="CW66" t="s">
        <v>2164</v>
      </c>
      <c r="CX66" t="s">
        <v>206</v>
      </c>
      <c r="CY66" t="s">
        <v>207</v>
      </c>
      <c r="CZ66" t="s">
        <v>208</v>
      </c>
      <c r="DA66" t="s">
        <v>209</v>
      </c>
      <c r="DB66" t="s">
        <v>210</v>
      </c>
      <c r="DC66" t="s">
        <v>211</v>
      </c>
    </row>
    <row r="67" spans="1:107" x14ac:dyDescent="0.2">
      <c r="A67" t="s">
        <v>2191</v>
      </c>
      <c r="B67" t="s">
        <v>2192</v>
      </c>
      <c r="C67" t="s">
        <v>139</v>
      </c>
      <c r="D67" t="s">
        <v>140</v>
      </c>
      <c r="E67" t="s">
        <v>141</v>
      </c>
      <c r="F67" t="s">
        <v>19</v>
      </c>
      <c r="G67" t="s">
        <v>2193</v>
      </c>
      <c r="H67" t="s">
        <v>19</v>
      </c>
      <c r="I67" t="s">
        <v>19</v>
      </c>
      <c r="J67">
        <f t="shared" si="10"/>
        <v>3.2504877705698806E-2</v>
      </c>
      <c r="K67">
        <f t="shared" si="11"/>
        <v>2.9113996799999997</v>
      </c>
      <c r="L67">
        <f t="shared" si="12"/>
        <v>3.2145977797786753E-2</v>
      </c>
      <c r="M67">
        <f t="shared" si="13"/>
        <v>0.40053760504710045</v>
      </c>
      <c r="N67" t="s">
        <v>2194</v>
      </c>
      <c r="O67" t="s">
        <v>2195</v>
      </c>
      <c r="P67">
        <f t="shared" si="14"/>
        <v>2.0974724048926849</v>
      </c>
      <c r="Q67">
        <f t="shared" si="15"/>
        <v>1.1083564048926848</v>
      </c>
      <c r="R67" t="s">
        <v>2196</v>
      </c>
      <c r="S67" t="s">
        <v>2197</v>
      </c>
      <c r="T67">
        <f t="shared" si="16"/>
        <v>23.176490661797626</v>
      </c>
      <c r="U67">
        <f t="shared" si="17"/>
        <v>0.4417875</v>
      </c>
      <c r="V67" t="s">
        <v>147</v>
      </c>
      <c r="W67" t="s">
        <v>2198</v>
      </c>
      <c r="X67" t="s">
        <v>149</v>
      </c>
      <c r="Y67" t="s">
        <v>149</v>
      </c>
      <c r="Z67" t="s">
        <v>149</v>
      </c>
      <c r="AA67" t="s">
        <v>2199</v>
      </c>
      <c r="AB67" t="s">
        <v>2200</v>
      </c>
      <c r="AC67" t="s">
        <v>2201</v>
      </c>
      <c r="AD67" t="s">
        <v>153</v>
      </c>
      <c r="AE67" t="s">
        <v>154</v>
      </c>
      <c r="AF67">
        <f t="shared" si="18"/>
        <v>37.665456400000004</v>
      </c>
      <c r="AG67" t="s">
        <v>155</v>
      </c>
      <c r="AH67" t="s">
        <v>2202</v>
      </c>
      <c r="AI67" t="s">
        <v>2109</v>
      </c>
      <c r="AJ67" t="s">
        <v>2203</v>
      </c>
      <c r="AK67" t="s">
        <v>2204</v>
      </c>
      <c r="AL67">
        <f t="shared" si="19"/>
        <v>18.2</v>
      </c>
      <c r="AM67" t="s">
        <v>2172</v>
      </c>
      <c r="AN67" t="s">
        <v>435</v>
      </c>
      <c r="AO67" t="s">
        <v>697</v>
      </c>
      <c r="AP67" t="s">
        <v>698</v>
      </c>
      <c r="AQ67" t="s">
        <v>535</v>
      </c>
      <c r="AR67" t="s">
        <v>2205</v>
      </c>
      <c r="AS67" t="s">
        <v>1775</v>
      </c>
      <c r="AT67" t="s">
        <v>139</v>
      </c>
      <c r="AU67" t="s">
        <v>1776</v>
      </c>
      <c r="AV67" t="s">
        <v>137</v>
      </c>
      <c r="AW67" t="s">
        <v>230</v>
      </c>
      <c r="AX67" t="s">
        <v>269</v>
      </c>
      <c r="AY67" t="s">
        <v>169</v>
      </c>
      <c r="AZ67" t="s">
        <v>2206</v>
      </c>
      <c r="BA67" t="s">
        <v>990</v>
      </c>
      <c r="BB67" t="s">
        <v>169</v>
      </c>
      <c r="BC67" t="s">
        <v>137</v>
      </c>
      <c r="BD67" t="s">
        <v>172</v>
      </c>
      <c r="BE67" t="s">
        <v>173</v>
      </c>
      <c r="BF67" t="s">
        <v>174</v>
      </c>
      <c r="BG67" t="s">
        <v>175</v>
      </c>
      <c r="BH67" t="s">
        <v>149</v>
      </c>
      <c r="BI67" t="s">
        <v>176</v>
      </c>
      <c r="BJ67" t="s">
        <v>149</v>
      </c>
      <c r="BK67" t="s">
        <v>149</v>
      </c>
      <c r="BL67" t="s">
        <v>177</v>
      </c>
      <c r="BM67" t="s">
        <v>178</v>
      </c>
      <c r="BN67" t="s">
        <v>179</v>
      </c>
      <c r="BO67" t="s">
        <v>180</v>
      </c>
      <c r="BP67" t="s">
        <v>181</v>
      </c>
      <c r="BQ67" t="s">
        <v>182</v>
      </c>
      <c r="BR67" t="s">
        <v>183</v>
      </c>
      <c r="BS67" t="s">
        <v>174</v>
      </c>
      <c r="BT67" t="s">
        <v>184</v>
      </c>
      <c r="BU67" t="s">
        <v>184</v>
      </c>
      <c r="BV67" t="s">
        <v>184</v>
      </c>
      <c r="BW67" t="s">
        <v>2207</v>
      </c>
      <c r="BX67" t="s">
        <v>185</v>
      </c>
      <c r="BY67" t="s">
        <v>2208</v>
      </c>
      <c r="BZ67" t="s">
        <v>2209</v>
      </c>
      <c r="CA67" t="s">
        <v>2210</v>
      </c>
      <c r="CB67" t="s">
        <v>2211</v>
      </c>
      <c r="CC67" t="s">
        <v>2212</v>
      </c>
      <c r="CD67" t="s">
        <v>2213</v>
      </c>
      <c r="CE67" t="s">
        <v>2214</v>
      </c>
      <c r="CF67" t="s">
        <v>2215</v>
      </c>
      <c r="CG67" t="s">
        <v>2216</v>
      </c>
      <c r="CH67" t="s">
        <v>2217</v>
      </c>
      <c r="CI67" t="s">
        <v>2218</v>
      </c>
      <c r="CJ67" t="s">
        <v>2219</v>
      </c>
      <c r="CK67" t="s">
        <v>2199</v>
      </c>
      <c r="CL67" t="s">
        <v>319</v>
      </c>
      <c r="CM67" t="s">
        <v>199</v>
      </c>
      <c r="CN67" t="s">
        <v>200</v>
      </c>
      <c r="CO67" t="s">
        <v>155</v>
      </c>
      <c r="CP67" t="s">
        <v>201</v>
      </c>
      <c r="CQ67" t="s">
        <v>202</v>
      </c>
      <c r="CR67" t="s">
        <v>155</v>
      </c>
      <c r="CS67" t="s">
        <v>203</v>
      </c>
      <c r="CT67" t="s">
        <v>204</v>
      </c>
      <c r="CU67" t="s">
        <v>205</v>
      </c>
      <c r="CV67" t="s">
        <v>149</v>
      </c>
      <c r="CW67" t="s">
        <v>2198</v>
      </c>
      <c r="CX67" t="s">
        <v>206</v>
      </c>
      <c r="CY67" t="s">
        <v>207</v>
      </c>
      <c r="CZ67" t="s">
        <v>208</v>
      </c>
      <c r="DA67" t="s">
        <v>209</v>
      </c>
      <c r="DB67" t="s">
        <v>210</v>
      </c>
      <c r="DC67" t="s">
        <v>211</v>
      </c>
    </row>
    <row r="68" spans="1:107" x14ac:dyDescent="0.2">
      <c r="A68" t="s">
        <v>2220</v>
      </c>
      <c r="B68" t="s">
        <v>2221</v>
      </c>
      <c r="C68" t="s">
        <v>139</v>
      </c>
      <c r="D68" t="s">
        <v>140</v>
      </c>
      <c r="E68" t="s">
        <v>141</v>
      </c>
      <c r="F68" t="s">
        <v>19</v>
      </c>
      <c r="G68" t="s">
        <v>2222</v>
      </c>
      <c r="H68" t="s">
        <v>19</v>
      </c>
      <c r="I68" t="s">
        <v>19</v>
      </c>
      <c r="J68">
        <f t="shared" ref="J68:J99" si="20">1/((1/L68)-(1/K68))</f>
        <v>1.8753113297514872E-2</v>
      </c>
      <c r="K68">
        <f t="shared" ref="K68:K84" si="21">BH68+(BI68*AN68)+(BJ68*AN68*POWER(V68,2))+(BK68*AN68*V68)+(BL68*POWER(AN68,2))</f>
        <v>2.9106084800000001</v>
      </c>
      <c r="L68">
        <f t="shared" ref="L68:L99" si="22">((M68/1000)*(1000-((T68+S68)/2)))/(T68-S68)</f>
        <v>1.863306008894066E-2</v>
      </c>
      <c r="M68">
        <f t="shared" ref="M68:M84" si="23">(AN68*(S68-R68))/(100*U68*(1000-S68))*1000</f>
        <v>0.2581575079466959</v>
      </c>
      <c r="N68" t="s">
        <v>2223</v>
      </c>
      <c r="O68" t="s">
        <v>2224</v>
      </c>
      <c r="P68">
        <f t="shared" ref="P68:P84" si="24">0.61365*EXP((17.502*AL68)/(240.97+AL68))</f>
        <v>2.2482029036276483</v>
      </c>
      <c r="Q68">
        <f t="shared" ref="Q68:Q99" si="25">P68-N68</f>
        <v>1.2312579036276483</v>
      </c>
      <c r="R68" t="s">
        <v>2225</v>
      </c>
      <c r="S68" t="s">
        <v>2226</v>
      </c>
      <c r="T68">
        <f t="shared" ref="T68:T84" si="26">(P68/AM68)*1000</f>
        <v>24.84202103455965</v>
      </c>
      <c r="U68">
        <f t="shared" ref="U68:U99" si="27">V68*BG68</f>
        <v>0.4417875</v>
      </c>
      <c r="V68" t="s">
        <v>147</v>
      </c>
      <c r="W68" t="s">
        <v>2227</v>
      </c>
      <c r="X68" t="s">
        <v>149</v>
      </c>
      <c r="Y68" t="s">
        <v>149</v>
      </c>
      <c r="Z68" t="s">
        <v>149</v>
      </c>
      <c r="AA68" t="s">
        <v>2228</v>
      </c>
      <c r="AB68" t="s">
        <v>2229</v>
      </c>
      <c r="AC68" t="s">
        <v>2230</v>
      </c>
      <c r="AD68" t="s">
        <v>153</v>
      </c>
      <c r="AE68" t="s">
        <v>154</v>
      </c>
      <c r="AF68">
        <f t="shared" ref="AF68:AF99" si="28">AC68*AD68*AE68*AQ68</f>
        <v>27.847121999999999</v>
      </c>
      <c r="AG68" t="s">
        <v>155</v>
      </c>
      <c r="AH68" t="s">
        <v>2231</v>
      </c>
      <c r="AI68" t="s">
        <v>2232</v>
      </c>
      <c r="AJ68" t="s">
        <v>2233</v>
      </c>
      <c r="AK68" t="s">
        <v>2234</v>
      </c>
      <c r="AL68">
        <f t="shared" ref="AL68:AL99" si="29">(AK68-AJ68)*(AJ68*0+0)+AK68</f>
        <v>19.309999999999999</v>
      </c>
      <c r="AM68" t="s">
        <v>2172</v>
      </c>
      <c r="AN68" t="s">
        <v>161</v>
      </c>
      <c r="AO68" t="s">
        <v>796</v>
      </c>
      <c r="AP68" t="s">
        <v>698</v>
      </c>
      <c r="AQ68" t="s">
        <v>2235</v>
      </c>
      <c r="AR68" t="s">
        <v>2205</v>
      </c>
      <c r="AS68" t="s">
        <v>1775</v>
      </c>
      <c r="AT68" t="s">
        <v>139</v>
      </c>
      <c r="AU68" t="s">
        <v>1776</v>
      </c>
      <c r="AV68" t="s">
        <v>137</v>
      </c>
      <c r="AW68" t="s">
        <v>268</v>
      </c>
      <c r="AX68" t="s">
        <v>269</v>
      </c>
      <c r="AY68" t="s">
        <v>169</v>
      </c>
      <c r="AZ68" t="s">
        <v>2236</v>
      </c>
      <c r="BA68" t="s">
        <v>2237</v>
      </c>
      <c r="BB68" t="s">
        <v>169</v>
      </c>
      <c r="BC68" t="s">
        <v>137</v>
      </c>
      <c r="BD68" t="s">
        <v>172</v>
      </c>
      <c r="BE68" t="s">
        <v>173</v>
      </c>
      <c r="BF68" t="s">
        <v>174</v>
      </c>
      <c r="BG68" t="s">
        <v>175</v>
      </c>
      <c r="BH68" t="s">
        <v>149</v>
      </c>
      <c r="BI68" t="s">
        <v>176</v>
      </c>
      <c r="BJ68" t="s">
        <v>149</v>
      </c>
      <c r="BK68" t="s">
        <v>149</v>
      </c>
      <c r="BL68" t="s">
        <v>177</v>
      </c>
      <c r="BM68" t="s">
        <v>178</v>
      </c>
      <c r="BN68" t="s">
        <v>179</v>
      </c>
      <c r="BO68" t="s">
        <v>180</v>
      </c>
      <c r="BP68" t="s">
        <v>181</v>
      </c>
      <c r="BQ68" t="s">
        <v>182</v>
      </c>
      <c r="BR68" t="s">
        <v>183</v>
      </c>
      <c r="BS68" t="s">
        <v>174</v>
      </c>
      <c r="BT68" t="s">
        <v>184</v>
      </c>
      <c r="BU68" t="s">
        <v>184</v>
      </c>
      <c r="BV68" t="s">
        <v>184</v>
      </c>
      <c r="BW68" t="s">
        <v>2238</v>
      </c>
      <c r="BX68" t="s">
        <v>185</v>
      </c>
      <c r="BY68" t="s">
        <v>2239</v>
      </c>
      <c r="BZ68" t="s">
        <v>2240</v>
      </c>
      <c r="CA68" t="s">
        <v>2241</v>
      </c>
      <c r="CB68" t="s">
        <v>2242</v>
      </c>
      <c r="CC68" t="s">
        <v>2243</v>
      </c>
      <c r="CD68" t="s">
        <v>2244</v>
      </c>
      <c r="CE68" t="s">
        <v>2245</v>
      </c>
      <c r="CF68" t="s">
        <v>2246</v>
      </c>
      <c r="CG68" t="s">
        <v>2247</v>
      </c>
      <c r="CH68" t="s">
        <v>2248</v>
      </c>
      <c r="CI68" t="s">
        <v>2249</v>
      </c>
      <c r="CJ68" t="s">
        <v>2250</v>
      </c>
      <c r="CK68" t="s">
        <v>2228</v>
      </c>
      <c r="CL68" t="s">
        <v>319</v>
      </c>
      <c r="CM68" t="s">
        <v>199</v>
      </c>
      <c r="CN68" t="s">
        <v>200</v>
      </c>
      <c r="CO68" t="s">
        <v>155</v>
      </c>
      <c r="CP68" t="s">
        <v>201</v>
      </c>
      <c r="CQ68" t="s">
        <v>202</v>
      </c>
      <c r="CR68" t="s">
        <v>155</v>
      </c>
      <c r="CS68" t="s">
        <v>203</v>
      </c>
      <c r="CT68" t="s">
        <v>204</v>
      </c>
      <c r="CU68" t="s">
        <v>205</v>
      </c>
      <c r="CV68" t="s">
        <v>149</v>
      </c>
      <c r="CW68" t="s">
        <v>2227</v>
      </c>
      <c r="CX68" t="s">
        <v>206</v>
      </c>
      <c r="CY68" t="s">
        <v>207</v>
      </c>
      <c r="CZ68" t="s">
        <v>208</v>
      </c>
      <c r="DA68" t="s">
        <v>209</v>
      </c>
      <c r="DB68" t="s">
        <v>210</v>
      </c>
      <c r="DC68" t="s">
        <v>211</v>
      </c>
    </row>
    <row r="69" spans="1:107" x14ac:dyDescent="0.2">
      <c r="A69" t="s">
        <v>2251</v>
      </c>
      <c r="B69" t="s">
        <v>2252</v>
      </c>
      <c r="C69" t="s">
        <v>139</v>
      </c>
      <c r="D69" t="s">
        <v>140</v>
      </c>
      <c r="E69" t="s">
        <v>141</v>
      </c>
      <c r="F69" t="s">
        <v>19</v>
      </c>
      <c r="G69" t="s">
        <v>2253</v>
      </c>
      <c r="H69" t="s">
        <v>19</v>
      </c>
      <c r="I69" t="s">
        <v>19</v>
      </c>
      <c r="J69">
        <f t="shared" si="20"/>
        <v>2.9118794877522971E-2</v>
      </c>
      <c r="K69">
        <f t="shared" si="21"/>
        <v>2.9106084800000001</v>
      </c>
      <c r="L69">
        <f t="shared" si="22"/>
        <v>2.8830365327487728E-2</v>
      </c>
      <c r="M69">
        <f t="shared" si="23"/>
        <v>0.36125397827514222</v>
      </c>
      <c r="N69" t="s">
        <v>2254</v>
      </c>
      <c r="O69" t="s">
        <v>2255</v>
      </c>
      <c r="P69">
        <f t="shared" si="24"/>
        <v>2.1106784732796737</v>
      </c>
      <c r="Q69">
        <f t="shared" si="25"/>
        <v>1.1145464732796737</v>
      </c>
      <c r="R69" t="s">
        <v>2256</v>
      </c>
      <c r="S69" t="s">
        <v>2257</v>
      </c>
      <c r="T69">
        <f t="shared" si="26"/>
        <v>23.32241406938866</v>
      </c>
      <c r="U69">
        <f t="shared" si="27"/>
        <v>0.4417875</v>
      </c>
      <c r="V69" t="s">
        <v>147</v>
      </c>
      <c r="W69" t="s">
        <v>2258</v>
      </c>
      <c r="X69" t="s">
        <v>149</v>
      </c>
      <c r="Y69" t="s">
        <v>149</v>
      </c>
      <c r="Z69" t="s">
        <v>149</v>
      </c>
      <c r="AA69" t="s">
        <v>2259</v>
      </c>
      <c r="AB69" t="s">
        <v>2260</v>
      </c>
      <c r="AC69" t="s">
        <v>2261</v>
      </c>
      <c r="AD69" t="s">
        <v>153</v>
      </c>
      <c r="AE69" t="s">
        <v>154</v>
      </c>
      <c r="AF69">
        <f t="shared" si="28"/>
        <v>44.7111704</v>
      </c>
      <c r="AG69" t="s">
        <v>155</v>
      </c>
      <c r="AH69" t="s">
        <v>2262</v>
      </c>
      <c r="AI69" t="s">
        <v>2263</v>
      </c>
      <c r="AJ69" t="s">
        <v>2203</v>
      </c>
      <c r="AK69" t="s">
        <v>2264</v>
      </c>
      <c r="AL69">
        <f t="shared" si="29"/>
        <v>18.3</v>
      </c>
      <c r="AM69" t="s">
        <v>2172</v>
      </c>
      <c r="AN69" t="s">
        <v>161</v>
      </c>
      <c r="AO69" t="s">
        <v>300</v>
      </c>
      <c r="AP69" t="s">
        <v>301</v>
      </c>
      <c r="AQ69" t="s">
        <v>1019</v>
      </c>
      <c r="AR69" t="s">
        <v>2265</v>
      </c>
      <c r="AS69" t="s">
        <v>2266</v>
      </c>
      <c r="AT69" t="s">
        <v>139</v>
      </c>
      <c r="AU69" t="s">
        <v>635</v>
      </c>
      <c r="AV69" t="s">
        <v>137</v>
      </c>
      <c r="AW69" t="s">
        <v>268</v>
      </c>
      <c r="AX69" t="s">
        <v>268</v>
      </c>
      <c r="AY69" t="s">
        <v>169</v>
      </c>
      <c r="AZ69" t="s">
        <v>2267</v>
      </c>
      <c r="BA69" t="s">
        <v>2268</v>
      </c>
      <c r="BB69" t="s">
        <v>169</v>
      </c>
      <c r="BC69" t="s">
        <v>137</v>
      </c>
      <c r="BD69" t="s">
        <v>172</v>
      </c>
      <c r="BE69" t="s">
        <v>173</v>
      </c>
      <c r="BF69" t="s">
        <v>174</v>
      </c>
      <c r="BG69" t="s">
        <v>175</v>
      </c>
      <c r="BH69" t="s">
        <v>149</v>
      </c>
      <c r="BI69" t="s">
        <v>176</v>
      </c>
      <c r="BJ69" t="s">
        <v>149</v>
      </c>
      <c r="BK69" t="s">
        <v>149</v>
      </c>
      <c r="BL69" t="s">
        <v>177</v>
      </c>
      <c r="BM69" t="s">
        <v>178</v>
      </c>
      <c r="BN69" t="s">
        <v>179</v>
      </c>
      <c r="BO69" t="s">
        <v>180</v>
      </c>
      <c r="BP69" t="s">
        <v>181</v>
      </c>
      <c r="BQ69" t="s">
        <v>182</v>
      </c>
      <c r="BR69" t="s">
        <v>183</v>
      </c>
      <c r="BS69" t="s">
        <v>174</v>
      </c>
      <c r="BT69" t="s">
        <v>184</v>
      </c>
      <c r="BU69" t="s">
        <v>184</v>
      </c>
      <c r="BV69" t="s">
        <v>184</v>
      </c>
      <c r="BW69" t="s">
        <v>2269</v>
      </c>
      <c r="BX69" t="s">
        <v>185</v>
      </c>
      <c r="BY69" t="s">
        <v>2270</v>
      </c>
      <c r="BZ69" t="s">
        <v>2271</v>
      </c>
      <c r="CA69" t="s">
        <v>2272</v>
      </c>
      <c r="CB69" t="s">
        <v>2273</v>
      </c>
      <c r="CC69" t="s">
        <v>2274</v>
      </c>
      <c r="CD69" t="s">
        <v>2275</v>
      </c>
      <c r="CE69" t="s">
        <v>2276</v>
      </c>
      <c r="CF69" t="s">
        <v>2277</v>
      </c>
      <c r="CG69" t="s">
        <v>2278</v>
      </c>
      <c r="CH69" t="s">
        <v>2279</v>
      </c>
      <c r="CI69" t="s">
        <v>2280</v>
      </c>
      <c r="CJ69" t="s">
        <v>2281</v>
      </c>
      <c r="CK69" t="s">
        <v>2259</v>
      </c>
      <c r="CL69" t="s">
        <v>285</v>
      </c>
      <c r="CM69" t="s">
        <v>199</v>
      </c>
      <c r="CN69" t="s">
        <v>200</v>
      </c>
      <c r="CO69" t="s">
        <v>155</v>
      </c>
      <c r="CP69" t="s">
        <v>201</v>
      </c>
      <c r="CQ69" t="s">
        <v>202</v>
      </c>
      <c r="CR69" t="s">
        <v>155</v>
      </c>
      <c r="CS69" t="s">
        <v>203</v>
      </c>
      <c r="CT69" t="s">
        <v>204</v>
      </c>
      <c r="CU69" t="s">
        <v>205</v>
      </c>
      <c r="CV69" t="s">
        <v>149</v>
      </c>
      <c r="CW69" t="s">
        <v>2258</v>
      </c>
      <c r="CX69" t="s">
        <v>206</v>
      </c>
      <c r="CY69" t="s">
        <v>207</v>
      </c>
      <c r="CZ69" t="s">
        <v>208</v>
      </c>
      <c r="DA69" t="s">
        <v>209</v>
      </c>
      <c r="DB69" t="s">
        <v>210</v>
      </c>
      <c r="DC69" t="s">
        <v>211</v>
      </c>
    </row>
    <row r="70" spans="1:107" x14ac:dyDescent="0.2">
      <c r="A70" t="s">
        <v>2282</v>
      </c>
      <c r="B70" t="s">
        <v>2283</v>
      </c>
      <c r="C70" t="s">
        <v>139</v>
      </c>
      <c r="D70" t="s">
        <v>140</v>
      </c>
      <c r="E70" t="s">
        <v>141</v>
      </c>
      <c r="F70" t="s">
        <v>19</v>
      </c>
      <c r="G70" t="s">
        <v>2284</v>
      </c>
      <c r="H70" t="s">
        <v>19</v>
      </c>
      <c r="I70" t="s">
        <v>19</v>
      </c>
      <c r="J70">
        <f t="shared" si="20"/>
        <v>2.0055367007449379E-2</v>
      </c>
      <c r="K70">
        <f t="shared" si="21"/>
        <v>2.9098159199999998</v>
      </c>
      <c r="L70">
        <f t="shared" si="22"/>
        <v>1.9918085295591546E-2</v>
      </c>
      <c r="M70">
        <f t="shared" si="23"/>
        <v>0.25753250248381981</v>
      </c>
      <c r="N70" t="s">
        <v>2285</v>
      </c>
      <c r="O70" t="s">
        <v>2286</v>
      </c>
      <c r="P70">
        <f t="shared" si="24"/>
        <v>2.1426709906255321</v>
      </c>
      <c r="Q70">
        <f t="shared" si="25"/>
        <v>1.149897990625532</v>
      </c>
      <c r="R70" t="s">
        <v>2287</v>
      </c>
      <c r="S70" t="s">
        <v>2288</v>
      </c>
      <c r="T70">
        <f t="shared" si="26"/>
        <v>23.675922548348421</v>
      </c>
      <c r="U70">
        <f t="shared" si="27"/>
        <v>0.4417875</v>
      </c>
      <c r="V70" t="s">
        <v>147</v>
      </c>
      <c r="W70" t="s">
        <v>2289</v>
      </c>
      <c r="X70" t="s">
        <v>149</v>
      </c>
      <c r="Y70" t="s">
        <v>149</v>
      </c>
      <c r="Z70" t="s">
        <v>149</v>
      </c>
      <c r="AA70" t="s">
        <v>2290</v>
      </c>
      <c r="AB70" t="s">
        <v>2291</v>
      </c>
      <c r="AC70" t="s">
        <v>2292</v>
      </c>
      <c r="AD70" t="s">
        <v>153</v>
      </c>
      <c r="AE70" t="s">
        <v>154</v>
      </c>
      <c r="AF70">
        <f t="shared" si="28"/>
        <v>32.234244399999994</v>
      </c>
      <c r="AG70" t="s">
        <v>155</v>
      </c>
      <c r="AH70" t="s">
        <v>2293</v>
      </c>
      <c r="AI70" t="s">
        <v>2294</v>
      </c>
      <c r="AJ70" t="s">
        <v>2203</v>
      </c>
      <c r="AK70" t="s">
        <v>2295</v>
      </c>
      <c r="AL70">
        <f t="shared" si="29"/>
        <v>18.54</v>
      </c>
      <c r="AM70" t="s">
        <v>2172</v>
      </c>
      <c r="AN70" t="s">
        <v>368</v>
      </c>
      <c r="AO70" t="s">
        <v>764</v>
      </c>
      <c r="AP70" t="s">
        <v>567</v>
      </c>
      <c r="AQ70" t="s">
        <v>1958</v>
      </c>
      <c r="AR70" t="s">
        <v>2296</v>
      </c>
      <c r="AS70" t="s">
        <v>2266</v>
      </c>
      <c r="AT70" t="s">
        <v>139</v>
      </c>
      <c r="AU70" t="s">
        <v>635</v>
      </c>
      <c r="AV70" t="s">
        <v>137</v>
      </c>
      <c r="AW70" t="s">
        <v>268</v>
      </c>
      <c r="AX70" t="s">
        <v>268</v>
      </c>
      <c r="AY70" t="s">
        <v>169</v>
      </c>
      <c r="AZ70" t="s">
        <v>2297</v>
      </c>
      <c r="BA70" t="s">
        <v>2298</v>
      </c>
      <c r="BB70" t="s">
        <v>169</v>
      </c>
      <c r="BC70" t="s">
        <v>137</v>
      </c>
      <c r="BD70" t="s">
        <v>172</v>
      </c>
      <c r="BE70" t="s">
        <v>173</v>
      </c>
      <c r="BF70" t="s">
        <v>174</v>
      </c>
      <c r="BG70" t="s">
        <v>175</v>
      </c>
      <c r="BH70" t="s">
        <v>149</v>
      </c>
      <c r="BI70" t="s">
        <v>176</v>
      </c>
      <c r="BJ70" t="s">
        <v>149</v>
      </c>
      <c r="BK70" t="s">
        <v>149</v>
      </c>
      <c r="BL70" t="s">
        <v>177</v>
      </c>
      <c r="BM70" t="s">
        <v>178</v>
      </c>
      <c r="BN70" t="s">
        <v>179</v>
      </c>
      <c r="BO70" t="s">
        <v>180</v>
      </c>
      <c r="BP70" t="s">
        <v>181</v>
      </c>
      <c r="BQ70" t="s">
        <v>182</v>
      </c>
      <c r="BR70" t="s">
        <v>183</v>
      </c>
      <c r="BS70" t="s">
        <v>174</v>
      </c>
      <c r="BT70" t="s">
        <v>184</v>
      </c>
      <c r="BU70" t="s">
        <v>184</v>
      </c>
      <c r="BV70" t="s">
        <v>184</v>
      </c>
      <c r="BW70" t="s">
        <v>2299</v>
      </c>
      <c r="BX70" t="s">
        <v>185</v>
      </c>
      <c r="BY70" t="s">
        <v>2300</v>
      </c>
      <c r="BZ70" t="s">
        <v>2301</v>
      </c>
      <c r="CA70" t="s">
        <v>2302</v>
      </c>
      <c r="CB70" t="s">
        <v>2303</v>
      </c>
      <c r="CC70" t="s">
        <v>2304</v>
      </c>
      <c r="CD70" t="s">
        <v>2305</v>
      </c>
      <c r="CE70" t="s">
        <v>2306</v>
      </c>
      <c r="CF70" t="s">
        <v>2307</v>
      </c>
      <c r="CG70" t="s">
        <v>2308</v>
      </c>
      <c r="CH70" t="s">
        <v>2309</v>
      </c>
      <c r="CI70" t="s">
        <v>2310</v>
      </c>
      <c r="CJ70" t="s">
        <v>2311</v>
      </c>
      <c r="CK70" t="s">
        <v>2290</v>
      </c>
      <c r="CL70" t="s">
        <v>419</v>
      </c>
      <c r="CM70" t="s">
        <v>199</v>
      </c>
      <c r="CN70" t="s">
        <v>200</v>
      </c>
      <c r="CO70" t="s">
        <v>155</v>
      </c>
      <c r="CP70" t="s">
        <v>201</v>
      </c>
      <c r="CQ70" t="s">
        <v>202</v>
      </c>
      <c r="CR70" t="s">
        <v>155</v>
      </c>
      <c r="CS70" t="s">
        <v>203</v>
      </c>
      <c r="CT70" t="s">
        <v>204</v>
      </c>
      <c r="CU70" t="s">
        <v>205</v>
      </c>
      <c r="CV70" t="s">
        <v>149</v>
      </c>
      <c r="CW70" t="s">
        <v>2289</v>
      </c>
      <c r="CX70" t="s">
        <v>206</v>
      </c>
      <c r="CY70" t="s">
        <v>207</v>
      </c>
      <c r="CZ70" t="s">
        <v>208</v>
      </c>
      <c r="DA70" t="s">
        <v>209</v>
      </c>
      <c r="DB70" t="s">
        <v>210</v>
      </c>
      <c r="DC70" t="s">
        <v>211</v>
      </c>
    </row>
    <row r="71" spans="1:107" x14ac:dyDescent="0.2">
      <c r="A71" t="s">
        <v>2312</v>
      </c>
      <c r="B71" t="s">
        <v>2313</v>
      </c>
      <c r="C71" t="s">
        <v>139</v>
      </c>
      <c r="D71" t="s">
        <v>140</v>
      </c>
      <c r="E71" t="s">
        <v>141</v>
      </c>
      <c r="F71" t="s">
        <v>19</v>
      </c>
      <c r="G71" t="s">
        <v>2314</v>
      </c>
      <c r="H71" t="s">
        <v>19</v>
      </c>
      <c r="I71" t="s">
        <v>19</v>
      </c>
      <c r="J71">
        <f t="shared" si="20"/>
        <v>2.1139115255323849E-2</v>
      </c>
      <c r="K71">
        <f t="shared" si="21"/>
        <v>2.9098159199999998</v>
      </c>
      <c r="L71">
        <f t="shared" si="22"/>
        <v>2.098665225660748E-2</v>
      </c>
      <c r="M71">
        <f t="shared" si="23"/>
        <v>0.26584470537256688</v>
      </c>
      <c r="N71" t="s">
        <v>2315</v>
      </c>
      <c r="O71" t="s">
        <v>2316</v>
      </c>
      <c r="P71">
        <f t="shared" si="24"/>
        <v>2.1159812846771411</v>
      </c>
      <c r="Q71">
        <f t="shared" si="25"/>
        <v>1.126554284677141</v>
      </c>
      <c r="R71" t="s">
        <v>2317</v>
      </c>
      <c r="S71" t="s">
        <v>2318</v>
      </c>
      <c r="T71">
        <f t="shared" si="26"/>
        <v>23.383592492840549</v>
      </c>
      <c r="U71">
        <f t="shared" si="27"/>
        <v>0.4417875</v>
      </c>
      <c r="V71" t="s">
        <v>147</v>
      </c>
      <c r="W71" t="s">
        <v>2319</v>
      </c>
      <c r="X71" t="s">
        <v>149</v>
      </c>
      <c r="Y71" t="s">
        <v>149</v>
      </c>
      <c r="Z71" t="s">
        <v>149</v>
      </c>
      <c r="AA71" t="s">
        <v>2320</v>
      </c>
      <c r="AB71" t="s">
        <v>2321</v>
      </c>
      <c r="AC71" t="s">
        <v>2322</v>
      </c>
      <c r="AD71" t="s">
        <v>153</v>
      </c>
      <c r="AE71" t="s">
        <v>154</v>
      </c>
      <c r="AF71">
        <f t="shared" si="28"/>
        <v>42.152636399999999</v>
      </c>
      <c r="AG71" t="s">
        <v>155</v>
      </c>
      <c r="AH71" t="s">
        <v>2014</v>
      </c>
      <c r="AI71" t="s">
        <v>2323</v>
      </c>
      <c r="AJ71" t="s">
        <v>2233</v>
      </c>
      <c r="AK71" t="s">
        <v>2324</v>
      </c>
      <c r="AL71">
        <f t="shared" si="29"/>
        <v>18.34</v>
      </c>
      <c r="AM71" t="s">
        <v>2325</v>
      </c>
      <c r="AN71" t="s">
        <v>368</v>
      </c>
      <c r="AO71" t="s">
        <v>925</v>
      </c>
      <c r="AP71" t="s">
        <v>502</v>
      </c>
      <c r="AQ71" t="s">
        <v>2326</v>
      </c>
      <c r="AR71" t="s">
        <v>2327</v>
      </c>
      <c r="AS71" t="s">
        <v>2266</v>
      </c>
      <c r="AT71" t="s">
        <v>139</v>
      </c>
      <c r="AU71" t="s">
        <v>635</v>
      </c>
      <c r="AV71" t="s">
        <v>137</v>
      </c>
      <c r="AW71" t="s">
        <v>470</v>
      </c>
      <c r="AX71" t="s">
        <v>268</v>
      </c>
      <c r="AY71" t="s">
        <v>169</v>
      </c>
      <c r="AZ71" t="s">
        <v>2328</v>
      </c>
      <c r="BA71" t="s">
        <v>2329</v>
      </c>
      <c r="BB71" t="s">
        <v>169</v>
      </c>
      <c r="BC71" t="s">
        <v>137</v>
      </c>
      <c r="BD71" t="s">
        <v>172</v>
      </c>
      <c r="BE71" t="s">
        <v>173</v>
      </c>
      <c r="BF71" t="s">
        <v>174</v>
      </c>
      <c r="BG71" t="s">
        <v>175</v>
      </c>
      <c r="BH71" t="s">
        <v>149</v>
      </c>
      <c r="BI71" t="s">
        <v>176</v>
      </c>
      <c r="BJ71" t="s">
        <v>149</v>
      </c>
      <c r="BK71" t="s">
        <v>149</v>
      </c>
      <c r="BL71" t="s">
        <v>177</v>
      </c>
      <c r="BM71" t="s">
        <v>178</v>
      </c>
      <c r="BN71" t="s">
        <v>179</v>
      </c>
      <c r="BO71" t="s">
        <v>180</v>
      </c>
      <c r="BP71" t="s">
        <v>181</v>
      </c>
      <c r="BQ71" t="s">
        <v>182</v>
      </c>
      <c r="BR71" t="s">
        <v>183</v>
      </c>
      <c r="BS71" t="s">
        <v>174</v>
      </c>
      <c r="BT71" t="s">
        <v>184</v>
      </c>
      <c r="BU71" t="s">
        <v>184</v>
      </c>
      <c r="BV71" t="s">
        <v>184</v>
      </c>
      <c r="BW71" t="s">
        <v>2330</v>
      </c>
      <c r="BX71" t="s">
        <v>185</v>
      </c>
      <c r="BY71" t="s">
        <v>2331</v>
      </c>
      <c r="BZ71" t="s">
        <v>2332</v>
      </c>
      <c r="CA71" t="s">
        <v>2333</v>
      </c>
      <c r="CB71" t="s">
        <v>2334</v>
      </c>
      <c r="CC71" t="s">
        <v>2335</v>
      </c>
      <c r="CD71" t="s">
        <v>2336</v>
      </c>
      <c r="CE71" t="s">
        <v>2337</v>
      </c>
      <c r="CF71" t="s">
        <v>2338</v>
      </c>
      <c r="CG71" t="s">
        <v>2339</v>
      </c>
      <c r="CH71" t="s">
        <v>2340</v>
      </c>
      <c r="CI71" t="s">
        <v>2341</v>
      </c>
      <c r="CJ71" t="s">
        <v>2342</v>
      </c>
      <c r="CK71" t="s">
        <v>2320</v>
      </c>
      <c r="CL71" t="s">
        <v>319</v>
      </c>
      <c r="CM71" t="s">
        <v>199</v>
      </c>
      <c r="CN71" t="s">
        <v>200</v>
      </c>
      <c r="CO71" t="s">
        <v>155</v>
      </c>
      <c r="CP71" t="s">
        <v>201</v>
      </c>
      <c r="CQ71" t="s">
        <v>202</v>
      </c>
      <c r="CR71" t="s">
        <v>155</v>
      </c>
      <c r="CS71" t="s">
        <v>203</v>
      </c>
      <c r="CT71" t="s">
        <v>204</v>
      </c>
      <c r="CU71" t="s">
        <v>205</v>
      </c>
      <c r="CV71" t="s">
        <v>149</v>
      </c>
      <c r="CW71" t="s">
        <v>2319</v>
      </c>
      <c r="CX71" t="s">
        <v>206</v>
      </c>
      <c r="CY71" t="s">
        <v>207</v>
      </c>
      <c r="CZ71" t="s">
        <v>208</v>
      </c>
      <c r="DA71" t="s">
        <v>209</v>
      </c>
      <c r="DB71" t="s">
        <v>210</v>
      </c>
      <c r="DC71" t="s">
        <v>211</v>
      </c>
    </row>
    <row r="72" spans="1:107" x14ac:dyDescent="0.2">
      <c r="A72" t="s">
        <v>2343</v>
      </c>
      <c r="B72" t="s">
        <v>2344</v>
      </c>
      <c r="C72" t="s">
        <v>139</v>
      </c>
      <c r="D72" t="s">
        <v>140</v>
      </c>
      <c r="E72" t="s">
        <v>141</v>
      </c>
      <c r="F72" t="s">
        <v>19</v>
      </c>
      <c r="G72" t="s">
        <v>2345</v>
      </c>
      <c r="H72" t="s">
        <v>19</v>
      </c>
      <c r="I72" t="s">
        <v>19</v>
      </c>
      <c r="J72">
        <f t="shared" si="20"/>
        <v>1.9298371656973248E-2</v>
      </c>
      <c r="K72">
        <f t="shared" si="21"/>
        <v>2.9106084800000001</v>
      </c>
      <c r="L72">
        <f t="shared" si="22"/>
        <v>1.9171259374069084E-2</v>
      </c>
      <c r="M72">
        <f t="shared" si="23"/>
        <v>0.25312773284487677</v>
      </c>
      <c r="N72" t="s">
        <v>2346</v>
      </c>
      <c r="O72" t="s">
        <v>2347</v>
      </c>
      <c r="P72">
        <f t="shared" si="24"/>
        <v>2.1615290038633059</v>
      </c>
      <c r="Q72">
        <f t="shared" si="25"/>
        <v>1.173952003863306</v>
      </c>
      <c r="R72" t="s">
        <v>2348</v>
      </c>
      <c r="S72" t="s">
        <v>2349</v>
      </c>
      <c r="T72">
        <f t="shared" si="26"/>
        <v>23.886937825873645</v>
      </c>
      <c r="U72">
        <f t="shared" si="27"/>
        <v>0.4417875</v>
      </c>
      <c r="V72" t="s">
        <v>147</v>
      </c>
      <c r="W72" t="s">
        <v>2350</v>
      </c>
      <c r="X72" t="s">
        <v>149</v>
      </c>
      <c r="Y72" t="s">
        <v>149</v>
      </c>
      <c r="Z72" t="s">
        <v>149</v>
      </c>
      <c r="AA72" t="s">
        <v>2351</v>
      </c>
      <c r="AB72" t="s">
        <v>2352</v>
      </c>
      <c r="AC72" t="s">
        <v>2353</v>
      </c>
      <c r="AD72" t="s">
        <v>153</v>
      </c>
      <c r="AE72" t="s">
        <v>154</v>
      </c>
      <c r="AF72">
        <f t="shared" si="28"/>
        <v>38.375931999999999</v>
      </c>
      <c r="AG72" t="s">
        <v>155</v>
      </c>
      <c r="AH72" t="s">
        <v>2354</v>
      </c>
      <c r="AI72" t="s">
        <v>2355</v>
      </c>
      <c r="AJ72" t="s">
        <v>2356</v>
      </c>
      <c r="AK72" t="s">
        <v>2357</v>
      </c>
      <c r="AL72">
        <f t="shared" si="29"/>
        <v>18.68</v>
      </c>
      <c r="AM72" t="s">
        <v>2325</v>
      </c>
      <c r="AN72" t="s">
        <v>161</v>
      </c>
      <c r="AO72" t="s">
        <v>368</v>
      </c>
      <c r="AP72" t="s">
        <v>2049</v>
      </c>
      <c r="AQ72" t="s">
        <v>2358</v>
      </c>
      <c r="AR72" t="s">
        <v>2327</v>
      </c>
      <c r="AS72" t="s">
        <v>2266</v>
      </c>
      <c r="AT72" t="s">
        <v>139</v>
      </c>
      <c r="AU72" t="s">
        <v>635</v>
      </c>
      <c r="AV72" t="s">
        <v>137</v>
      </c>
      <c r="AW72" t="s">
        <v>168</v>
      </c>
      <c r="AX72" t="s">
        <v>470</v>
      </c>
      <c r="AY72" t="s">
        <v>169</v>
      </c>
      <c r="AZ72" t="s">
        <v>2359</v>
      </c>
      <c r="BA72" t="s">
        <v>2360</v>
      </c>
      <c r="BB72" t="s">
        <v>169</v>
      </c>
      <c r="BC72" t="s">
        <v>137</v>
      </c>
      <c r="BD72" t="s">
        <v>172</v>
      </c>
      <c r="BE72" t="s">
        <v>173</v>
      </c>
      <c r="BF72" t="s">
        <v>174</v>
      </c>
      <c r="BG72" t="s">
        <v>175</v>
      </c>
      <c r="BH72" t="s">
        <v>149</v>
      </c>
      <c r="BI72" t="s">
        <v>176</v>
      </c>
      <c r="BJ72" t="s">
        <v>149</v>
      </c>
      <c r="BK72" t="s">
        <v>149</v>
      </c>
      <c r="BL72" t="s">
        <v>177</v>
      </c>
      <c r="BM72" t="s">
        <v>178</v>
      </c>
      <c r="BN72" t="s">
        <v>179</v>
      </c>
      <c r="BO72" t="s">
        <v>180</v>
      </c>
      <c r="BP72" t="s">
        <v>181</v>
      </c>
      <c r="BQ72" t="s">
        <v>182</v>
      </c>
      <c r="BR72" t="s">
        <v>183</v>
      </c>
      <c r="BS72" t="s">
        <v>174</v>
      </c>
      <c r="BT72" t="s">
        <v>184</v>
      </c>
      <c r="BU72" t="s">
        <v>184</v>
      </c>
      <c r="BV72" t="s">
        <v>184</v>
      </c>
      <c r="BW72" t="s">
        <v>2361</v>
      </c>
      <c r="BX72" t="s">
        <v>185</v>
      </c>
      <c r="BY72" t="s">
        <v>2362</v>
      </c>
      <c r="BZ72" t="s">
        <v>2363</v>
      </c>
      <c r="CA72" t="s">
        <v>2364</v>
      </c>
      <c r="CB72" t="s">
        <v>2365</v>
      </c>
      <c r="CC72" t="s">
        <v>2366</v>
      </c>
      <c r="CD72" t="s">
        <v>2367</v>
      </c>
      <c r="CE72" t="s">
        <v>2368</v>
      </c>
      <c r="CF72" t="s">
        <v>2369</v>
      </c>
      <c r="CG72" t="s">
        <v>2370</v>
      </c>
      <c r="CH72" t="s">
        <v>2371</v>
      </c>
      <c r="CI72" t="s">
        <v>2372</v>
      </c>
      <c r="CJ72" t="s">
        <v>2373</v>
      </c>
      <c r="CK72" t="s">
        <v>2351</v>
      </c>
      <c r="CL72" t="s">
        <v>319</v>
      </c>
      <c r="CM72" t="s">
        <v>199</v>
      </c>
      <c r="CN72" t="s">
        <v>200</v>
      </c>
      <c r="CO72" t="s">
        <v>155</v>
      </c>
      <c r="CP72" t="s">
        <v>201</v>
      </c>
      <c r="CQ72" t="s">
        <v>202</v>
      </c>
      <c r="CR72" t="s">
        <v>155</v>
      </c>
      <c r="CS72" t="s">
        <v>203</v>
      </c>
      <c r="CT72" t="s">
        <v>204</v>
      </c>
      <c r="CU72" t="s">
        <v>205</v>
      </c>
      <c r="CV72" t="s">
        <v>149</v>
      </c>
      <c r="CW72" t="s">
        <v>2350</v>
      </c>
      <c r="CX72" t="s">
        <v>206</v>
      </c>
      <c r="CY72" t="s">
        <v>207</v>
      </c>
      <c r="CZ72" t="s">
        <v>208</v>
      </c>
      <c r="DA72" t="s">
        <v>209</v>
      </c>
      <c r="DB72" t="s">
        <v>210</v>
      </c>
      <c r="DC72" t="s">
        <v>211</v>
      </c>
    </row>
    <row r="73" spans="1:107" x14ac:dyDescent="0.2">
      <c r="A73" t="s">
        <v>2374</v>
      </c>
      <c r="B73" t="s">
        <v>2375</v>
      </c>
      <c r="C73" t="s">
        <v>139</v>
      </c>
      <c r="D73" t="s">
        <v>140</v>
      </c>
      <c r="E73" t="s">
        <v>141</v>
      </c>
      <c r="F73" t="s">
        <v>19</v>
      </c>
      <c r="G73" t="s">
        <v>2376</v>
      </c>
      <c r="H73" t="s">
        <v>19</v>
      </c>
      <c r="I73" t="s">
        <v>19</v>
      </c>
      <c r="J73">
        <f t="shared" si="20"/>
        <v>3.0817197655550362E-2</v>
      </c>
      <c r="K73">
        <f t="shared" si="21"/>
        <v>2.9106084800000001</v>
      </c>
      <c r="L73">
        <f t="shared" si="22"/>
        <v>3.0494327124244529E-2</v>
      </c>
      <c r="M73">
        <f t="shared" si="23"/>
        <v>0.38062248388203812</v>
      </c>
      <c r="N73" t="s">
        <v>2377</v>
      </c>
      <c r="O73" t="s">
        <v>2378</v>
      </c>
      <c r="P73">
        <f t="shared" si="24"/>
        <v>2.104066351834506</v>
      </c>
      <c r="Q73">
        <f t="shared" si="25"/>
        <v>1.110109351834506</v>
      </c>
      <c r="R73" t="s">
        <v>2379</v>
      </c>
      <c r="S73" t="s">
        <v>2380</v>
      </c>
      <c r="T73">
        <f t="shared" si="26"/>
        <v>23.251921227036203</v>
      </c>
      <c r="U73">
        <f t="shared" si="27"/>
        <v>0.4417875</v>
      </c>
      <c r="V73" t="s">
        <v>147</v>
      </c>
      <c r="W73" t="s">
        <v>2381</v>
      </c>
      <c r="X73" t="s">
        <v>149</v>
      </c>
      <c r="Y73" t="s">
        <v>149</v>
      </c>
      <c r="Z73" t="s">
        <v>149</v>
      </c>
      <c r="AA73" t="s">
        <v>2382</v>
      </c>
      <c r="AB73" t="s">
        <v>2383</v>
      </c>
      <c r="AC73" t="s">
        <v>2384</v>
      </c>
      <c r="AD73" t="s">
        <v>153</v>
      </c>
      <c r="AE73" t="s">
        <v>154</v>
      </c>
      <c r="AF73">
        <f t="shared" si="28"/>
        <v>46.990284000000003</v>
      </c>
      <c r="AG73" t="s">
        <v>155</v>
      </c>
      <c r="AH73" t="s">
        <v>2385</v>
      </c>
      <c r="AI73" t="s">
        <v>2386</v>
      </c>
      <c r="AJ73" t="s">
        <v>2387</v>
      </c>
      <c r="AK73" t="s">
        <v>2388</v>
      </c>
      <c r="AL73">
        <f t="shared" si="29"/>
        <v>18.25</v>
      </c>
      <c r="AM73" t="s">
        <v>2325</v>
      </c>
      <c r="AN73" t="s">
        <v>161</v>
      </c>
      <c r="AO73" t="s">
        <v>300</v>
      </c>
      <c r="AP73" t="s">
        <v>301</v>
      </c>
      <c r="AQ73" t="s">
        <v>2389</v>
      </c>
      <c r="AR73" t="s">
        <v>2390</v>
      </c>
      <c r="AS73" t="s">
        <v>2266</v>
      </c>
      <c r="AT73" t="s">
        <v>139</v>
      </c>
      <c r="AU73" t="s">
        <v>635</v>
      </c>
      <c r="AV73" t="s">
        <v>137</v>
      </c>
      <c r="AW73" t="s">
        <v>168</v>
      </c>
      <c r="AX73" t="s">
        <v>470</v>
      </c>
      <c r="AY73" t="s">
        <v>169</v>
      </c>
      <c r="AZ73" t="s">
        <v>2391</v>
      </c>
      <c r="BA73" t="s">
        <v>2392</v>
      </c>
      <c r="BB73" t="s">
        <v>169</v>
      </c>
      <c r="BC73" t="s">
        <v>137</v>
      </c>
      <c r="BD73" t="s">
        <v>172</v>
      </c>
      <c r="BE73" t="s">
        <v>173</v>
      </c>
      <c r="BF73" t="s">
        <v>174</v>
      </c>
      <c r="BG73" t="s">
        <v>175</v>
      </c>
      <c r="BH73" t="s">
        <v>149</v>
      </c>
      <c r="BI73" t="s">
        <v>176</v>
      </c>
      <c r="BJ73" t="s">
        <v>149</v>
      </c>
      <c r="BK73" t="s">
        <v>149</v>
      </c>
      <c r="BL73" t="s">
        <v>177</v>
      </c>
      <c r="BM73" t="s">
        <v>178</v>
      </c>
      <c r="BN73" t="s">
        <v>179</v>
      </c>
      <c r="BO73" t="s">
        <v>180</v>
      </c>
      <c r="BP73" t="s">
        <v>181</v>
      </c>
      <c r="BQ73" t="s">
        <v>182</v>
      </c>
      <c r="BR73" t="s">
        <v>183</v>
      </c>
      <c r="BS73" t="s">
        <v>174</v>
      </c>
      <c r="BT73" t="s">
        <v>184</v>
      </c>
      <c r="BU73" t="s">
        <v>184</v>
      </c>
      <c r="BV73" t="s">
        <v>184</v>
      </c>
      <c r="BW73" t="s">
        <v>2393</v>
      </c>
      <c r="BX73" t="s">
        <v>185</v>
      </c>
      <c r="BY73" t="s">
        <v>2394</v>
      </c>
      <c r="BZ73" t="s">
        <v>2395</v>
      </c>
      <c r="CA73" t="s">
        <v>2396</v>
      </c>
      <c r="CB73" t="s">
        <v>2397</v>
      </c>
      <c r="CC73" t="s">
        <v>2398</v>
      </c>
      <c r="CD73" t="s">
        <v>2399</v>
      </c>
      <c r="CE73" t="s">
        <v>2400</v>
      </c>
      <c r="CF73" t="s">
        <v>2401</v>
      </c>
      <c r="CG73" t="s">
        <v>2402</v>
      </c>
      <c r="CH73" t="s">
        <v>2403</v>
      </c>
      <c r="CI73" t="s">
        <v>2404</v>
      </c>
      <c r="CJ73" t="s">
        <v>2405</v>
      </c>
      <c r="CK73" t="s">
        <v>2382</v>
      </c>
      <c r="CL73" t="s">
        <v>319</v>
      </c>
      <c r="CM73" t="s">
        <v>199</v>
      </c>
      <c r="CN73" t="s">
        <v>200</v>
      </c>
      <c r="CO73" t="s">
        <v>155</v>
      </c>
      <c r="CP73" t="s">
        <v>201</v>
      </c>
      <c r="CQ73" t="s">
        <v>202</v>
      </c>
      <c r="CR73" t="s">
        <v>155</v>
      </c>
      <c r="CS73" t="s">
        <v>203</v>
      </c>
      <c r="CT73" t="s">
        <v>204</v>
      </c>
      <c r="CU73" t="s">
        <v>205</v>
      </c>
      <c r="CV73" t="s">
        <v>149</v>
      </c>
      <c r="CW73" t="s">
        <v>2381</v>
      </c>
      <c r="CX73" t="s">
        <v>206</v>
      </c>
      <c r="CY73" t="s">
        <v>207</v>
      </c>
      <c r="CZ73" t="s">
        <v>208</v>
      </c>
      <c r="DA73" t="s">
        <v>209</v>
      </c>
      <c r="DB73" t="s">
        <v>210</v>
      </c>
      <c r="DC73" t="s">
        <v>211</v>
      </c>
    </row>
    <row r="74" spans="1:107" x14ac:dyDescent="0.2">
      <c r="A74" t="s">
        <v>2406</v>
      </c>
      <c r="B74" t="s">
        <v>2407</v>
      </c>
      <c r="C74" t="s">
        <v>139</v>
      </c>
      <c r="D74" t="s">
        <v>140</v>
      </c>
      <c r="E74" t="s">
        <v>141</v>
      </c>
      <c r="F74" t="s">
        <v>19</v>
      </c>
      <c r="G74" t="s">
        <v>2408</v>
      </c>
      <c r="H74" t="s">
        <v>19</v>
      </c>
      <c r="I74" t="s">
        <v>19</v>
      </c>
      <c r="J74">
        <f t="shared" si="20"/>
        <v>1.6378948984294792E-2</v>
      </c>
      <c r="K74">
        <f t="shared" si="21"/>
        <v>2.9106084800000001</v>
      </c>
      <c r="L74">
        <f t="shared" si="22"/>
        <v>1.6287295030754163E-2</v>
      </c>
      <c r="M74">
        <f t="shared" si="23"/>
        <v>0.22605326655909905</v>
      </c>
      <c r="N74" t="s">
        <v>2409</v>
      </c>
      <c r="O74" t="s">
        <v>2410</v>
      </c>
      <c r="P74">
        <f t="shared" si="24"/>
        <v>2.2356373748594947</v>
      </c>
      <c r="Q74">
        <f t="shared" si="25"/>
        <v>1.2335893748594946</v>
      </c>
      <c r="R74" t="s">
        <v>2411</v>
      </c>
      <c r="S74" t="s">
        <v>2412</v>
      </c>
      <c r="T74">
        <f t="shared" si="26"/>
        <v>24.703175412812094</v>
      </c>
      <c r="U74">
        <f t="shared" si="27"/>
        <v>0.4417875</v>
      </c>
      <c r="V74" t="s">
        <v>147</v>
      </c>
      <c r="W74" t="s">
        <v>2413</v>
      </c>
      <c r="X74" t="s">
        <v>149</v>
      </c>
      <c r="Y74" t="s">
        <v>149</v>
      </c>
      <c r="Z74" t="s">
        <v>149</v>
      </c>
      <c r="AA74" t="s">
        <v>2414</v>
      </c>
      <c r="AB74" t="s">
        <v>2415</v>
      </c>
      <c r="AC74" t="s">
        <v>2416</v>
      </c>
      <c r="AD74" t="s">
        <v>153</v>
      </c>
      <c r="AE74" t="s">
        <v>154</v>
      </c>
      <c r="AF74">
        <f t="shared" si="28"/>
        <v>16.6040396</v>
      </c>
      <c r="AG74" t="s">
        <v>155</v>
      </c>
      <c r="AH74" t="s">
        <v>2417</v>
      </c>
      <c r="AI74" t="s">
        <v>2418</v>
      </c>
      <c r="AJ74" t="s">
        <v>2419</v>
      </c>
      <c r="AK74" t="s">
        <v>2420</v>
      </c>
      <c r="AL74">
        <f t="shared" si="29"/>
        <v>19.22</v>
      </c>
      <c r="AM74" t="s">
        <v>2172</v>
      </c>
      <c r="AN74" t="s">
        <v>161</v>
      </c>
      <c r="AO74" t="s">
        <v>796</v>
      </c>
      <c r="AP74" t="s">
        <v>698</v>
      </c>
      <c r="AQ74" t="s">
        <v>2098</v>
      </c>
      <c r="AR74" t="s">
        <v>2421</v>
      </c>
      <c r="AS74" t="s">
        <v>2266</v>
      </c>
      <c r="AT74" t="s">
        <v>139</v>
      </c>
      <c r="AU74" t="s">
        <v>635</v>
      </c>
      <c r="AV74" t="s">
        <v>137</v>
      </c>
      <c r="AW74" t="s">
        <v>470</v>
      </c>
      <c r="AX74" t="s">
        <v>470</v>
      </c>
      <c r="AY74" t="s">
        <v>169</v>
      </c>
      <c r="AZ74" t="s">
        <v>2422</v>
      </c>
      <c r="BA74" t="s">
        <v>2423</v>
      </c>
      <c r="BB74" t="s">
        <v>169</v>
      </c>
      <c r="BC74" t="s">
        <v>137</v>
      </c>
      <c r="BD74" t="s">
        <v>172</v>
      </c>
      <c r="BE74" t="s">
        <v>173</v>
      </c>
      <c r="BF74" t="s">
        <v>174</v>
      </c>
      <c r="BG74" t="s">
        <v>175</v>
      </c>
      <c r="BH74" t="s">
        <v>149</v>
      </c>
      <c r="BI74" t="s">
        <v>176</v>
      </c>
      <c r="BJ74" t="s">
        <v>149</v>
      </c>
      <c r="BK74" t="s">
        <v>149</v>
      </c>
      <c r="BL74" t="s">
        <v>177</v>
      </c>
      <c r="BM74" t="s">
        <v>178</v>
      </c>
      <c r="BN74" t="s">
        <v>179</v>
      </c>
      <c r="BO74" t="s">
        <v>180</v>
      </c>
      <c r="BP74" t="s">
        <v>181</v>
      </c>
      <c r="BQ74" t="s">
        <v>182</v>
      </c>
      <c r="BR74" t="s">
        <v>183</v>
      </c>
      <c r="BS74" t="s">
        <v>174</v>
      </c>
      <c r="BT74" t="s">
        <v>184</v>
      </c>
      <c r="BU74" t="s">
        <v>184</v>
      </c>
      <c r="BV74" t="s">
        <v>184</v>
      </c>
      <c r="BW74" t="s">
        <v>2424</v>
      </c>
      <c r="BX74" t="s">
        <v>185</v>
      </c>
      <c r="BY74" t="s">
        <v>2425</v>
      </c>
      <c r="BZ74" t="s">
        <v>2426</v>
      </c>
      <c r="CA74" t="s">
        <v>2427</v>
      </c>
      <c r="CB74" t="s">
        <v>2428</v>
      </c>
      <c r="CC74" t="s">
        <v>2429</v>
      </c>
      <c r="CD74" t="s">
        <v>2430</v>
      </c>
      <c r="CE74" t="s">
        <v>2431</v>
      </c>
      <c r="CF74" t="s">
        <v>2432</v>
      </c>
      <c r="CG74" t="s">
        <v>2433</v>
      </c>
      <c r="CH74" t="s">
        <v>2434</v>
      </c>
      <c r="CI74" t="s">
        <v>2435</v>
      </c>
      <c r="CJ74" t="s">
        <v>2436</v>
      </c>
      <c r="CK74" t="s">
        <v>2414</v>
      </c>
      <c r="CL74" t="s">
        <v>419</v>
      </c>
      <c r="CM74" t="s">
        <v>199</v>
      </c>
      <c r="CN74" t="s">
        <v>200</v>
      </c>
      <c r="CO74" t="s">
        <v>155</v>
      </c>
      <c r="CP74" t="s">
        <v>201</v>
      </c>
      <c r="CQ74" t="s">
        <v>202</v>
      </c>
      <c r="CR74" t="s">
        <v>155</v>
      </c>
      <c r="CS74" t="s">
        <v>203</v>
      </c>
      <c r="CT74" t="s">
        <v>204</v>
      </c>
      <c r="CU74" t="s">
        <v>205</v>
      </c>
      <c r="CV74" t="s">
        <v>149</v>
      </c>
      <c r="CW74" t="s">
        <v>2413</v>
      </c>
      <c r="CX74" t="s">
        <v>206</v>
      </c>
      <c r="CY74" t="s">
        <v>207</v>
      </c>
      <c r="CZ74" t="s">
        <v>208</v>
      </c>
      <c r="DA74" t="s">
        <v>209</v>
      </c>
      <c r="DB74" t="s">
        <v>210</v>
      </c>
      <c r="DC74" t="s">
        <v>211</v>
      </c>
    </row>
    <row r="75" spans="1:107" x14ac:dyDescent="0.2">
      <c r="A75" t="s">
        <v>2437</v>
      </c>
      <c r="B75" t="s">
        <v>2438</v>
      </c>
      <c r="C75" t="s">
        <v>139</v>
      </c>
      <c r="D75" t="s">
        <v>140</v>
      </c>
      <c r="E75" t="s">
        <v>141</v>
      </c>
      <c r="F75" t="s">
        <v>19</v>
      </c>
      <c r="G75" t="s">
        <v>2439</v>
      </c>
      <c r="H75" t="s">
        <v>19</v>
      </c>
      <c r="I75" t="s">
        <v>19</v>
      </c>
      <c r="J75">
        <f t="shared" si="20"/>
        <v>1.9111688581515712E-2</v>
      </c>
      <c r="K75">
        <f t="shared" si="21"/>
        <v>2.9106084800000001</v>
      </c>
      <c r="L75">
        <f t="shared" si="22"/>
        <v>1.8987015705125034E-2</v>
      </c>
      <c r="M75">
        <f t="shared" si="23"/>
        <v>0.2561843276504821</v>
      </c>
      <c r="N75" t="s">
        <v>2440</v>
      </c>
      <c r="O75" t="s">
        <v>2441</v>
      </c>
      <c r="P75">
        <f t="shared" si="24"/>
        <v>2.2038047592918</v>
      </c>
      <c r="Q75">
        <f t="shared" si="25"/>
        <v>1.1994377592918</v>
      </c>
      <c r="R75" t="s">
        <v>2442</v>
      </c>
      <c r="S75" t="s">
        <v>2443</v>
      </c>
      <c r="T75">
        <f t="shared" si="26"/>
        <v>24.351433804329282</v>
      </c>
      <c r="U75">
        <f t="shared" si="27"/>
        <v>0.4417875</v>
      </c>
      <c r="V75" t="s">
        <v>147</v>
      </c>
      <c r="W75" t="s">
        <v>2444</v>
      </c>
      <c r="X75" t="s">
        <v>149</v>
      </c>
      <c r="Y75" t="s">
        <v>149</v>
      </c>
      <c r="Z75" t="s">
        <v>149</v>
      </c>
      <c r="AA75" t="s">
        <v>2445</v>
      </c>
      <c r="AB75" t="s">
        <v>2446</v>
      </c>
      <c r="AC75" t="s">
        <v>2447</v>
      </c>
      <c r="AD75" t="s">
        <v>153</v>
      </c>
      <c r="AE75" t="s">
        <v>154</v>
      </c>
      <c r="AF75">
        <f t="shared" si="28"/>
        <v>38.214820800000005</v>
      </c>
      <c r="AG75" t="s">
        <v>155</v>
      </c>
      <c r="AH75" t="s">
        <v>2448</v>
      </c>
      <c r="AI75" t="s">
        <v>2449</v>
      </c>
      <c r="AJ75" t="s">
        <v>2419</v>
      </c>
      <c r="AK75" t="s">
        <v>2450</v>
      </c>
      <c r="AL75">
        <f t="shared" si="29"/>
        <v>18.989999999999998</v>
      </c>
      <c r="AM75" t="s">
        <v>2172</v>
      </c>
      <c r="AN75" t="s">
        <v>161</v>
      </c>
      <c r="AO75" t="s">
        <v>764</v>
      </c>
      <c r="AP75" t="s">
        <v>567</v>
      </c>
      <c r="AQ75" t="s">
        <v>1743</v>
      </c>
      <c r="AR75" t="s">
        <v>2451</v>
      </c>
      <c r="AS75" t="s">
        <v>2266</v>
      </c>
      <c r="AT75" t="s">
        <v>139</v>
      </c>
      <c r="AU75" t="s">
        <v>635</v>
      </c>
      <c r="AV75" t="s">
        <v>137</v>
      </c>
      <c r="AW75" t="s">
        <v>230</v>
      </c>
      <c r="AX75" t="s">
        <v>268</v>
      </c>
      <c r="AY75" t="s">
        <v>169</v>
      </c>
      <c r="AZ75" t="s">
        <v>2452</v>
      </c>
      <c r="BA75" t="s">
        <v>2453</v>
      </c>
      <c r="BB75" t="s">
        <v>169</v>
      </c>
      <c r="BC75" t="s">
        <v>137</v>
      </c>
      <c r="BD75" t="s">
        <v>172</v>
      </c>
      <c r="BE75" t="s">
        <v>173</v>
      </c>
      <c r="BF75" t="s">
        <v>174</v>
      </c>
      <c r="BG75" t="s">
        <v>175</v>
      </c>
      <c r="BH75" t="s">
        <v>149</v>
      </c>
      <c r="BI75" t="s">
        <v>176</v>
      </c>
      <c r="BJ75" t="s">
        <v>149</v>
      </c>
      <c r="BK75" t="s">
        <v>149</v>
      </c>
      <c r="BL75" t="s">
        <v>177</v>
      </c>
      <c r="BM75" t="s">
        <v>178</v>
      </c>
      <c r="BN75" t="s">
        <v>179</v>
      </c>
      <c r="BO75" t="s">
        <v>180</v>
      </c>
      <c r="BP75" t="s">
        <v>181</v>
      </c>
      <c r="BQ75" t="s">
        <v>182</v>
      </c>
      <c r="BR75" t="s">
        <v>183</v>
      </c>
      <c r="BS75" t="s">
        <v>174</v>
      </c>
      <c r="BT75" t="s">
        <v>184</v>
      </c>
      <c r="BU75" t="s">
        <v>184</v>
      </c>
      <c r="BV75" t="s">
        <v>184</v>
      </c>
      <c r="BW75" t="s">
        <v>2446</v>
      </c>
      <c r="BX75" t="s">
        <v>185</v>
      </c>
      <c r="BY75" t="s">
        <v>2454</v>
      </c>
      <c r="BZ75" t="s">
        <v>2455</v>
      </c>
      <c r="CA75" t="s">
        <v>2456</v>
      </c>
      <c r="CB75" t="s">
        <v>2457</v>
      </c>
      <c r="CC75" t="s">
        <v>2458</v>
      </c>
      <c r="CD75" t="s">
        <v>2459</v>
      </c>
      <c r="CE75" t="s">
        <v>2460</v>
      </c>
      <c r="CF75" t="s">
        <v>2461</v>
      </c>
      <c r="CG75" t="s">
        <v>2462</v>
      </c>
      <c r="CH75" t="s">
        <v>2463</v>
      </c>
      <c r="CI75" t="s">
        <v>2464</v>
      </c>
      <c r="CJ75" t="s">
        <v>2465</v>
      </c>
      <c r="CK75" t="s">
        <v>2445</v>
      </c>
      <c r="CL75" t="s">
        <v>909</v>
      </c>
      <c r="CM75" t="s">
        <v>199</v>
      </c>
      <c r="CN75" t="s">
        <v>200</v>
      </c>
      <c r="CO75" t="s">
        <v>155</v>
      </c>
      <c r="CP75" t="s">
        <v>201</v>
      </c>
      <c r="CQ75" t="s">
        <v>202</v>
      </c>
      <c r="CR75" t="s">
        <v>155</v>
      </c>
      <c r="CS75" t="s">
        <v>203</v>
      </c>
      <c r="CT75" t="s">
        <v>204</v>
      </c>
      <c r="CU75" t="s">
        <v>205</v>
      </c>
      <c r="CV75" t="s">
        <v>149</v>
      </c>
      <c r="CW75" t="s">
        <v>2444</v>
      </c>
      <c r="CX75" t="s">
        <v>206</v>
      </c>
      <c r="CY75" t="s">
        <v>207</v>
      </c>
      <c r="CZ75" t="s">
        <v>208</v>
      </c>
      <c r="DA75" t="s">
        <v>209</v>
      </c>
      <c r="DB75" t="s">
        <v>210</v>
      </c>
      <c r="DC75" t="s">
        <v>211</v>
      </c>
    </row>
    <row r="76" spans="1:107" x14ac:dyDescent="0.2">
      <c r="A76" t="s">
        <v>2466</v>
      </c>
      <c r="B76" t="s">
        <v>2467</v>
      </c>
      <c r="C76" t="s">
        <v>139</v>
      </c>
      <c r="D76" t="s">
        <v>140</v>
      </c>
      <c r="E76" t="s">
        <v>141</v>
      </c>
      <c r="F76" t="s">
        <v>19</v>
      </c>
      <c r="G76" t="s">
        <v>2468</v>
      </c>
      <c r="H76" t="s">
        <v>19</v>
      </c>
      <c r="I76" t="s">
        <v>19</v>
      </c>
      <c r="J76">
        <f t="shared" si="20"/>
        <v>2.1827404182467851E-2</v>
      </c>
      <c r="K76">
        <f t="shared" si="21"/>
        <v>2.9106084800000001</v>
      </c>
      <c r="L76">
        <f t="shared" si="22"/>
        <v>2.1664933256533986E-2</v>
      </c>
      <c r="M76">
        <f t="shared" si="23"/>
        <v>0.28508966217833825</v>
      </c>
      <c r="N76" t="s">
        <v>2469</v>
      </c>
      <c r="O76" t="s">
        <v>2470</v>
      </c>
      <c r="P76">
        <f t="shared" si="24"/>
        <v>2.1628815565359227</v>
      </c>
      <c r="Q76">
        <f t="shared" si="25"/>
        <v>1.1699925565359228</v>
      </c>
      <c r="R76" t="s">
        <v>2471</v>
      </c>
      <c r="S76" t="s">
        <v>2472</v>
      </c>
      <c r="T76">
        <f t="shared" si="26"/>
        <v>23.901884810873277</v>
      </c>
      <c r="U76">
        <f t="shared" si="27"/>
        <v>0.4417875</v>
      </c>
      <c r="V76" t="s">
        <v>147</v>
      </c>
      <c r="W76" t="s">
        <v>2473</v>
      </c>
      <c r="X76" t="s">
        <v>149</v>
      </c>
      <c r="Y76" t="s">
        <v>149</v>
      </c>
      <c r="Z76" t="s">
        <v>149</v>
      </c>
      <c r="AA76" t="s">
        <v>2474</v>
      </c>
      <c r="AB76" t="s">
        <v>2475</v>
      </c>
      <c r="AC76" t="s">
        <v>2476</v>
      </c>
      <c r="AD76" t="s">
        <v>153</v>
      </c>
      <c r="AE76" t="s">
        <v>154</v>
      </c>
      <c r="AF76">
        <f t="shared" si="28"/>
        <v>46.476430000000008</v>
      </c>
      <c r="AG76" t="s">
        <v>155</v>
      </c>
      <c r="AH76" t="s">
        <v>2477</v>
      </c>
      <c r="AI76" t="s">
        <v>2478</v>
      </c>
      <c r="AJ76" t="s">
        <v>2419</v>
      </c>
      <c r="AK76" t="s">
        <v>2479</v>
      </c>
      <c r="AL76">
        <f t="shared" si="29"/>
        <v>18.690000000000001</v>
      </c>
      <c r="AM76" t="s">
        <v>2325</v>
      </c>
      <c r="AN76" t="s">
        <v>161</v>
      </c>
      <c r="AO76" t="s">
        <v>261</v>
      </c>
      <c r="AP76" t="s">
        <v>263</v>
      </c>
      <c r="AQ76" t="s">
        <v>264</v>
      </c>
      <c r="AR76" t="s">
        <v>2480</v>
      </c>
      <c r="AS76" t="s">
        <v>2266</v>
      </c>
      <c r="AT76" t="s">
        <v>139</v>
      </c>
      <c r="AU76" t="s">
        <v>635</v>
      </c>
      <c r="AV76" t="s">
        <v>137</v>
      </c>
      <c r="AW76" t="s">
        <v>268</v>
      </c>
      <c r="AX76" t="s">
        <v>268</v>
      </c>
      <c r="AY76" t="s">
        <v>169</v>
      </c>
      <c r="AZ76" t="s">
        <v>2481</v>
      </c>
      <c r="BA76" t="s">
        <v>2482</v>
      </c>
      <c r="BB76" t="s">
        <v>169</v>
      </c>
      <c r="BC76" t="s">
        <v>137</v>
      </c>
      <c r="BD76" t="s">
        <v>172</v>
      </c>
      <c r="BE76" t="s">
        <v>173</v>
      </c>
      <c r="BF76" t="s">
        <v>174</v>
      </c>
      <c r="BG76" t="s">
        <v>175</v>
      </c>
      <c r="BH76" t="s">
        <v>149</v>
      </c>
      <c r="BI76" t="s">
        <v>176</v>
      </c>
      <c r="BJ76" t="s">
        <v>149</v>
      </c>
      <c r="BK76" t="s">
        <v>149</v>
      </c>
      <c r="BL76" t="s">
        <v>177</v>
      </c>
      <c r="BM76" t="s">
        <v>178</v>
      </c>
      <c r="BN76" t="s">
        <v>179</v>
      </c>
      <c r="BO76" t="s">
        <v>180</v>
      </c>
      <c r="BP76" t="s">
        <v>181</v>
      </c>
      <c r="BQ76" t="s">
        <v>182</v>
      </c>
      <c r="BR76" t="s">
        <v>183</v>
      </c>
      <c r="BS76" t="s">
        <v>174</v>
      </c>
      <c r="BT76" t="s">
        <v>184</v>
      </c>
      <c r="BU76" t="s">
        <v>184</v>
      </c>
      <c r="BV76" t="s">
        <v>184</v>
      </c>
      <c r="BW76" t="s">
        <v>2483</v>
      </c>
      <c r="BX76" t="s">
        <v>185</v>
      </c>
      <c r="BY76" t="s">
        <v>2484</v>
      </c>
      <c r="BZ76" t="s">
        <v>2485</v>
      </c>
      <c r="CA76" t="s">
        <v>2486</v>
      </c>
      <c r="CB76" t="s">
        <v>2487</v>
      </c>
      <c r="CC76" t="s">
        <v>2488</v>
      </c>
      <c r="CD76" t="s">
        <v>2489</v>
      </c>
      <c r="CE76" t="s">
        <v>2490</v>
      </c>
      <c r="CF76" t="s">
        <v>2491</v>
      </c>
      <c r="CG76" t="s">
        <v>2492</v>
      </c>
      <c r="CH76" t="s">
        <v>2493</v>
      </c>
      <c r="CI76" t="s">
        <v>2494</v>
      </c>
      <c r="CJ76" t="s">
        <v>2495</v>
      </c>
      <c r="CK76" t="s">
        <v>2474</v>
      </c>
      <c r="CL76" t="s">
        <v>419</v>
      </c>
      <c r="CM76" t="s">
        <v>199</v>
      </c>
      <c r="CN76" t="s">
        <v>200</v>
      </c>
      <c r="CO76" t="s">
        <v>155</v>
      </c>
      <c r="CP76" t="s">
        <v>201</v>
      </c>
      <c r="CQ76" t="s">
        <v>202</v>
      </c>
      <c r="CR76" t="s">
        <v>155</v>
      </c>
      <c r="CS76" t="s">
        <v>203</v>
      </c>
      <c r="CT76" t="s">
        <v>204</v>
      </c>
      <c r="CU76" t="s">
        <v>205</v>
      </c>
      <c r="CV76" t="s">
        <v>149</v>
      </c>
      <c r="CW76" t="s">
        <v>2473</v>
      </c>
      <c r="CX76" t="s">
        <v>206</v>
      </c>
      <c r="CY76" t="s">
        <v>207</v>
      </c>
      <c r="CZ76" t="s">
        <v>208</v>
      </c>
      <c r="DA76" t="s">
        <v>209</v>
      </c>
      <c r="DB76" t="s">
        <v>210</v>
      </c>
      <c r="DC76" t="s">
        <v>211</v>
      </c>
    </row>
    <row r="77" spans="1:107" x14ac:dyDescent="0.2">
      <c r="A77" t="s">
        <v>2496</v>
      </c>
      <c r="B77" t="s">
        <v>2497</v>
      </c>
      <c r="C77" t="s">
        <v>139</v>
      </c>
      <c r="D77" t="s">
        <v>140</v>
      </c>
      <c r="E77" t="s">
        <v>141</v>
      </c>
      <c r="F77" t="s">
        <v>19</v>
      </c>
      <c r="G77" t="s">
        <v>2498</v>
      </c>
      <c r="H77" t="s">
        <v>19</v>
      </c>
      <c r="I77" t="s">
        <v>19</v>
      </c>
      <c r="J77">
        <f t="shared" si="20"/>
        <v>2.142102289827252E-2</v>
      </c>
      <c r="K77">
        <f t="shared" si="21"/>
        <v>2.9098159199999998</v>
      </c>
      <c r="L77">
        <f t="shared" si="22"/>
        <v>2.1264481400281362E-2</v>
      </c>
      <c r="M77">
        <f t="shared" si="23"/>
        <v>0.27428984021220632</v>
      </c>
      <c r="N77" t="s">
        <v>2499</v>
      </c>
      <c r="O77" t="s">
        <v>2500</v>
      </c>
      <c r="P77">
        <f t="shared" si="24"/>
        <v>2.1346332540141733</v>
      </c>
      <c r="Q77">
        <f t="shared" si="25"/>
        <v>1.1470662540141734</v>
      </c>
      <c r="R77" t="s">
        <v>2501</v>
      </c>
      <c r="S77" t="s">
        <v>2502</v>
      </c>
      <c r="T77">
        <f t="shared" si="26"/>
        <v>23.589714377435886</v>
      </c>
      <c r="U77">
        <f t="shared" si="27"/>
        <v>0.4417875</v>
      </c>
      <c r="V77" t="s">
        <v>147</v>
      </c>
      <c r="W77" t="s">
        <v>2503</v>
      </c>
      <c r="X77" t="s">
        <v>149</v>
      </c>
      <c r="Y77" t="s">
        <v>149</v>
      </c>
      <c r="Z77" t="s">
        <v>149</v>
      </c>
      <c r="AA77" t="s">
        <v>2504</v>
      </c>
      <c r="AB77" t="s">
        <v>2505</v>
      </c>
      <c r="AC77" t="s">
        <v>2506</v>
      </c>
      <c r="AD77" t="s">
        <v>153</v>
      </c>
      <c r="AE77" t="s">
        <v>154</v>
      </c>
      <c r="AF77">
        <f t="shared" si="28"/>
        <v>27.9835852</v>
      </c>
      <c r="AG77" t="s">
        <v>155</v>
      </c>
      <c r="AH77" t="s">
        <v>2507</v>
      </c>
      <c r="AI77" t="s">
        <v>2508</v>
      </c>
      <c r="AJ77" t="s">
        <v>2509</v>
      </c>
      <c r="AK77" t="s">
        <v>2510</v>
      </c>
      <c r="AL77">
        <f t="shared" si="29"/>
        <v>18.48</v>
      </c>
      <c r="AM77" t="s">
        <v>2325</v>
      </c>
      <c r="AN77" t="s">
        <v>368</v>
      </c>
      <c r="AO77" t="s">
        <v>261</v>
      </c>
      <c r="AP77" t="s">
        <v>301</v>
      </c>
      <c r="AQ77" t="s">
        <v>2511</v>
      </c>
      <c r="AR77" t="s">
        <v>2480</v>
      </c>
      <c r="AS77" t="s">
        <v>2266</v>
      </c>
      <c r="AT77" t="s">
        <v>139</v>
      </c>
      <c r="AU77" t="s">
        <v>635</v>
      </c>
      <c r="AV77" t="s">
        <v>137</v>
      </c>
      <c r="AW77" t="s">
        <v>470</v>
      </c>
      <c r="AX77" t="s">
        <v>268</v>
      </c>
      <c r="AY77" t="s">
        <v>169</v>
      </c>
      <c r="AZ77" t="s">
        <v>2512</v>
      </c>
      <c r="BA77" t="s">
        <v>2513</v>
      </c>
      <c r="BB77" t="s">
        <v>169</v>
      </c>
      <c r="BC77" t="s">
        <v>137</v>
      </c>
      <c r="BD77" t="s">
        <v>172</v>
      </c>
      <c r="BE77" t="s">
        <v>173</v>
      </c>
      <c r="BF77" t="s">
        <v>174</v>
      </c>
      <c r="BG77" t="s">
        <v>175</v>
      </c>
      <c r="BH77" t="s">
        <v>149</v>
      </c>
      <c r="BI77" t="s">
        <v>176</v>
      </c>
      <c r="BJ77" t="s">
        <v>149</v>
      </c>
      <c r="BK77" t="s">
        <v>149</v>
      </c>
      <c r="BL77" t="s">
        <v>177</v>
      </c>
      <c r="BM77" t="s">
        <v>178</v>
      </c>
      <c r="BN77" t="s">
        <v>179</v>
      </c>
      <c r="BO77" t="s">
        <v>180</v>
      </c>
      <c r="BP77" t="s">
        <v>181</v>
      </c>
      <c r="BQ77" t="s">
        <v>182</v>
      </c>
      <c r="BR77" t="s">
        <v>183</v>
      </c>
      <c r="BS77" t="s">
        <v>174</v>
      </c>
      <c r="BT77" t="s">
        <v>184</v>
      </c>
      <c r="BU77" t="s">
        <v>184</v>
      </c>
      <c r="BV77" t="s">
        <v>184</v>
      </c>
      <c r="BW77" t="s">
        <v>2514</v>
      </c>
      <c r="BX77" t="s">
        <v>185</v>
      </c>
      <c r="BY77" t="s">
        <v>2515</v>
      </c>
      <c r="BZ77" t="s">
        <v>2516</v>
      </c>
      <c r="CA77" t="s">
        <v>2517</v>
      </c>
      <c r="CB77" t="s">
        <v>2518</v>
      </c>
      <c r="CC77" t="s">
        <v>2519</v>
      </c>
      <c r="CD77" t="s">
        <v>2520</v>
      </c>
      <c r="CE77" t="s">
        <v>2521</v>
      </c>
      <c r="CF77" t="s">
        <v>2522</v>
      </c>
      <c r="CG77" t="s">
        <v>2523</v>
      </c>
      <c r="CH77" t="s">
        <v>2524</v>
      </c>
      <c r="CI77" t="s">
        <v>2525</v>
      </c>
      <c r="CJ77" t="s">
        <v>2526</v>
      </c>
      <c r="CK77" t="s">
        <v>2504</v>
      </c>
      <c r="CL77" t="s">
        <v>419</v>
      </c>
      <c r="CM77" t="s">
        <v>199</v>
      </c>
      <c r="CN77" t="s">
        <v>200</v>
      </c>
      <c r="CO77" t="s">
        <v>155</v>
      </c>
      <c r="CP77" t="s">
        <v>201</v>
      </c>
      <c r="CQ77" t="s">
        <v>202</v>
      </c>
      <c r="CR77" t="s">
        <v>155</v>
      </c>
      <c r="CS77" t="s">
        <v>203</v>
      </c>
      <c r="CT77" t="s">
        <v>204</v>
      </c>
      <c r="CU77" t="s">
        <v>205</v>
      </c>
      <c r="CV77" t="s">
        <v>149</v>
      </c>
      <c r="CW77" t="s">
        <v>2503</v>
      </c>
      <c r="CX77" t="s">
        <v>206</v>
      </c>
      <c r="CY77" t="s">
        <v>207</v>
      </c>
      <c r="CZ77" t="s">
        <v>208</v>
      </c>
      <c r="DA77" t="s">
        <v>209</v>
      </c>
      <c r="DB77" t="s">
        <v>210</v>
      </c>
      <c r="DC77" t="s">
        <v>211</v>
      </c>
    </row>
    <row r="78" spans="1:107" x14ac:dyDescent="0.2">
      <c r="A78" t="s">
        <v>2527</v>
      </c>
      <c r="B78" t="s">
        <v>2528</v>
      </c>
      <c r="C78" t="s">
        <v>139</v>
      </c>
      <c r="D78" t="s">
        <v>140</v>
      </c>
      <c r="E78" t="s">
        <v>141</v>
      </c>
      <c r="F78" t="s">
        <v>19</v>
      </c>
      <c r="G78" t="s">
        <v>2529</v>
      </c>
      <c r="H78" t="s">
        <v>19</v>
      </c>
      <c r="I78" t="s">
        <v>19</v>
      </c>
      <c r="J78">
        <f t="shared" si="20"/>
        <v>8.9948999137578079E-3</v>
      </c>
      <c r="K78">
        <f t="shared" si="21"/>
        <v>2.9106084800000001</v>
      </c>
      <c r="L78">
        <f t="shared" si="22"/>
        <v>8.9671878536145885E-3</v>
      </c>
      <c r="M78">
        <f t="shared" si="23"/>
        <v>0.11671720868879665</v>
      </c>
      <c r="N78" t="s">
        <v>2530</v>
      </c>
      <c r="O78" t="s">
        <v>2531</v>
      </c>
      <c r="P78">
        <f t="shared" si="24"/>
        <v>2.1319598908426207</v>
      </c>
      <c r="Q78">
        <f t="shared" si="25"/>
        <v>1.1576238908426206</v>
      </c>
      <c r="R78" t="s">
        <v>2532</v>
      </c>
      <c r="S78" t="s">
        <v>2533</v>
      </c>
      <c r="T78">
        <f t="shared" si="26"/>
        <v>23.560171188447573</v>
      </c>
      <c r="U78">
        <f t="shared" si="27"/>
        <v>0.4417875</v>
      </c>
      <c r="V78" t="s">
        <v>147</v>
      </c>
      <c r="W78" t="s">
        <v>2534</v>
      </c>
      <c r="X78" t="s">
        <v>149</v>
      </c>
      <c r="Y78" t="s">
        <v>149</v>
      </c>
      <c r="Z78" t="s">
        <v>149</v>
      </c>
      <c r="AA78" t="s">
        <v>2535</v>
      </c>
      <c r="AB78" t="s">
        <v>2536</v>
      </c>
      <c r="AC78" t="s">
        <v>2537</v>
      </c>
      <c r="AD78" t="s">
        <v>153</v>
      </c>
      <c r="AE78" t="s">
        <v>154</v>
      </c>
      <c r="AF78">
        <f t="shared" si="28"/>
        <v>30.018680000000003</v>
      </c>
      <c r="AG78" t="s">
        <v>155</v>
      </c>
      <c r="AH78" t="s">
        <v>2538</v>
      </c>
      <c r="AI78" t="s">
        <v>2539</v>
      </c>
      <c r="AJ78" t="s">
        <v>2540</v>
      </c>
      <c r="AK78" t="s">
        <v>2541</v>
      </c>
      <c r="AL78">
        <f t="shared" si="29"/>
        <v>18.46</v>
      </c>
      <c r="AM78" t="s">
        <v>2325</v>
      </c>
      <c r="AN78" t="s">
        <v>161</v>
      </c>
      <c r="AO78" t="s">
        <v>697</v>
      </c>
      <c r="AP78" t="s">
        <v>698</v>
      </c>
      <c r="AQ78" t="s">
        <v>2542</v>
      </c>
      <c r="AR78" t="s">
        <v>2543</v>
      </c>
      <c r="AS78" t="s">
        <v>2266</v>
      </c>
      <c r="AT78" t="s">
        <v>139</v>
      </c>
      <c r="AU78" t="s">
        <v>635</v>
      </c>
      <c r="AV78" t="s">
        <v>137</v>
      </c>
      <c r="AW78" t="s">
        <v>168</v>
      </c>
      <c r="AX78" t="s">
        <v>470</v>
      </c>
      <c r="AY78" t="s">
        <v>169</v>
      </c>
      <c r="AZ78" t="s">
        <v>1558</v>
      </c>
      <c r="BA78" t="s">
        <v>2544</v>
      </c>
      <c r="BB78" t="s">
        <v>169</v>
      </c>
      <c r="BC78" t="s">
        <v>137</v>
      </c>
      <c r="BD78" t="s">
        <v>172</v>
      </c>
      <c r="BE78" t="s">
        <v>173</v>
      </c>
      <c r="BF78" t="s">
        <v>174</v>
      </c>
      <c r="BG78" t="s">
        <v>175</v>
      </c>
      <c r="BH78" t="s">
        <v>149</v>
      </c>
      <c r="BI78" t="s">
        <v>176</v>
      </c>
      <c r="BJ78" t="s">
        <v>149</v>
      </c>
      <c r="BK78" t="s">
        <v>149</v>
      </c>
      <c r="BL78" t="s">
        <v>177</v>
      </c>
      <c r="BM78" t="s">
        <v>178</v>
      </c>
      <c r="BN78" t="s">
        <v>179</v>
      </c>
      <c r="BO78" t="s">
        <v>180</v>
      </c>
      <c r="BP78" t="s">
        <v>181</v>
      </c>
      <c r="BQ78" t="s">
        <v>182</v>
      </c>
      <c r="BR78" t="s">
        <v>183</v>
      </c>
      <c r="BS78" t="s">
        <v>174</v>
      </c>
      <c r="BT78" t="s">
        <v>184</v>
      </c>
      <c r="BU78" t="s">
        <v>184</v>
      </c>
      <c r="BV78" t="s">
        <v>184</v>
      </c>
      <c r="BW78" t="s">
        <v>2545</v>
      </c>
      <c r="BX78" t="s">
        <v>185</v>
      </c>
      <c r="BY78" t="s">
        <v>2546</v>
      </c>
      <c r="BZ78" t="s">
        <v>2547</v>
      </c>
      <c r="CA78" t="s">
        <v>2548</v>
      </c>
      <c r="CB78" t="s">
        <v>2549</v>
      </c>
      <c r="CC78" t="s">
        <v>2550</v>
      </c>
      <c r="CD78" t="s">
        <v>2551</v>
      </c>
      <c r="CE78" t="s">
        <v>2552</v>
      </c>
      <c r="CF78" t="s">
        <v>2553</v>
      </c>
      <c r="CG78" t="s">
        <v>2554</v>
      </c>
      <c r="CH78" t="s">
        <v>2555</v>
      </c>
      <c r="CI78" t="s">
        <v>2556</v>
      </c>
      <c r="CJ78" t="s">
        <v>2557</v>
      </c>
      <c r="CK78" t="s">
        <v>2535</v>
      </c>
      <c r="CL78" t="s">
        <v>319</v>
      </c>
      <c r="CM78" t="s">
        <v>199</v>
      </c>
      <c r="CN78" t="s">
        <v>200</v>
      </c>
      <c r="CO78" t="s">
        <v>155</v>
      </c>
      <c r="CP78" t="s">
        <v>201</v>
      </c>
      <c r="CQ78" t="s">
        <v>202</v>
      </c>
      <c r="CR78" t="s">
        <v>155</v>
      </c>
      <c r="CS78" t="s">
        <v>203</v>
      </c>
      <c r="CT78" t="s">
        <v>204</v>
      </c>
      <c r="CU78" t="s">
        <v>205</v>
      </c>
      <c r="CV78" t="s">
        <v>149</v>
      </c>
      <c r="CW78" t="s">
        <v>2534</v>
      </c>
      <c r="CX78" t="s">
        <v>206</v>
      </c>
      <c r="CY78" t="s">
        <v>207</v>
      </c>
      <c r="CZ78" t="s">
        <v>208</v>
      </c>
      <c r="DA78" t="s">
        <v>209</v>
      </c>
      <c r="DB78" t="s">
        <v>210</v>
      </c>
      <c r="DC78" t="s">
        <v>211</v>
      </c>
    </row>
    <row r="79" spans="1:107" x14ac:dyDescent="0.2">
      <c r="A79" t="s">
        <v>2558</v>
      </c>
      <c r="B79" t="s">
        <v>2559</v>
      </c>
      <c r="C79" t="s">
        <v>139</v>
      </c>
      <c r="D79" t="s">
        <v>140</v>
      </c>
      <c r="E79" t="s">
        <v>141</v>
      </c>
      <c r="F79" t="s">
        <v>19</v>
      </c>
      <c r="G79" t="s">
        <v>2560</v>
      </c>
      <c r="H79" t="s">
        <v>19</v>
      </c>
      <c r="I79" t="s">
        <v>19</v>
      </c>
      <c r="J79">
        <f t="shared" si="20"/>
        <v>2.2403632536690501E-2</v>
      </c>
      <c r="K79">
        <f t="shared" si="21"/>
        <v>2.9098159199999998</v>
      </c>
      <c r="L79">
        <f t="shared" si="22"/>
        <v>2.2232457513181487E-2</v>
      </c>
      <c r="M79">
        <f t="shared" si="23"/>
        <v>0.27985299608163977</v>
      </c>
      <c r="N79" t="s">
        <v>2561</v>
      </c>
      <c r="O79" t="s">
        <v>2562</v>
      </c>
      <c r="P79">
        <f t="shared" si="24"/>
        <v>2.104066351834506</v>
      </c>
      <c r="Q79">
        <f t="shared" si="25"/>
        <v>1.1195903518345061</v>
      </c>
      <c r="R79" t="s">
        <v>2563</v>
      </c>
      <c r="S79" t="s">
        <v>2564</v>
      </c>
      <c r="T79">
        <f t="shared" si="26"/>
        <v>23.251921227036203</v>
      </c>
      <c r="U79">
        <f t="shared" si="27"/>
        <v>0.4417875</v>
      </c>
      <c r="V79" t="s">
        <v>147</v>
      </c>
      <c r="W79" t="s">
        <v>2565</v>
      </c>
      <c r="X79" t="s">
        <v>149</v>
      </c>
      <c r="Y79" t="s">
        <v>149</v>
      </c>
      <c r="Z79" t="s">
        <v>149</v>
      </c>
      <c r="AA79" t="s">
        <v>2566</v>
      </c>
      <c r="AB79" t="s">
        <v>2567</v>
      </c>
      <c r="AC79" t="s">
        <v>2568</v>
      </c>
      <c r="AD79" t="s">
        <v>153</v>
      </c>
      <c r="AE79" t="s">
        <v>154</v>
      </c>
      <c r="AF79">
        <f t="shared" si="28"/>
        <v>46.282046000000008</v>
      </c>
      <c r="AG79" t="s">
        <v>155</v>
      </c>
      <c r="AH79" t="s">
        <v>2569</v>
      </c>
      <c r="AI79" t="s">
        <v>2323</v>
      </c>
      <c r="AJ79" t="s">
        <v>2570</v>
      </c>
      <c r="AK79" t="s">
        <v>2388</v>
      </c>
      <c r="AL79">
        <f t="shared" si="29"/>
        <v>18.25</v>
      </c>
      <c r="AM79" t="s">
        <v>2325</v>
      </c>
      <c r="AN79" t="s">
        <v>368</v>
      </c>
      <c r="AO79" t="s">
        <v>2571</v>
      </c>
      <c r="AP79" t="s">
        <v>2572</v>
      </c>
      <c r="AQ79" t="s">
        <v>2573</v>
      </c>
      <c r="AR79" t="s">
        <v>2574</v>
      </c>
      <c r="AS79" t="s">
        <v>2266</v>
      </c>
      <c r="AT79" t="s">
        <v>139</v>
      </c>
      <c r="AU79" t="s">
        <v>635</v>
      </c>
      <c r="AV79" t="s">
        <v>137</v>
      </c>
      <c r="AW79" t="s">
        <v>470</v>
      </c>
      <c r="AX79" t="s">
        <v>168</v>
      </c>
      <c r="AY79" t="s">
        <v>169</v>
      </c>
      <c r="AZ79" t="s">
        <v>2236</v>
      </c>
      <c r="BA79" t="s">
        <v>2575</v>
      </c>
      <c r="BB79" t="s">
        <v>169</v>
      </c>
      <c r="BC79" t="s">
        <v>137</v>
      </c>
      <c r="BD79" t="s">
        <v>172</v>
      </c>
      <c r="BE79" t="s">
        <v>173</v>
      </c>
      <c r="BF79" t="s">
        <v>174</v>
      </c>
      <c r="BG79" t="s">
        <v>175</v>
      </c>
      <c r="BH79" t="s">
        <v>149</v>
      </c>
      <c r="BI79" t="s">
        <v>176</v>
      </c>
      <c r="BJ79" t="s">
        <v>149</v>
      </c>
      <c r="BK79" t="s">
        <v>149</v>
      </c>
      <c r="BL79" t="s">
        <v>177</v>
      </c>
      <c r="BM79" t="s">
        <v>178</v>
      </c>
      <c r="BN79" t="s">
        <v>179</v>
      </c>
      <c r="BO79" t="s">
        <v>180</v>
      </c>
      <c r="BP79" t="s">
        <v>181</v>
      </c>
      <c r="BQ79" t="s">
        <v>182</v>
      </c>
      <c r="BR79" t="s">
        <v>183</v>
      </c>
      <c r="BS79" t="s">
        <v>174</v>
      </c>
      <c r="BT79" t="s">
        <v>184</v>
      </c>
      <c r="BU79" t="s">
        <v>184</v>
      </c>
      <c r="BV79" t="s">
        <v>184</v>
      </c>
      <c r="BW79" t="s">
        <v>2576</v>
      </c>
      <c r="BX79" t="s">
        <v>185</v>
      </c>
      <c r="BY79" t="s">
        <v>2577</v>
      </c>
      <c r="BZ79" t="s">
        <v>2578</v>
      </c>
      <c r="CA79" t="s">
        <v>2579</v>
      </c>
      <c r="CB79" t="s">
        <v>2580</v>
      </c>
      <c r="CC79" t="s">
        <v>2581</v>
      </c>
      <c r="CD79" t="s">
        <v>2582</v>
      </c>
      <c r="CE79" t="s">
        <v>2583</v>
      </c>
      <c r="CF79" t="s">
        <v>2584</v>
      </c>
      <c r="CG79" t="s">
        <v>2585</v>
      </c>
      <c r="CH79" t="s">
        <v>2586</v>
      </c>
      <c r="CI79" t="s">
        <v>2587</v>
      </c>
      <c r="CJ79" t="s">
        <v>2588</v>
      </c>
      <c r="CK79" t="s">
        <v>2566</v>
      </c>
      <c r="CL79" t="s">
        <v>419</v>
      </c>
      <c r="CM79" t="s">
        <v>199</v>
      </c>
      <c r="CN79" t="s">
        <v>200</v>
      </c>
      <c r="CO79" t="s">
        <v>155</v>
      </c>
      <c r="CP79" t="s">
        <v>201</v>
      </c>
      <c r="CQ79" t="s">
        <v>202</v>
      </c>
      <c r="CR79" t="s">
        <v>155</v>
      </c>
      <c r="CS79" t="s">
        <v>203</v>
      </c>
      <c r="CT79" t="s">
        <v>204</v>
      </c>
      <c r="CU79" t="s">
        <v>205</v>
      </c>
      <c r="CV79" t="s">
        <v>149</v>
      </c>
      <c r="CW79" t="s">
        <v>2565</v>
      </c>
      <c r="CX79" t="s">
        <v>206</v>
      </c>
      <c r="CY79" t="s">
        <v>207</v>
      </c>
      <c r="CZ79" t="s">
        <v>208</v>
      </c>
      <c r="DA79" t="s">
        <v>209</v>
      </c>
      <c r="DB79" t="s">
        <v>210</v>
      </c>
      <c r="DC79" t="s">
        <v>211</v>
      </c>
    </row>
    <row r="80" spans="1:107" x14ac:dyDescent="0.2">
      <c r="A80" t="s">
        <v>2589</v>
      </c>
      <c r="B80" t="s">
        <v>2590</v>
      </c>
      <c r="C80" t="s">
        <v>139</v>
      </c>
      <c r="D80" t="s">
        <v>140</v>
      </c>
      <c r="E80" t="s">
        <v>141</v>
      </c>
      <c r="F80" t="s">
        <v>19</v>
      </c>
      <c r="G80" t="s">
        <v>2591</v>
      </c>
      <c r="H80" t="s">
        <v>19</v>
      </c>
      <c r="I80" t="s">
        <v>19</v>
      </c>
      <c r="J80">
        <f t="shared" si="20"/>
        <v>2.3546631713558627E-2</v>
      </c>
      <c r="K80">
        <f t="shared" si="21"/>
        <v>2.9098159199999998</v>
      </c>
      <c r="L80">
        <f t="shared" si="22"/>
        <v>2.3357618642286519E-2</v>
      </c>
      <c r="M80">
        <f t="shared" si="23"/>
        <v>0.29806810900292607</v>
      </c>
      <c r="N80" t="s">
        <v>2592</v>
      </c>
      <c r="O80" t="s">
        <v>2593</v>
      </c>
      <c r="P80">
        <f t="shared" si="24"/>
        <v>2.126621971580517</v>
      </c>
      <c r="Q80">
        <f t="shared" si="25"/>
        <v>1.134818971580517</v>
      </c>
      <c r="R80" t="s">
        <v>2594</v>
      </c>
      <c r="S80" t="s">
        <v>2595</v>
      </c>
      <c r="T80">
        <f t="shared" si="26"/>
        <v>23.501182137037432</v>
      </c>
      <c r="U80">
        <f t="shared" si="27"/>
        <v>0.4417875</v>
      </c>
      <c r="V80" t="s">
        <v>147</v>
      </c>
      <c r="W80" t="s">
        <v>2596</v>
      </c>
      <c r="X80" t="s">
        <v>149</v>
      </c>
      <c r="Y80" t="s">
        <v>149</v>
      </c>
      <c r="Z80" t="s">
        <v>149</v>
      </c>
      <c r="AA80" t="s">
        <v>2597</v>
      </c>
      <c r="AB80" t="s">
        <v>2598</v>
      </c>
      <c r="AC80" t="s">
        <v>2599</v>
      </c>
      <c r="AD80" t="s">
        <v>153</v>
      </c>
      <c r="AE80" t="s">
        <v>154</v>
      </c>
      <c r="AF80">
        <f t="shared" si="28"/>
        <v>49.219767999999995</v>
      </c>
      <c r="AG80" t="s">
        <v>155</v>
      </c>
      <c r="AH80" t="s">
        <v>2600</v>
      </c>
      <c r="AI80" t="s">
        <v>2601</v>
      </c>
      <c r="AJ80" t="s">
        <v>2602</v>
      </c>
      <c r="AK80" t="s">
        <v>2603</v>
      </c>
      <c r="AL80">
        <f t="shared" si="29"/>
        <v>18.420000000000002</v>
      </c>
      <c r="AM80" t="s">
        <v>2325</v>
      </c>
      <c r="AN80" t="s">
        <v>368</v>
      </c>
      <c r="AO80" t="s">
        <v>262</v>
      </c>
      <c r="AP80" t="s">
        <v>335</v>
      </c>
      <c r="AQ80" t="s">
        <v>2604</v>
      </c>
      <c r="AR80" t="s">
        <v>2605</v>
      </c>
      <c r="AS80" t="s">
        <v>2266</v>
      </c>
      <c r="AT80" t="s">
        <v>139</v>
      </c>
      <c r="AU80" t="s">
        <v>635</v>
      </c>
      <c r="AV80" t="s">
        <v>137</v>
      </c>
      <c r="AW80" t="s">
        <v>268</v>
      </c>
      <c r="AX80" t="s">
        <v>268</v>
      </c>
      <c r="AY80" t="s">
        <v>169</v>
      </c>
      <c r="AZ80" t="s">
        <v>2606</v>
      </c>
      <c r="BA80" t="s">
        <v>2607</v>
      </c>
      <c r="BB80" t="s">
        <v>169</v>
      </c>
      <c r="BC80" t="s">
        <v>137</v>
      </c>
      <c r="BD80" t="s">
        <v>172</v>
      </c>
      <c r="BE80" t="s">
        <v>173</v>
      </c>
      <c r="BF80" t="s">
        <v>174</v>
      </c>
      <c r="BG80" t="s">
        <v>175</v>
      </c>
      <c r="BH80" t="s">
        <v>149</v>
      </c>
      <c r="BI80" t="s">
        <v>176</v>
      </c>
      <c r="BJ80" t="s">
        <v>149</v>
      </c>
      <c r="BK80" t="s">
        <v>149</v>
      </c>
      <c r="BL80" t="s">
        <v>177</v>
      </c>
      <c r="BM80" t="s">
        <v>178</v>
      </c>
      <c r="BN80" t="s">
        <v>179</v>
      </c>
      <c r="BO80" t="s">
        <v>180</v>
      </c>
      <c r="BP80" t="s">
        <v>181</v>
      </c>
      <c r="BQ80" t="s">
        <v>182</v>
      </c>
      <c r="BR80" t="s">
        <v>183</v>
      </c>
      <c r="BS80" t="s">
        <v>174</v>
      </c>
      <c r="BT80" t="s">
        <v>184</v>
      </c>
      <c r="BU80" t="s">
        <v>184</v>
      </c>
      <c r="BV80" t="s">
        <v>184</v>
      </c>
      <c r="BW80" t="s">
        <v>2608</v>
      </c>
      <c r="BX80" t="s">
        <v>185</v>
      </c>
      <c r="BY80" t="s">
        <v>2609</v>
      </c>
      <c r="BZ80" t="s">
        <v>2610</v>
      </c>
      <c r="CA80" t="s">
        <v>2611</v>
      </c>
      <c r="CB80" t="s">
        <v>2612</v>
      </c>
      <c r="CC80" t="s">
        <v>2613</v>
      </c>
      <c r="CD80" t="s">
        <v>2614</v>
      </c>
      <c r="CE80" t="s">
        <v>2615</v>
      </c>
      <c r="CF80" t="s">
        <v>2616</v>
      </c>
      <c r="CG80" t="s">
        <v>2617</v>
      </c>
      <c r="CH80" t="s">
        <v>2618</v>
      </c>
      <c r="CI80" t="s">
        <v>2619</v>
      </c>
      <c r="CJ80" t="s">
        <v>2620</v>
      </c>
      <c r="CK80" t="s">
        <v>2597</v>
      </c>
      <c r="CL80" t="s">
        <v>319</v>
      </c>
      <c r="CM80" t="s">
        <v>199</v>
      </c>
      <c r="CN80" t="s">
        <v>200</v>
      </c>
      <c r="CO80" t="s">
        <v>155</v>
      </c>
      <c r="CP80" t="s">
        <v>201</v>
      </c>
      <c r="CQ80" t="s">
        <v>202</v>
      </c>
      <c r="CR80" t="s">
        <v>155</v>
      </c>
      <c r="CS80" t="s">
        <v>203</v>
      </c>
      <c r="CT80" t="s">
        <v>204</v>
      </c>
      <c r="CU80" t="s">
        <v>205</v>
      </c>
      <c r="CV80" t="s">
        <v>149</v>
      </c>
      <c r="CW80" t="s">
        <v>2596</v>
      </c>
      <c r="CX80" t="s">
        <v>206</v>
      </c>
      <c r="CY80" t="s">
        <v>207</v>
      </c>
      <c r="CZ80" t="s">
        <v>208</v>
      </c>
      <c r="DA80" t="s">
        <v>209</v>
      </c>
      <c r="DB80" t="s">
        <v>210</v>
      </c>
      <c r="DC80" t="s">
        <v>211</v>
      </c>
    </row>
    <row r="81" spans="1:107" x14ac:dyDescent="0.2">
      <c r="A81" t="s">
        <v>2621</v>
      </c>
      <c r="B81" t="s">
        <v>2622</v>
      </c>
      <c r="C81" t="s">
        <v>139</v>
      </c>
      <c r="D81" t="s">
        <v>140</v>
      </c>
      <c r="E81" t="s">
        <v>141</v>
      </c>
      <c r="F81" t="s">
        <v>19</v>
      </c>
      <c r="G81" t="s">
        <v>2623</v>
      </c>
      <c r="H81" t="s">
        <v>19</v>
      </c>
      <c r="I81" t="s">
        <v>19</v>
      </c>
      <c r="J81">
        <f t="shared" si="20"/>
        <v>1.62377495208199E-2</v>
      </c>
      <c r="K81">
        <f t="shared" si="21"/>
        <v>2.9090219999999998</v>
      </c>
      <c r="L81">
        <f t="shared" si="22"/>
        <v>1.6147615812336719E-2</v>
      </c>
      <c r="M81">
        <f t="shared" si="23"/>
        <v>0.21399535343832124</v>
      </c>
      <c r="N81" t="s">
        <v>2624</v>
      </c>
      <c r="O81" t="s">
        <v>2625</v>
      </c>
      <c r="P81">
        <f t="shared" si="24"/>
        <v>2.1628815565359227</v>
      </c>
      <c r="Q81">
        <f t="shared" si="25"/>
        <v>1.1783495565359228</v>
      </c>
      <c r="R81" t="s">
        <v>2626</v>
      </c>
      <c r="S81" t="s">
        <v>2627</v>
      </c>
      <c r="T81">
        <f t="shared" si="26"/>
        <v>23.901884810873277</v>
      </c>
      <c r="U81">
        <f t="shared" si="27"/>
        <v>0.4417875</v>
      </c>
      <c r="V81" t="s">
        <v>147</v>
      </c>
      <c r="W81" t="s">
        <v>2628</v>
      </c>
      <c r="X81" t="s">
        <v>149</v>
      </c>
      <c r="Y81" t="s">
        <v>149</v>
      </c>
      <c r="Z81" t="s">
        <v>149</v>
      </c>
      <c r="AA81" t="s">
        <v>2629</v>
      </c>
      <c r="AB81" t="s">
        <v>2630</v>
      </c>
      <c r="AC81" t="s">
        <v>2631</v>
      </c>
      <c r="AD81" t="s">
        <v>153</v>
      </c>
      <c r="AE81" t="s">
        <v>154</v>
      </c>
      <c r="AF81">
        <f t="shared" si="28"/>
        <v>47.536901999999998</v>
      </c>
      <c r="AG81" t="s">
        <v>155</v>
      </c>
      <c r="AH81" t="s">
        <v>2632</v>
      </c>
      <c r="AI81" t="s">
        <v>2633</v>
      </c>
      <c r="AJ81" t="s">
        <v>2602</v>
      </c>
      <c r="AK81" t="s">
        <v>2479</v>
      </c>
      <c r="AL81">
        <f t="shared" si="29"/>
        <v>18.690000000000001</v>
      </c>
      <c r="AM81" t="s">
        <v>2325</v>
      </c>
      <c r="AN81" t="s">
        <v>162</v>
      </c>
      <c r="AO81" t="s">
        <v>796</v>
      </c>
      <c r="AP81" t="s">
        <v>1145</v>
      </c>
      <c r="AQ81" t="s">
        <v>2634</v>
      </c>
      <c r="AR81" t="s">
        <v>2635</v>
      </c>
      <c r="AS81" t="s">
        <v>2266</v>
      </c>
      <c r="AT81" t="s">
        <v>139</v>
      </c>
      <c r="AU81" t="s">
        <v>635</v>
      </c>
      <c r="AV81" t="s">
        <v>137</v>
      </c>
      <c r="AW81" t="s">
        <v>268</v>
      </c>
      <c r="AX81" t="s">
        <v>268</v>
      </c>
      <c r="AY81" t="s">
        <v>169</v>
      </c>
      <c r="AZ81" t="s">
        <v>2636</v>
      </c>
      <c r="BA81" t="s">
        <v>2637</v>
      </c>
      <c r="BB81" t="s">
        <v>169</v>
      </c>
      <c r="BC81" t="s">
        <v>137</v>
      </c>
      <c r="BD81" t="s">
        <v>172</v>
      </c>
      <c r="BE81" t="s">
        <v>173</v>
      </c>
      <c r="BF81" t="s">
        <v>174</v>
      </c>
      <c r="BG81" t="s">
        <v>175</v>
      </c>
      <c r="BH81" t="s">
        <v>149</v>
      </c>
      <c r="BI81" t="s">
        <v>176</v>
      </c>
      <c r="BJ81" t="s">
        <v>149</v>
      </c>
      <c r="BK81" t="s">
        <v>149</v>
      </c>
      <c r="BL81" t="s">
        <v>177</v>
      </c>
      <c r="BM81" t="s">
        <v>178</v>
      </c>
      <c r="BN81" t="s">
        <v>179</v>
      </c>
      <c r="BO81" t="s">
        <v>180</v>
      </c>
      <c r="BP81" t="s">
        <v>181</v>
      </c>
      <c r="BQ81" t="s">
        <v>182</v>
      </c>
      <c r="BR81" t="s">
        <v>183</v>
      </c>
      <c r="BS81" t="s">
        <v>174</v>
      </c>
      <c r="BT81" t="s">
        <v>184</v>
      </c>
      <c r="BU81" t="s">
        <v>184</v>
      </c>
      <c r="BV81" t="s">
        <v>184</v>
      </c>
      <c r="BW81" t="s">
        <v>2638</v>
      </c>
      <c r="BX81" t="s">
        <v>185</v>
      </c>
      <c r="BY81" t="s">
        <v>2639</v>
      </c>
      <c r="BZ81" t="s">
        <v>2640</v>
      </c>
      <c r="CA81" t="s">
        <v>2641</v>
      </c>
      <c r="CB81" t="s">
        <v>2642</v>
      </c>
      <c r="CC81" t="s">
        <v>2643</v>
      </c>
      <c r="CD81" t="s">
        <v>2644</v>
      </c>
      <c r="CE81" t="s">
        <v>2645</v>
      </c>
      <c r="CF81" t="s">
        <v>2646</v>
      </c>
      <c r="CG81" t="s">
        <v>2647</v>
      </c>
      <c r="CH81" t="s">
        <v>2648</v>
      </c>
      <c r="CI81" t="s">
        <v>2649</v>
      </c>
      <c r="CJ81" t="s">
        <v>2650</v>
      </c>
      <c r="CK81" t="s">
        <v>2629</v>
      </c>
      <c r="CL81" t="s">
        <v>386</v>
      </c>
      <c r="CM81" t="s">
        <v>199</v>
      </c>
      <c r="CN81" t="s">
        <v>200</v>
      </c>
      <c r="CO81" t="s">
        <v>155</v>
      </c>
      <c r="CP81" t="s">
        <v>201</v>
      </c>
      <c r="CQ81" t="s">
        <v>202</v>
      </c>
      <c r="CR81" t="s">
        <v>155</v>
      </c>
      <c r="CS81" t="s">
        <v>203</v>
      </c>
      <c r="CT81" t="s">
        <v>204</v>
      </c>
      <c r="CU81" t="s">
        <v>205</v>
      </c>
      <c r="CV81" t="s">
        <v>149</v>
      </c>
      <c r="CW81" t="s">
        <v>2628</v>
      </c>
      <c r="CX81" t="s">
        <v>206</v>
      </c>
      <c r="CY81" t="s">
        <v>207</v>
      </c>
      <c r="CZ81" t="s">
        <v>208</v>
      </c>
      <c r="DA81" t="s">
        <v>209</v>
      </c>
      <c r="DB81" t="s">
        <v>210</v>
      </c>
      <c r="DC81" t="s">
        <v>211</v>
      </c>
    </row>
    <row r="82" spans="1:107" x14ac:dyDescent="0.2">
      <c r="A82" t="s">
        <v>2651</v>
      </c>
      <c r="B82" t="s">
        <v>2652</v>
      </c>
      <c r="C82" t="s">
        <v>139</v>
      </c>
      <c r="D82" t="s">
        <v>140</v>
      </c>
      <c r="E82" t="s">
        <v>141</v>
      </c>
      <c r="F82" t="s">
        <v>19</v>
      </c>
      <c r="G82" t="s">
        <v>2653</v>
      </c>
      <c r="H82" t="s">
        <v>19</v>
      </c>
      <c r="I82" t="s">
        <v>19</v>
      </c>
      <c r="J82">
        <f t="shared" si="20"/>
        <v>1.4761935665799744E-2</v>
      </c>
      <c r="K82">
        <f t="shared" si="21"/>
        <v>2.9098159199999998</v>
      </c>
      <c r="L82">
        <f t="shared" si="22"/>
        <v>1.4687424144699684E-2</v>
      </c>
      <c r="M82">
        <f t="shared" si="23"/>
        <v>0.18716949488493359</v>
      </c>
      <c r="N82" t="s">
        <v>2654</v>
      </c>
      <c r="O82" t="s">
        <v>2655</v>
      </c>
      <c r="P82">
        <f t="shared" si="24"/>
        <v>2.126621971580517</v>
      </c>
      <c r="Q82">
        <f t="shared" si="25"/>
        <v>1.1331559715805171</v>
      </c>
      <c r="R82" t="s">
        <v>2656</v>
      </c>
      <c r="S82" t="s">
        <v>2657</v>
      </c>
      <c r="T82">
        <f t="shared" si="26"/>
        <v>23.503779526751956</v>
      </c>
      <c r="U82">
        <f t="shared" si="27"/>
        <v>0.4417875</v>
      </c>
      <c r="V82" t="s">
        <v>147</v>
      </c>
      <c r="W82" t="s">
        <v>2658</v>
      </c>
      <c r="X82" t="s">
        <v>149</v>
      </c>
      <c r="Y82" t="s">
        <v>149</v>
      </c>
      <c r="Z82" t="s">
        <v>149</v>
      </c>
      <c r="AA82" t="s">
        <v>2659</v>
      </c>
      <c r="AB82" t="s">
        <v>2660</v>
      </c>
      <c r="AC82" t="s">
        <v>2661</v>
      </c>
      <c r="AD82" t="s">
        <v>153</v>
      </c>
      <c r="AE82" t="s">
        <v>154</v>
      </c>
      <c r="AF82">
        <f t="shared" si="28"/>
        <v>45.848070400000005</v>
      </c>
      <c r="AG82" t="s">
        <v>155</v>
      </c>
      <c r="AH82" t="s">
        <v>2662</v>
      </c>
      <c r="AI82" t="s">
        <v>2663</v>
      </c>
      <c r="AJ82" t="s">
        <v>2602</v>
      </c>
      <c r="AK82" t="s">
        <v>2603</v>
      </c>
      <c r="AL82">
        <f t="shared" si="29"/>
        <v>18.420000000000002</v>
      </c>
      <c r="AM82" t="s">
        <v>2664</v>
      </c>
      <c r="AN82" t="s">
        <v>368</v>
      </c>
      <c r="AO82" t="s">
        <v>796</v>
      </c>
      <c r="AP82" t="s">
        <v>698</v>
      </c>
      <c r="AQ82" t="s">
        <v>2665</v>
      </c>
      <c r="AR82" t="s">
        <v>2635</v>
      </c>
      <c r="AS82" t="s">
        <v>2266</v>
      </c>
      <c r="AT82" t="s">
        <v>139</v>
      </c>
      <c r="AU82" t="s">
        <v>635</v>
      </c>
      <c r="AV82" t="s">
        <v>137</v>
      </c>
      <c r="AW82" t="s">
        <v>230</v>
      </c>
      <c r="AX82" t="s">
        <v>230</v>
      </c>
      <c r="AY82" t="s">
        <v>169</v>
      </c>
      <c r="AZ82" t="s">
        <v>2666</v>
      </c>
      <c r="BA82" t="s">
        <v>2667</v>
      </c>
      <c r="BB82" t="s">
        <v>169</v>
      </c>
      <c r="BC82" t="s">
        <v>137</v>
      </c>
      <c r="BD82" t="s">
        <v>172</v>
      </c>
      <c r="BE82" t="s">
        <v>173</v>
      </c>
      <c r="BF82" t="s">
        <v>174</v>
      </c>
      <c r="BG82" t="s">
        <v>175</v>
      </c>
      <c r="BH82" t="s">
        <v>149</v>
      </c>
      <c r="BI82" t="s">
        <v>176</v>
      </c>
      <c r="BJ82" t="s">
        <v>149</v>
      </c>
      <c r="BK82" t="s">
        <v>149</v>
      </c>
      <c r="BL82" t="s">
        <v>177</v>
      </c>
      <c r="BM82" t="s">
        <v>178</v>
      </c>
      <c r="BN82" t="s">
        <v>179</v>
      </c>
      <c r="BO82" t="s">
        <v>180</v>
      </c>
      <c r="BP82" t="s">
        <v>181</v>
      </c>
      <c r="BQ82" t="s">
        <v>182</v>
      </c>
      <c r="BR82" t="s">
        <v>183</v>
      </c>
      <c r="BS82" t="s">
        <v>174</v>
      </c>
      <c r="BT82" t="s">
        <v>184</v>
      </c>
      <c r="BU82" t="s">
        <v>184</v>
      </c>
      <c r="BV82" t="s">
        <v>184</v>
      </c>
      <c r="BW82" t="s">
        <v>2668</v>
      </c>
      <c r="BX82" t="s">
        <v>185</v>
      </c>
      <c r="BY82" t="s">
        <v>2669</v>
      </c>
      <c r="BZ82" t="s">
        <v>2670</v>
      </c>
      <c r="CA82" t="s">
        <v>2671</v>
      </c>
      <c r="CB82" t="s">
        <v>2672</v>
      </c>
      <c r="CC82" t="s">
        <v>2673</v>
      </c>
      <c r="CD82" t="s">
        <v>2674</v>
      </c>
      <c r="CE82" t="s">
        <v>2675</v>
      </c>
      <c r="CF82" t="s">
        <v>2676</v>
      </c>
      <c r="CG82" t="s">
        <v>2677</v>
      </c>
      <c r="CH82" t="s">
        <v>2678</v>
      </c>
      <c r="CI82" t="s">
        <v>2679</v>
      </c>
      <c r="CJ82" t="s">
        <v>2680</v>
      </c>
      <c r="CK82" t="s">
        <v>2659</v>
      </c>
      <c r="CL82" t="s">
        <v>319</v>
      </c>
      <c r="CM82" t="s">
        <v>199</v>
      </c>
      <c r="CN82" t="s">
        <v>200</v>
      </c>
      <c r="CO82" t="s">
        <v>155</v>
      </c>
      <c r="CP82" t="s">
        <v>201</v>
      </c>
      <c r="CQ82" t="s">
        <v>202</v>
      </c>
      <c r="CR82" t="s">
        <v>155</v>
      </c>
      <c r="CS82" t="s">
        <v>203</v>
      </c>
      <c r="CT82" t="s">
        <v>204</v>
      </c>
      <c r="CU82" t="s">
        <v>205</v>
      </c>
      <c r="CV82" t="s">
        <v>149</v>
      </c>
      <c r="CW82" t="s">
        <v>2658</v>
      </c>
      <c r="CX82" t="s">
        <v>206</v>
      </c>
      <c r="CY82" t="s">
        <v>207</v>
      </c>
      <c r="CZ82" t="s">
        <v>208</v>
      </c>
      <c r="DA82" t="s">
        <v>209</v>
      </c>
      <c r="DB82" t="s">
        <v>210</v>
      </c>
      <c r="DC82" t="s">
        <v>211</v>
      </c>
    </row>
    <row r="83" spans="1:107" x14ac:dyDescent="0.2">
      <c r="A83" t="s">
        <v>2681</v>
      </c>
      <c r="B83" t="s">
        <v>2682</v>
      </c>
      <c r="C83" t="s">
        <v>139</v>
      </c>
      <c r="D83" t="s">
        <v>140</v>
      </c>
      <c r="E83" t="s">
        <v>141</v>
      </c>
      <c r="F83" t="s">
        <v>19</v>
      </c>
      <c r="G83" t="s">
        <v>2683</v>
      </c>
      <c r="H83" t="s">
        <v>19</v>
      </c>
      <c r="I83" t="s">
        <v>19</v>
      </c>
      <c r="J83">
        <f t="shared" si="20"/>
        <v>1.416947083280716E-2</v>
      </c>
      <c r="K83">
        <f t="shared" si="21"/>
        <v>2.9090219999999998</v>
      </c>
      <c r="L83">
        <f t="shared" si="22"/>
        <v>1.4100787715164998E-2</v>
      </c>
      <c r="M83">
        <f t="shared" si="23"/>
        <v>0.18302288595377328</v>
      </c>
      <c r="N83" t="s">
        <v>2684</v>
      </c>
      <c r="O83" t="s">
        <v>2685</v>
      </c>
      <c r="P83">
        <f t="shared" si="24"/>
        <v>2.1399888011584887</v>
      </c>
      <c r="Q83">
        <f t="shared" si="25"/>
        <v>1.1540608011584887</v>
      </c>
      <c r="R83" t="s">
        <v>2686</v>
      </c>
      <c r="S83" t="s">
        <v>2687</v>
      </c>
      <c r="T83">
        <f t="shared" si="26"/>
        <v>23.65151194914333</v>
      </c>
      <c r="U83">
        <f t="shared" si="27"/>
        <v>0.4417875</v>
      </c>
      <c r="V83" t="s">
        <v>147</v>
      </c>
      <c r="W83" t="s">
        <v>2688</v>
      </c>
      <c r="X83" t="s">
        <v>149</v>
      </c>
      <c r="Y83" t="s">
        <v>149</v>
      </c>
      <c r="Z83" t="s">
        <v>149</v>
      </c>
      <c r="AA83" t="s">
        <v>2689</v>
      </c>
      <c r="AB83" t="s">
        <v>2690</v>
      </c>
      <c r="AC83" t="s">
        <v>2691</v>
      </c>
      <c r="AD83" t="s">
        <v>153</v>
      </c>
      <c r="AE83" t="s">
        <v>154</v>
      </c>
      <c r="AF83">
        <f t="shared" si="28"/>
        <v>34.730159999999998</v>
      </c>
      <c r="AG83" t="s">
        <v>155</v>
      </c>
      <c r="AH83" t="s">
        <v>2692</v>
      </c>
      <c r="AI83" t="s">
        <v>2693</v>
      </c>
      <c r="AJ83" t="s">
        <v>2694</v>
      </c>
      <c r="AK83" t="s">
        <v>2695</v>
      </c>
      <c r="AL83">
        <f t="shared" si="29"/>
        <v>18.52</v>
      </c>
      <c r="AM83" t="s">
        <v>2664</v>
      </c>
      <c r="AN83" t="s">
        <v>162</v>
      </c>
      <c r="AO83" t="s">
        <v>1081</v>
      </c>
      <c r="AP83" t="s">
        <v>2696</v>
      </c>
      <c r="AQ83" t="s">
        <v>369</v>
      </c>
      <c r="AR83" t="s">
        <v>2697</v>
      </c>
      <c r="AS83" t="s">
        <v>2266</v>
      </c>
      <c r="AT83" t="s">
        <v>139</v>
      </c>
      <c r="AU83" t="s">
        <v>635</v>
      </c>
      <c r="AV83" t="s">
        <v>137</v>
      </c>
      <c r="AW83" t="s">
        <v>230</v>
      </c>
      <c r="AX83" t="s">
        <v>268</v>
      </c>
      <c r="AY83" t="s">
        <v>169</v>
      </c>
      <c r="AZ83" t="s">
        <v>989</v>
      </c>
      <c r="BA83" t="s">
        <v>2698</v>
      </c>
      <c r="BB83" t="s">
        <v>169</v>
      </c>
      <c r="BC83" t="s">
        <v>137</v>
      </c>
      <c r="BD83" t="s">
        <v>172</v>
      </c>
      <c r="BE83" t="s">
        <v>173</v>
      </c>
      <c r="BF83" t="s">
        <v>174</v>
      </c>
      <c r="BG83" t="s">
        <v>175</v>
      </c>
      <c r="BH83" t="s">
        <v>149</v>
      </c>
      <c r="BI83" t="s">
        <v>176</v>
      </c>
      <c r="BJ83" t="s">
        <v>149</v>
      </c>
      <c r="BK83" t="s">
        <v>149</v>
      </c>
      <c r="BL83" t="s">
        <v>177</v>
      </c>
      <c r="BM83" t="s">
        <v>178</v>
      </c>
      <c r="BN83" t="s">
        <v>179</v>
      </c>
      <c r="BO83" t="s">
        <v>180</v>
      </c>
      <c r="BP83" t="s">
        <v>181</v>
      </c>
      <c r="BQ83" t="s">
        <v>182</v>
      </c>
      <c r="BR83" t="s">
        <v>183</v>
      </c>
      <c r="BS83" t="s">
        <v>174</v>
      </c>
      <c r="BT83" t="s">
        <v>184</v>
      </c>
      <c r="BU83" t="s">
        <v>184</v>
      </c>
      <c r="BV83" t="s">
        <v>184</v>
      </c>
      <c r="BW83" t="s">
        <v>2699</v>
      </c>
      <c r="BX83" t="s">
        <v>185</v>
      </c>
      <c r="BY83" t="s">
        <v>2700</v>
      </c>
      <c r="BZ83" t="s">
        <v>2701</v>
      </c>
      <c r="CA83" t="s">
        <v>2702</v>
      </c>
      <c r="CB83" t="s">
        <v>2703</v>
      </c>
      <c r="CC83" t="s">
        <v>2704</v>
      </c>
      <c r="CD83" t="s">
        <v>2705</v>
      </c>
      <c r="CE83" t="s">
        <v>2706</v>
      </c>
      <c r="CF83" t="s">
        <v>2707</v>
      </c>
      <c r="CG83" t="s">
        <v>2708</v>
      </c>
      <c r="CH83" t="s">
        <v>2709</v>
      </c>
      <c r="CI83" t="s">
        <v>2710</v>
      </c>
      <c r="CJ83" t="s">
        <v>2711</v>
      </c>
      <c r="CK83" t="s">
        <v>2689</v>
      </c>
      <c r="CL83" t="s">
        <v>386</v>
      </c>
      <c r="CM83" t="s">
        <v>199</v>
      </c>
      <c r="CN83" t="s">
        <v>200</v>
      </c>
      <c r="CO83" t="s">
        <v>155</v>
      </c>
      <c r="CP83" t="s">
        <v>201</v>
      </c>
      <c r="CQ83" t="s">
        <v>202</v>
      </c>
      <c r="CR83" t="s">
        <v>155</v>
      </c>
      <c r="CS83" t="s">
        <v>203</v>
      </c>
      <c r="CT83" t="s">
        <v>204</v>
      </c>
      <c r="CU83" t="s">
        <v>205</v>
      </c>
      <c r="CV83" t="s">
        <v>149</v>
      </c>
      <c r="CW83" t="s">
        <v>2688</v>
      </c>
      <c r="CX83" t="s">
        <v>206</v>
      </c>
      <c r="CY83" t="s">
        <v>207</v>
      </c>
      <c r="CZ83" t="s">
        <v>208</v>
      </c>
      <c r="DA83" t="s">
        <v>209</v>
      </c>
      <c r="DB83" t="s">
        <v>210</v>
      </c>
      <c r="DC83" t="s">
        <v>211</v>
      </c>
    </row>
    <row r="84" spans="1:107" x14ac:dyDescent="0.2">
      <c r="A84" t="s">
        <v>2712</v>
      </c>
      <c r="B84" t="s">
        <v>2713</v>
      </c>
      <c r="C84" t="s">
        <v>139</v>
      </c>
      <c r="D84" t="s">
        <v>140</v>
      </c>
      <c r="E84" t="s">
        <v>141</v>
      </c>
      <c r="F84" t="s">
        <v>19</v>
      </c>
      <c r="G84" t="s">
        <v>2714</v>
      </c>
      <c r="H84" t="s">
        <v>19</v>
      </c>
      <c r="I84" t="s">
        <v>19</v>
      </c>
      <c r="J84">
        <f t="shared" si="20"/>
        <v>1.7865795785606035E-2</v>
      </c>
      <c r="K84">
        <f t="shared" si="21"/>
        <v>2.9106084800000001</v>
      </c>
      <c r="L84">
        <f t="shared" si="22"/>
        <v>1.7756801603313839E-2</v>
      </c>
      <c r="M84">
        <f t="shared" si="23"/>
        <v>0.22299708366382387</v>
      </c>
      <c r="N84" t="s">
        <v>2715</v>
      </c>
      <c r="O84" t="s">
        <v>2716</v>
      </c>
      <c r="P84">
        <f t="shared" si="24"/>
        <v>2.1027461098464442</v>
      </c>
      <c r="Q84">
        <f t="shared" si="25"/>
        <v>1.1168881098464443</v>
      </c>
      <c r="R84" t="s">
        <v>2717</v>
      </c>
      <c r="S84" t="s">
        <v>2718</v>
      </c>
      <c r="T84">
        <f t="shared" si="26"/>
        <v>23.239899534111892</v>
      </c>
      <c r="U84">
        <f t="shared" si="27"/>
        <v>0.4417875</v>
      </c>
      <c r="V84" t="s">
        <v>147</v>
      </c>
      <c r="W84" t="s">
        <v>2719</v>
      </c>
      <c r="X84" t="s">
        <v>149</v>
      </c>
      <c r="Y84" t="s">
        <v>149</v>
      </c>
      <c r="Z84" t="s">
        <v>149</v>
      </c>
      <c r="AA84" t="s">
        <v>2720</v>
      </c>
      <c r="AB84" t="s">
        <v>2721</v>
      </c>
      <c r="AC84" t="s">
        <v>2722</v>
      </c>
      <c r="AD84" t="s">
        <v>153</v>
      </c>
      <c r="AE84" t="s">
        <v>154</v>
      </c>
      <c r="AF84">
        <f t="shared" si="28"/>
        <v>36.084129600000004</v>
      </c>
      <c r="AG84" t="s">
        <v>155</v>
      </c>
      <c r="AH84" t="s">
        <v>2723</v>
      </c>
      <c r="AI84" t="s">
        <v>2724</v>
      </c>
      <c r="AJ84" t="s">
        <v>401</v>
      </c>
      <c r="AK84" t="s">
        <v>2725</v>
      </c>
      <c r="AL84">
        <f t="shared" si="29"/>
        <v>18.239999999999998</v>
      </c>
      <c r="AM84" t="s">
        <v>2664</v>
      </c>
      <c r="AN84" t="s">
        <v>161</v>
      </c>
      <c r="AO84" t="s">
        <v>334</v>
      </c>
      <c r="AP84" t="s">
        <v>335</v>
      </c>
      <c r="AQ84" t="s">
        <v>2726</v>
      </c>
      <c r="AR84" t="s">
        <v>2727</v>
      </c>
      <c r="AS84" t="s">
        <v>2266</v>
      </c>
      <c r="AT84" t="s">
        <v>139</v>
      </c>
      <c r="AU84" t="s">
        <v>635</v>
      </c>
      <c r="AV84" t="s">
        <v>137</v>
      </c>
      <c r="AW84" t="s">
        <v>268</v>
      </c>
      <c r="AX84" t="s">
        <v>268</v>
      </c>
      <c r="AY84" t="s">
        <v>169</v>
      </c>
      <c r="AZ84" t="s">
        <v>2728</v>
      </c>
      <c r="BA84" t="s">
        <v>2729</v>
      </c>
      <c r="BB84" t="s">
        <v>169</v>
      </c>
      <c r="BC84" t="s">
        <v>137</v>
      </c>
      <c r="BD84" t="s">
        <v>172</v>
      </c>
      <c r="BE84" t="s">
        <v>173</v>
      </c>
      <c r="BF84" t="s">
        <v>174</v>
      </c>
      <c r="BG84" t="s">
        <v>175</v>
      </c>
      <c r="BH84" t="s">
        <v>149</v>
      </c>
      <c r="BI84" t="s">
        <v>176</v>
      </c>
      <c r="BJ84" t="s">
        <v>149</v>
      </c>
      <c r="BK84" t="s">
        <v>149</v>
      </c>
      <c r="BL84" t="s">
        <v>177</v>
      </c>
      <c r="BM84" t="s">
        <v>178</v>
      </c>
      <c r="BN84" t="s">
        <v>179</v>
      </c>
      <c r="BO84" t="s">
        <v>180</v>
      </c>
      <c r="BP84" t="s">
        <v>181</v>
      </c>
      <c r="BQ84" t="s">
        <v>182</v>
      </c>
      <c r="BR84" t="s">
        <v>183</v>
      </c>
      <c r="BS84" t="s">
        <v>174</v>
      </c>
      <c r="BT84" t="s">
        <v>184</v>
      </c>
      <c r="BU84" t="s">
        <v>184</v>
      </c>
      <c r="BV84" t="s">
        <v>184</v>
      </c>
      <c r="BW84" t="s">
        <v>2730</v>
      </c>
      <c r="BX84" t="s">
        <v>185</v>
      </c>
      <c r="BY84" t="s">
        <v>2731</v>
      </c>
      <c r="BZ84" t="s">
        <v>2732</v>
      </c>
      <c r="CA84" t="s">
        <v>2733</v>
      </c>
      <c r="CB84" t="s">
        <v>2734</v>
      </c>
      <c r="CC84" t="s">
        <v>2735</v>
      </c>
      <c r="CD84" t="s">
        <v>2736</v>
      </c>
      <c r="CE84" t="s">
        <v>2737</v>
      </c>
      <c r="CF84" t="s">
        <v>1879</v>
      </c>
      <c r="CG84" t="s">
        <v>2738</v>
      </c>
      <c r="CH84" t="s">
        <v>2739</v>
      </c>
      <c r="CI84" t="s">
        <v>2740</v>
      </c>
      <c r="CJ84" t="s">
        <v>2741</v>
      </c>
      <c r="CK84" t="s">
        <v>2720</v>
      </c>
      <c r="CL84" t="s">
        <v>682</v>
      </c>
      <c r="CM84" t="s">
        <v>199</v>
      </c>
      <c r="CN84" t="s">
        <v>200</v>
      </c>
      <c r="CO84" t="s">
        <v>155</v>
      </c>
      <c r="CP84" t="s">
        <v>201</v>
      </c>
      <c r="CQ84" t="s">
        <v>202</v>
      </c>
      <c r="CR84" t="s">
        <v>155</v>
      </c>
      <c r="CS84" t="s">
        <v>203</v>
      </c>
      <c r="CT84" t="s">
        <v>204</v>
      </c>
      <c r="CU84" t="s">
        <v>205</v>
      </c>
      <c r="CV84" t="s">
        <v>149</v>
      </c>
      <c r="CW84" t="s">
        <v>2719</v>
      </c>
      <c r="CX84" t="s">
        <v>206</v>
      </c>
      <c r="CY84" t="s">
        <v>207</v>
      </c>
      <c r="CZ84" t="s">
        <v>208</v>
      </c>
      <c r="DA84" t="s">
        <v>209</v>
      </c>
      <c r="DB84" t="s">
        <v>210</v>
      </c>
      <c r="DC84" t="s">
        <v>211</v>
      </c>
    </row>
  </sheetData>
  <pageMargins left="0.7" right="0.7" top="0.75" bottom="0.75" header="0.3" footer="0.3"/>
  <ignoredErrors>
    <ignoredError sqref="A1:DC8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TT25_psf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Perkowski, Evan A</cp:lastModifiedBy>
  <dcterms:created xsi:type="dcterms:W3CDTF">2025-03-10T19:40:29Z</dcterms:created>
  <dcterms:modified xsi:type="dcterms:W3CDTF">2025-03-10T19:40:29Z</dcterms:modified>
</cp:coreProperties>
</file>